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67.201\共通フォルダ\♦移行データ\お届けスタッフ関連\欠員エリア情報\"/>
    </mc:Choice>
  </mc:AlternateContent>
  <xr:revisionPtr revIDLastSave="0" documentId="13_ncr:1_{2FCEAFC5-27FA-4C28-8CEA-FC5B369CDFAE}" xr6:coauthVersionLast="47" xr6:coauthVersionMax="47" xr10:uidLastSave="{00000000-0000-0000-0000-000000000000}"/>
  <bookViews>
    <workbookView xWindow="-120" yWindow="-120" windowWidth="29040" windowHeight="15720" tabRatio="599" firstSheet="11" activeTab="14" xr2:uid="{00000000-000D-0000-FFFF-FFFF00000000}"/>
  </bookViews>
  <sheets>
    <sheet name="2018.4月～" sheetId="1" r:id="rId1"/>
    <sheet name="2018.10月～" sheetId="2" r:id="rId2"/>
    <sheet name="2019.4月～" sheetId="3" r:id="rId3"/>
    <sheet name="2019.10月～" sheetId="4" r:id="rId4"/>
    <sheet name="2020.4月～" sheetId="5" r:id="rId5"/>
    <sheet name="2020.10月～" sheetId="6" r:id="rId6"/>
    <sheet name="2021.5月～" sheetId="7" r:id="rId7"/>
    <sheet name="2021.10月～" sheetId="8" r:id="rId8"/>
    <sheet name="2022.4月～" sheetId="9" r:id="rId9"/>
    <sheet name="2022.10月～" sheetId="10" r:id="rId10"/>
    <sheet name="2023.4月～" sheetId="11" r:id="rId11"/>
    <sheet name="2023.10月～" sheetId="12" r:id="rId12"/>
    <sheet name="2024.4月～" sheetId="13" r:id="rId13"/>
    <sheet name="2025.4月～" sheetId="14" r:id="rId14"/>
    <sheet name="2026.4月～" sheetId="15" r:id="rId15"/>
  </sheets>
  <definedNames>
    <definedName name="_xlnm._FilterDatabase" localSheetId="1" hidden="1">'2018.10月～'!$A$2:$AB$598</definedName>
    <definedName name="_xlnm._FilterDatabase" localSheetId="0" hidden="1">'2018.4月～'!$A$2:$AB$600</definedName>
    <definedName name="_xlnm._FilterDatabase" localSheetId="3" hidden="1">'2019.10月～'!$A$2:$AB$606</definedName>
    <definedName name="_xlnm._FilterDatabase" localSheetId="2" hidden="1">'2019.4月～'!$A$2:$AB$606</definedName>
    <definedName name="_xlnm._FilterDatabase" localSheetId="5" hidden="1">'2020.10月～'!$A$2:$AB$620</definedName>
    <definedName name="_xlnm._FilterDatabase" localSheetId="4" hidden="1">'2020.4月～'!$A$2:$AB$617</definedName>
    <definedName name="_xlnm._FilterDatabase" localSheetId="7" hidden="1">'2021.10月～'!$A$2:$AB$625</definedName>
    <definedName name="_xlnm._FilterDatabase" localSheetId="6" hidden="1">'2021.5月～'!$A$2:$AB$620</definedName>
    <definedName name="_xlnm._FilterDatabase" localSheetId="9" hidden="1">'2022.10月～'!$A$2:$AB$639</definedName>
    <definedName name="_xlnm._FilterDatabase" localSheetId="8" hidden="1">'2022.4月～'!$A$2:$AB$631</definedName>
    <definedName name="_xlnm._FilterDatabase" localSheetId="11" hidden="1">'2023.10月～'!$A$2:$AB$650</definedName>
    <definedName name="_xlnm._FilterDatabase" localSheetId="10" hidden="1">'2023.4月～'!$A$2:$AB$649</definedName>
    <definedName name="_xlnm._FilterDatabase" localSheetId="12" hidden="1">'2024.4月～'!$A$2:$AB$587</definedName>
    <definedName name="_xlnm._FilterDatabase" localSheetId="13" hidden="1">'2025.4月～'!$A$2:$AB$517</definedName>
    <definedName name="_xlnm._FilterDatabase" localSheetId="14" hidden="1">'2026.4月～'!$A$2:$AB$508</definedName>
    <definedName name="_xlnm.Print_Area" localSheetId="1">'2018.10月～'!$B$1:$L$603</definedName>
    <definedName name="_xlnm.Print_Area" localSheetId="0">'2018.4月～'!$B$1:$L$605</definedName>
    <definedName name="_xlnm.Print_Area" localSheetId="3">'2019.10月～'!$B$1:$L$613</definedName>
    <definedName name="_xlnm.Print_Area" localSheetId="2">'2019.4月～'!$B$1:$L$613</definedName>
    <definedName name="_xlnm.Print_Area" localSheetId="5">'2020.10月～'!$B$1:$L$627</definedName>
    <definedName name="_xlnm.Print_Area" localSheetId="4">'2020.4月～'!$B$1:$L$624</definedName>
    <definedName name="_xlnm.Print_Area" localSheetId="7">'2021.10月～'!$A$1:$L$643</definedName>
    <definedName name="_xlnm.Print_Area" localSheetId="6">'2021.5月～'!$B$1:$L$635</definedName>
    <definedName name="_xlnm.Print_Area" localSheetId="9">'2022.10月～'!$A$1:$L$649</definedName>
    <definedName name="_xlnm.Print_Area" localSheetId="8">'2022.4月～'!$A$1:$L$648</definedName>
    <definedName name="_xlnm.Print_Area" localSheetId="11">'2023.10月～'!$A$1:$L$660</definedName>
    <definedName name="_xlnm.Print_Area" localSheetId="10">'2023.4月～'!$A$1:$L$659</definedName>
    <definedName name="_xlnm.Print_Area" localSheetId="12">'2024.4月～'!$A$1:$L$599</definedName>
    <definedName name="_xlnm.Print_Area" localSheetId="13">'2025.4月～'!$A$1:$L$529</definedName>
    <definedName name="_xlnm.Print_Area" localSheetId="14">'2026.4月～'!$A$1:$L$520</definedName>
    <definedName name="_xlnm.Print_Titles" localSheetId="13">'2025.4月～'!$2:$2</definedName>
    <definedName name="_xlnm.Print_Titles" localSheetId="14">'2026.4月～'!$2:$2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51" i="15" l="1"/>
  <c r="H36" i="15"/>
  <c r="H67" i="15"/>
  <c r="I517" i="15"/>
  <c r="H517" i="15"/>
  <c r="I516" i="15"/>
  <c r="H516" i="15"/>
  <c r="I515" i="15"/>
  <c r="H515" i="15"/>
  <c r="I514" i="15"/>
  <c r="H514" i="15"/>
  <c r="I513" i="15"/>
  <c r="H513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H485" i="15"/>
  <c r="H484" i="15"/>
  <c r="H483" i="15"/>
  <c r="H482" i="15"/>
  <c r="H481" i="15"/>
  <c r="H480" i="15"/>
  <c r="H479" i="15"/>
  <c r="H478" i="15"/>
  <c r="H477" i="15"/>
  <c r="H476" i="15"/>
  <c r="M475" i="15"/>
  <c r="H475" i="15"/>
  <c r="M474" i="15"/>
  <c r="H474" i="15"/>
  <c r="M473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M454" i="15"/>
  <c r="H454" i="15"/>
  <c r="H453" i="15"/>
  <c r="H452" i="15"/>
  <c r="M451" i="15"/>
  <c r="H451" i="15"/>
  <c r="M450" i="15"/>
  <c r="H450" i="15"/>
  <c r="H449" i="15"/>
  <c r="H448" i="15"/>
  <c r="M447" i="15"/>
  <c r="H447" i="15"/>
  <c r="M446" i="15"/>
  <c r="H446" i="15"/>
  <c r="M445" i="15"/>
  <c r="H445" i="15"/>
  <c r="M444" i="15"/>
  <c r="H444" i="15"/>
  <c r="M443" i="15"/>
  <c r="H443" i="15"/>
  <c r="M442" i="15"/>
  <c r="H442" i="15"/>
  <c r="H441" i="15"/>
  <c r="M440" i="15"/>
  <c r="H440" i="15"/>
  <c r="M439" i="15"/>
  <c r="H439" i="15"/>
  <c r="M438" i="15"/>
  <c r="H438" i="15"/>
  <c r="M437" i="15"/>
  <c r="H437" i="15"/>
  <c r="M436" i="15"/>
  <c r="H436" i="15"/>
  <c r="M435" i="15"/>
  <c r="H435" i="15"/>
  <c r="M434" i="15"/>
  <c r="H434" i="15"/>
  <c r="H433" i="15"/>
  <c r="M432" i="15"/>
  <c r="H432" i="15"/>
  <c r="M431" i="15"/>
  <c r="H431" i="15"/>
  <c r="H430" i="15"/>
  <c r="M429" i="15"/>
  <c r="H429" i="15"/>
  <c r="H428" i="15"/>
  <c r="M427" i="15"/>
  <c r="H427" i="15"/>
  <c r="M426" i="15"/>
  <c r="H426" i="15"/>
  <c r="M425" i="15"/>
  <c r="H425" i="15"/>
  <c r="M424" i="15"/>
  <c r="H424" i="15"/>
  <c r="M423" i="15"/>
  <c r="H423" i="15"/>
  <c r="M422" i="15"/>
  <c r="H422" i="15"/>
  <c r="M421" i="15"/>
  <c r="H421" i="15"/>
  <c r="H420" i="15"/>
  <c r="M419" i="15"/>
  <c r="H419" i="15"/>
  <c r="M418" i="15"/>
  <c r="H418" i="15"/>
  <c r="H417" i="15"/>
  <c r="M416" i="15"/>
  <c r="H416" i="15"/>
  <c r="M415" i="15"/>
  <c r="H415" i="15"/>
  <c r="M414" i="15"/>
  <c r="H414" i="15"/>
  <c r="M413" i="15"/>
  <c r="H413" i="15"/>
  <c r="M412" i="15"/>
  <c r="H412" i="15"/>
  <c r="M411" i="15"/>
  <c r="H411" i="15"/>
  <c r="M410" i="15"/>
  <c r="H410" i="15"/>
  <c r="M409" i="15"/>
  <c r="H409" i="15"/>
  <c r="M408" i="15"/>
  <c r="H408" i="15"/>
  <c r="M407" i="15"/>
  <c r="H407" i="15"/>
  <c r="M406" i="15"/>
  <c r="H406" i="15"/>
  <c r="M405" i="15"/>
  <c r="H405" i="15"/>
  <c r="M404" i="15"/>
  <c r="H404" i="15"/>
  <c r="M403" i="15"/>
  <c r="H403" i="15"/>
  <c r="M402" i="15"/>
  <c r="H402" i="15"/>
  <c r="M401" i="15"/>
  <c r="H401" i="15"/>
  <c r="M400" i="15"/>
  <c r="H400" i="15"/>
  <c r="M399" i="15"/>
  <c r="H399" i="15"/>
  <c r="M398" i="15"/>
  <c r="H398" i="15"/>
  <c r="M397" i="15"/>
  <c r="H397" i="15"/>
  <c r="M396" i="15"/>
  <c r="H396" i="15"/>
  <c r="M395" i="15"/>
  <c r="H395" i="15"/>
  <c r="M394" i="15"/>
  <c r="H394" i="15"/>
  <c r="M393" i="15"/>
  <c r="H393" i="15"/>
  <c r="M392" i="15"/>
  <c r="H392" i="15"/>
  <c r="H391" i="15"/>
  <c r="M390" i="15"/>
  <c r="H390" i="15"/>
  <c r="M389" i="15"/>
  <c r="H389" i="15"/>
  <c r="M388" i="15"/>
  <c r="H388" i="15"/>
  <c r="M387" i="15"/>
  <c r="H387" i="15"/>
  <c r="M386" i="15"/>
  <c r="H386" i="15"/>
  <c r="M385" i="15"/>
  <c r="H385" i="15"/>
  <c r="M384" i="15"/>
  <c r="H384" i="15"/>
  <c r="M383" i="15"/>
  <c r="H383" i="15"/>
  <c r="M382" i="15"/>
  <c r="H382" i="15"/>
  <c r="M381" i="15"/>
  <c r="H381" i="15"/>
  <c r="M380" i="15"/>
  <c r="H380" i="15"/>
  <c r="M379" i="15"/>
  <c r="H379" i="15"/>
  <c r="M378" i="15"/>
  <c r="H378" i="15"/>
  <c r="M377" i="15"/>
  <c r="H377" i="15"/>
  <c r="M376" i="15"/>
  <c r="H376" i="15"/>
  <c r="M375" i="15"/>
  <c r="H375" i="15"/>
  <c r="M374" i="15"/>
  <c r="H374" i="15"/>
  <c r="M373" i="15"/>
  <c r="H373" i="15"/>
  <c r="M372" i="15"/>
  <c r="H372" i="15"/>
  <c r="M371" i="15"/>
  <c r="H371" i="15"/>
  <c r="M370" i="15"/>
  <c r="H370" i="15"/>
  <c r="M369" i="15"/>
  <c r="H369" i="15"/>
  <c r="M368" i="15"/>
  <c r="H368" i="15"/>
  <c r="H367" i="15"/>
  <c r="M366" i="15"/>
  <c r="H366" i="15"/>
  <c r="M365" i="15"/>
  <c r="H365" i="15"/>
  <c r="M364" i="15"/>
  <c r="H364" i="15"/>
  <c r="M363" i="15"/>
  <c r="H363" i="15"/>
  <c r="M362" i="15"/>
  <c r="H362" i="15"/>
  <c r="M361" i="15"/>
  <c r="H361" i="15"/>
  <c r="M360" i="15"/>
  <c r="H360" i="15"/>
  <c r="M359" i="15"/>
  <c r="H359" i="15"/>
  <c r="M358" i="15"/>
  <c r="H358" i="15"/>
  <c r="M357" i="15"/>
  <c r="H357" i="15"/>
  <c r="M356" i="15"/>
  <c r="H356" i="15"/>
  <c r="M355" i="15"/>
  <c r="H355" i="15"/>
  <c r="M354" i="15"/>
  <c r="H354" i="15"/>
  <c r="M353" i="15"/>
  <c r="H353" i="15"/>
  <c r="M352" i="15"/>
  <c r="H352" i="15"/>
  <c r="M351" i="15"/>
  <c r="H351" i="15"/>
  <c r="M350" i="15"/>
  <c r="H350" i="15"/>
  <c r="M349" i="15"/>
  <c r="H349" i="15"/>
  <c r="M348" i="15"/>
  <c r="H348" i="15"/>
  <c r="H347" i="15"/>
  <c r="M346" i="15"/>
  <c r="H346" i="15"/>
  <c r="M345" i="15"/>
  <c r="H345" i="15"/>
  <c r="M344" i="15"/>
  <c r="H344" i="15"/>
  <c r="M343" i="15"/>
  <c r="H343" i="15"/>
  <c r="M342" i="15"/>
  <c r="H342" i="15"/>
  <c r="M341" i="15"/>
  <c r="H341" i="15"/>
  <c r="H340" i="15"/>
  <c r="M339" i="15"/>
  <c r="H339" i="15"/>
  <c r="M338" i="15"/>
  <c r="H338" i="15"/>
  <c r="M337" i="15"/>
  <c r="H337" i="15"/>
  <c r="M336" i="15"/>
  <c r="H336" i="15"/>
  <c r="M335" i="15"/>
  <c r="H335" i="15"/>
  <c r="M334" i="15"/>
  <c r="H334" i="15"/>
  <c r="M333" i="15"/>
  <c r="H333" i="15"/>
  <c r="M332" i="15"/>
  <c r="H332" i="15"/>
  <c r="M331" i="15"/>
  <c r="H331" i="15"/>
  <c r="M330" i="15"/>
  <c r="H330" i="15"/>
  <c r="M329" i="15"/>
  <c r="H329" i="15"/>
  <c r="M328" i="15"/>
  <c r="H328" i="15"/>
  <c r="M327" i="15"/>
  <c r="H327" i="15"/>
  <c r="M326" i="15"/>
  <c r="H326" i="15"/>
  <c r="M325" i="15"/>
  <c r="H325" i="15"/>
  <c r="M324" i="15"/>
  <c r="H324" i="15"/>
  <c r="M323" i="15"/>
  <c r="H323" i="15"/>
  <c r="M322" i="15"/>
  <c r="H322" i="15"/>
  <c r="M321" i="15"/>
  <c r="H321" i="15"/>
  <c r="M320" i="15"/>
  <c r="H320" i="15"/>
  <c r="M319" i="15"/>
  <c r="H319" i="15"/>
  <c r="M318" i="15"/>
  <c r="H318" i="15"/>
  <c r="M317" i="15"/>
  <c r="H317" i="15"/>
  <c r="M316" i="15"/>
  <c r="H316" i="15"/>
  <c r="M315" i="15"/>
  <c r="H315" i="15"/>
  <c r="M314" i="15"/>
  <c r="H314" i="15"/>
  <c r="M313" i="15"/>
  <c r="H313" i="15"/>
  <c r="M312" i="15"/>
  <c r="H312" i="15"/>
  <c r="M311" i="15"/>
  <c r="H311" i="15"/>
  <c r="M310" i="15"/>
  <c r="H310" i="15"/>
  <c r="M309" i="15"/>
  <c r="H309" i="15"/>
  <c r="M308" i="15"/>
  <c r="H308" i="15"/>
  <c r="M307" i="15"/>
  <c r="H307" i="15"/>
  <c r="M306" i="15"/>
  <c r="H306" i="15"/>
  <c r="M305" i="15"/>
  <c r="H305" i="15"/>
  <c r="M304" i="15"/>
  <c r="H304" i="15"/>
  <c r="M303" i="15"/>
  <c r="H303" i="15"/>
  <c r="M302" i="15"/>
  <c r="H302" i="15"/>
  <c r="M301" i="15"/>
  <c r="H301" i="15"/>
  <c r="M300" i="15"/>
  <c r="H300" i="15"/>
  <c r="M299" i="15"/>
  <c r="H299" i="15"/>
  <c r="M298" i="15"/>
  <c r="H298" i="15"/>
  <c r="M297" i="15"/>
  <c r="H297" i="15"/>
  <c r="M296" i="15"/>
  <c r="H296" i="15"/>
  <c r="M295" i="15"/>
  <c r="H295" i="15"/>
  <c r="M294" i="15"/>
  <c r="H294" i="15"/>
  <c r="M293" i="15"/>
  <c r="H293" i="15"/>
  <c r="M292" i="15"/>
  <c r="H292" i="15"/>
  <c r="M291" i="15"/>
  <c r="H291" i="15"/>
  <c r="M290" i="15"/>
  <c r="H290" i="15"/>
  <c r="H289" i="15"/>
  <c r="H288" i="15"/>
  <c r="M287" i="15"/>
  <c r="H287" i="15"/>
  <c r="M286" i="15"/>
  <c r="H286" i="15"/>
  <c r="M285" i="15"/>
  <c r="H285" i="15"/>
  <c r="H284" i="15"/>
  <c r="M283" i="15"/>
  <c r="H283" i="15"/>
  <c r="M282" i="15"/>
  <c r="H282" i="15"/>
  <c r="M281" i="15"/>
  <c r="H281" i="15"/>
  <c r="M280" i="15"/>
  <c r="H280" i="15"/>
  <c r="M279" i="15"/>
  <c r="H279" i="15"/>
  <c r="M278" i="15"/>
  <c r="H278" i="15"/>
  <c r="M277" i="15"/>
  <c r="H277" i="15"/>
  <c r="M276" i="15"/>
  <c r="H276" i="15"/>
  <c r="M275" i="15"/>
  <c r="H275" i="15"/>
  <c r="M274" i="15"/>
  <c r="H274" i="15"/>
  <c r="M273" i="15"/>
  <c r="H273" i="15"/>
  <c r="M272" i="15"/>
  <c r="H272" i="15"/>
  <c r="M271" i="15"/>
  <c r="H271" i="15"/>
  <c r="M270" i="15"/>
  <c r="H270" i="15"/>
  <c r="M269" i="15"/>
  <c r="H269" i="15"/>
  <c r="M268" i="15"/>
  <c r="H268" i="15"/>
  <c r="M267" i="15"/>
  <c r="H267" i="15"/>
  <c r="H266" i="15"/>
  <c r="M265" i="15"/>
  <c r="H265" i="15"/>
  <c r="M264" i="15"/>
  <c r="H264" i="15"/>
  <c r="H263" i="15"/>
  <c r="M262" i="15"/>
  <c r="H262" i="15"/>
  <c r="H261" i="15"/>
  <c r="M260" i="15"/>
  <c r="H260" i="15"/>
  <c r="M259" i="15"/>
  <c r="H259" i="15"/>
  <c r="M258" i="15"/>
  <c r="H258" i="15"/>
  <c r="M257" i="15"/>
  <c r="H257" i="15"/>
  <c r="M256" i="15"/>
  <c r="H256" i="15"/>
  <c r="M255" i="15"/>
  <c r="H255" i="15"/>
  <c r="M254" i="15"/>
  <c r="H254" i="15"/>
  <c r="M253" i="15"/>
  <c r="H253" i="15"/>
  <c r="M252" i="15"/>
  <c r="H252" i="15"/>
  <c r="M250" i="15"/>
  <c r="H250" i="15"/>
  <c r="M249" i="15"/>
  <c r="H249" i="15"/>
  <c r="H248" i="15"/>
  <c r="M247" i="15"/>
  <c r="H247" i="15"/>
  <c r="M246" i="15"/>
  <c r="H246" i="15"/>
  <c r="M245" i="15"/>
  <c r="H245" i="15"/>
  <c r="M244" i="15"/>
  <c r="H244" i="15"/>
  <c r="M243" i="15"/>
  <c r="H243" i="15"/>
  <c r="M242" i="15"/>
  <c r="H242" i="15"/>
  <c r="M241" i="15"/>
  <c r="H241" i="15"/>
  <c r="M240" i="15"/>
  <c r="H240" i="15"/>
  <c r="M239" i="15"/>
  <c r="H239" i="15"/>
  <c r="M238" i="15"/>
  <c r="H238" i="15"/>
  <c r="M237" i="15"/>
  <c r="H237" i="15"/>
  <c r="M236" i="15"/>
  <c r="H236" i="15"/>
  <c r="M235" i="15"/>
  <c r="H235" i="15"/>
  <c r="M234" i="15"/>
  <c r="H234" i="15"/>
  <c r="M233" i="15"/>
  <c r="H233" i="15"/>
  <c r="M232" i="15"/>
  <c r="H232" i="15"/>
  <c r="M231" i="15"/>
  <c r="H231" i="15"/>
  <c r="M230" i="15"/>
  <c r="H230" i="15"/>
  <c r="H229" i="15"/>
  <c r="M228" i="15"/>
  <c r="H228" i="15"/>
  <c r="M227" i="15"/>
  <c r="H227" i="15"/>
  <c r="M226" i="15"/>
  <c r="H226" i="15"/>
  <c r="M225" i="15"/>
  <c r="H225" i="15"/>
  <c r="M224" i="15"/>
  <c r="H224" i="15"/>
  <c r="M223" i="15"/>
  <c r="H223" i="15"/>
  <c r="M222" i="15"/>
  <c r="H222" i="15"/>
  <c r="M221" i="15"/>
  <c r="H221" i="15"/>
  <c r="M220" i="15"/>
  <c r="H220" i="15"/>
  <c r="M219" i="15"/>
  <c r="H219" i="15"/>
  <c r="M218" i="15"/>
  <c r="H218" i="15"/>
  <c r="M217" i="15"/>
  <c r="H217" i="15"/>
  <c r="M216" i="15"/>
  <c r="H216" i="15"/>
  <c r="M215" i="15"/>
  <c r="H215" i="15"/>
  <c r="M214" i="15"/>
  <c r="H214" i="15"/>
  <c r="M213" i="15"/>
  <c r="H213" i="15"/>
  <c r="M212" i="15"/>
  <c r="H212" i="15"/>
  <c r="M211" i="15"/>
  <c r="H211" i="15"/>
  <c r="M210" i="15"/>
  <c r="H210" i="15"/>
  <c r="M209" i="15"/>
  <c r="H209" i="15"/>
  <c r="M208" i="15"/>
  <c r="H208" i="15"/>
  <c r="M207" i="15"/>
  <c r="H207" i="15"/>
  <c r="M206" i="15"/>
  <c r="H206" i="15"/>
  <c r="M205" i="15"/>
  <c r="H205" i="15"/>
  <c r="M204" i="15"/>
  <c r="H204" i="15"/>
  <c r="M203" i="15"/>
  <c r="H203" i="15"/>
  <c r="M202" i="15"/>
  <c r="H202" i="15"/>
  <c r="M201" i="15"/>
  <c r="H201" i="15"/>
  <c r="M200" i="15"/>
  <c r="H200" i="15"/>
  <c r="M199" i="15"/>
  <c r="H199" i="15"/>
  <c r="M198" i="15"/>
  <c r="H198" i="15"/>
  <c r="M197" i="15"/>
  <c r="H197" i="15"/>
  <c r="M196" i="15"/>
  <c r="H196" i="15"/>
  <c r="M195" i="15"/>
  <c r="H195" i="15"/>
  <c r="M194" i="15"/>
  <c r="H194" i="15"/>
  <c r="M193" i="15"/>
  <c r="H193" i="15"/>
  <c r="M192" i="15"/>
  <c r="H192" i="15"/>
  <c r="M191" i="15"/>
  <c r="H191" i="15"/>
  <c r="M190" i="15"/>
  <c r="H190" i="15"/>
  <c r="M189" i="15"/>
  <c r="H189" i="15"/>
  <c r="M188" i="15"/>
  <c r="H188" i="15"/>
  <c r="M187" i="15"/>
  <c r="H187" i="15"/>
  <c r="M186" i="15"/>
  <c r="H186" i="15"/>
  <c r="M185" i="15"/>
  <c r="H185" i="15"/>
  <c r="M184" i="15"/>
  <c r="H184" i="15"/>
  <c r="M183" i="15"/>
  <c r="H183" i="15"/>
  <c r="M182" i="15"/>
  <c r="H182" i="15"/>
  <c r="M181" i="15"/>
  <c r="H181" i="15"/>
  <c r="M180" i="15"/>
  <c r="H180" i="15"/>
  <c r="M179" i="15"/>
  <c r="H179" i="15"/>
  <c r="M178" i="15"/>
  <c r="H178" i="15"/>
  <c r="M177" i="15"/>
  <c r="H177" i="15"/>
  <c r="M176" i="15"/>
  <c r="H176" i="15"/>
  <c r="M175" i="15"/>
  <c r="H175" i="15"/>
  <c r="M174" i="15"/>
  <c r="H174" i="15"/>
  <c r="M173" i="15"/>
  <c r="H173" i="15"/>
  <c r="H172" i="15"/>
  <c r="M171" i="15"/>
  <c r="H171" i="15"/>
  <c r="M170" i="15"/>
  <c r="H170" i="15"/>
  <c r="M169" i="15"/>
  <c r="H169" i="15"/>
  <c r="M168" i="15"/>
  <c r="H168" i="15"/>
  <c r="M167" i="15"/>
  <c r="H167" i="15"/>
  <c r="M166" i="15"/>
  <c r="H166" i="15"/>
  <c r="M165" i="15"/>
  <c r="H165" i="15"/>
  <c r="M164" i="15"/>
  <c r="H164" i="15"/>
  <c r="M163" i="15"/>
  <c r="H163" i="15"/>
  <c r="M162" i="15"/>
  <c r="H162" i="15"/>
  <c r="M161" i="15"/>
  <c r="H161" i="15"/>
  <c r="M160" i="15"/>
  <c r="H160" i="15"/>
  <c r="M159" i="15"/>
  <c r="H159" i="15"/>
  <c r="M158" i="15"/>
  <c r="H158" i="15"/>
  <c r="M157" i="15"/>
  <c r="H157" i="15"/>
  <c r="M156" i="15"/>
  <c r="H156" i="15"/>
  <c r="M155" i="15"/>
  <c r="H155" i="15"/>
  <c r="M154" i="15"/>
  <c r="H154" i="15"/>
  <c r="M153" i="15"/>
  <c r="H153" i="15"/>
  <c r="M152" i="15"/>
  <c r="H152" i="15"/>
  <c r="M151" i="15"/>
  <c r="H151" i="15"/>
  <c r="M150" i="15"/>
  <c r="H150" i="15"/>
  <c r="M149" i="15"/>
  <c r="H149" i="15"/>
  <c r="M148" i="15"/>
  <c r="H148" i="15"/>
  <c r="M147" i="15"/>
  <c r="H147" i="15"/>
  <c r="M146" i="15"/>
  <c r="H146" i="15"/>
  <c r="M145" i="15"/>
  <c r="H145" i="15"/>
  <c r="M144" i="15"/>
  <c r="H144" i="15"/>
  <c r="M143" i="15"/>
  <c r="H143" i="15"/>
  <c r="M142" i="15"/>
  <c r="H142" i="15"/>
  <c r="M141" i="15"/>
  <c r="H141" i="15"/>
  <c r="M140" i="15"/>
  <c r="H140" i="15"/>
  <c r="M139" i="15"/>
  <c r="H139" i="15"/>
  <c r="M138" i="15"/>
  <c r="H138" i="15"/>
  <c r="M137" i="15"/>
  <c r="H137" i="15"/>
  <c r="M136" i="15"/>
  <c r="H136" i="15"/>
  <c r="M135" i="15"/>
  <c r="H135" i="15"/>
  <c r="M134" i="15"/>
  <c r="H134" i="15"/>
  <c r="M133" i="15"/>
  <c r="H133" i="15"/>
  <c r="M132" i="15"/>
  <c r="H132" i="15"/>
  <c r="M131" i="15"/>
  <c r="H131" i="15"/>
  <c r="M130" i="15"/>
  <c r="H130" i="15"/>
  <c r="M129" i="15"/>
  <c r="H129" i="15"/>
  <c r="M128" i="15"/>
  <c r="H128" i="15"/>
  <c r="M127" i="15"/>
  <c r="H127" i="15"/>
  <c r="M126" i="15"/>
  <c r="H126" i="15"/>
  <c r="M125" i="15"/>
  <c r="H125" i="15"/>
  <c r="M124" i="15"/>
  <c r="H124" i="15"/>
  <c r="M123" i="15"/>
  <c r="H123" i="15"/>
  <c r="M122" i="15"/>
  <c r="H122" i="15"/>
  <c r="M121" i="15"/>
  <c r="H121" i="15"/>
  <c r="M120" i="15"/>
  <c r="H120" i="15"/>
  <c r="M119" i="15"/>
  <c r="H119" i="15"/>
  <c r="M118" i="15"/>
  <c r="H118" i="15"/>
  <c r="M117" i="15"/>
  <c r="H117" i="15"/>
  <c r="M116" i="15"/>
  <c r="H116" i="15"/>
  <c r="M115" i="15"/>
  <c r="H115" i="15"/>
  <c r="M114" i="15"/>
  <c r="H114" i="15"/>
  <c r="M113" i="15"/>
  <c r="H113" i="15"/>
  <c r="M112" i="15"/>
  <c r="H112" i="15"/>
  <c r="M111" i="15"/>
  <c r="H111" i="15"/>
  <c r="M110" i="15"/>
  <c r="H110" i="15"/>
  <c r="M109" i="15"/>
  <c r="H109" i="15"/>
  <c r="M108" i="15"/>
  <c r="H108" i="15"/>
  <c r="M107" i="15"/>
  <c r="H107" i="15"/>
  <c r="M106" i="15"/>
  <c r="H106" i="15"/>
  <c r="M105" i="15"/>
  <c r="H105" i="15"/>
  <c r="M104" i="15"/>
  <c r="H104" i="15"/>
  <c r="M103" i="15"/>
  <c r="H103" i="15"/>
  <c r="M102" i="15"/>
  <c r="H102" i="15"/>
  <c r="M101" i="15"/>
  <c r="H101" i="15"/>
  <c r="M100" i="15"/>
  <c r="H100" i="15"/>
  <c r="M99" i="15"/>
  <c r="H99" i="15"/>
  <c r="M98" i="15"/>
  <c r="H98" i="15"/>
  <c r="M97" i="15"/>
  <c r="H97" i="15"/>
  <c r="M96" i="15"/>
  <c r="H96" i="15"/>
  <c r="M95" i="15"/>
  <c r="H95" i="15"/>
  <c r="M94" i="15"/>
  <c r="H94" i="15"/>
  <c r="M93" i="15"/>
  <c r="H93" i="15"/>
  <c r="M92" i="15"/>
  <c r="H92" i="15"/>
  <c r="M91" i="15"/>
  <c r="H91" i="15"/>
  <c r="M90" i="15"/>
  <c r="H90" i="15"/>
  <c r="M89" i="15"/>
  <c r="H89" i="15"/>
  <c r="M88" i="15"/>
  <c r="H88" i="15"/>
  <c r="M87" i="15"/>
  <c r="H87" i="15"/>
  <c r="M86" i="15"/>
  <c r="H86" i="15"/>
  <c r="M85" i="15"/>
  <c r="H85" i="15"/>
  <c r="M84" i="15"/>
  <c r="H84" i="15"/>
  <c r="M83" i="15"/>
  <c r="H83" i="15"/>
  <c r="M82" i="15"/>
  <c r="H82" i="15"/>
  <c r="M81" i="15"/>
  <c r="H81" i="15"/>
  <c r="M80" i="15"/>
  <c r="H80" i="15"/>
  <c r="M79" i="15"/>
  <c r="H79" i="15"/>
  <c r="M78" i="15"/>
  <c r="H78" i="15"/>
  <c r="M77" i="15"/>
  <c r="H77" i="15"/>
  <c r="M76" i="15"/>
  <c r="H76" i="15"/>
  <c r="M75" i="15"/>
  <c r="H75" i="15"/>
  <c r="M74" i="15"/>
  <c r="H74" i="15"/>
  <c r="M73" i="15"/>
  <c r="H73" i="15"/>
  <c r="M72" i="15"/>
  <c r="H72" i="15"/>
  <c r="M71" i="15"/>
  <c r="H71" i="15"/>
  <c r="M70" i="15"/>
  <c r="H70" i="15"/>
  <c r="M69" i="15"/>
  <c r="H69" i="15"/>
  <c r="M68" i="15"/>
  <c r="H68" i="15"/>
  <c r="M67" i="15"/>
  <c r="M66" i="15"/>
  <c r="H66" i="15"/>
  <c r="M65" i="15"/>
  <c r="H65" i="15"/>
  <c r="M64" i="15"/>
  <c r="H64" i="15"/>
  <c r="M63" i="15"/>
  <c r="H63" i="15"/>
  <c r="M62" i="15"/>
  <c r="H62" i="15"/>
  <c r="H61" i="15"/>
  <c r="M60" i="15"/>
  <c r="H60" i="15"/>
  <c r="M59" i="15"/>
  <c r="H59" i="15"/>
  <c r="M58" i="15"/>
  <c r="H58" i="15"/>
  <c r="M57" i="15"/>
  <c r="H57" i="15"/>
  <c r="M56" i="15"/>
  <c r="H56" i="15"/>
  <c r="M55" i="15"/>
  <c r="H55" i="15"/>
  <c r="M54" i="15"/>
  <c r="H54" i="15"/>
  <c r="M53" i="15"/>
  <c r="H53" i="15"/>
  <c r="M52" i="15"/>
  <c r="H52" i="15"/>
  <c r="M51" i="15"/>
  <c r="H51" i="15"/>
  <c r="M50" i="15"/>
  <c r="H50" i="15"/>
  <c r="M49" i="15"/>
  <c r="H49" i="15"/>
  <c r="M48" i="15"/>
  <c r="H48" i="15"/>
  <c r="M47" i="15"/>
  <c r="H47" i="15"/>
  <c r="M46" i="15"/>
  <c r="H46" i="15"/>
  <c r="M45" i="15"/>
  <c r="H45" i="15"/>
  <c r="M44" i="15"/>
  <c r="H44" i="15"/>
  <c r="M43" i="15"/>
  <c r="H43" i="15"/>
  <c r="M42" i="15"/>
  <c r="H42" i="15"/>
  <c r="M41" i="15"/>
  <c r="H41" i="15"/>
  <c r="M40" i="15"/>
  <c r="H40" i="15"/>
  <c r="M39" i="15"/>
  <c r="H39" i="15"/>
  <c r="M38" i="15"/>
  <c r="H38" i="15"/>
  <c r="M37" i="15"/>
  <c r="H37" i="15"/>
  <c r="M35" i="15"/>
  <c r="H35" i="15"/>
  <c r="M34" i="15"/>
  <c r="H34" i="15"/>
  <c r="M33" i="15"/>
  <c r="H33" i="15"/>
  <c r="M32" i="15"/>
  <c r="H32" i="15"/>
  <c r="M31" i="15"/>
  <c r="H31" i="15"/>
  <c r="M30" i="15"/>
  <c r="H30" i="15"/>
  <c r="M29" i="15"/>
  <c r="H29" i="15"/>
  <c r="M28" i="15"/>
  <c r="H28" i="15"/>
  <c r="M27" i="15"/>
  <c r="H27" i="15"/>
  <c r="M26" i="15"/>
  <c r="H26" i="15"/>
  <c r="M25" i="15"/>
  <c r="H25" i="15"/>
  <c r="M24" i="15"/>
  <c r="H24" i="15"/>
  <c r="M23" i="15"/>
  <c r="H23" i="15"/>
  <c r="M22" i="15"/>
  <c r="H22" i="15"/>
  <c r="M21" i="15"/>
  <c r="H21" i="15"/>
  <c r="M20" i="15"/>
  <c r="H20" i="15"/>
  <c r="M19" i="15"/>
  <c r="H19" i="15"/>
  <c r="M18" i="15"/>
  <c r="H18" i="15"/>
  <c r="M17" i="15"/>
  <c r="H17" i="15"/>
  <c r="M16" i="15"/>
  <c r="H16" i="15"/>
  <c r="M15" i="15"/>
  <c r="H15" i="15"/>
  <c r="M14" i="15"/>
  <c r="H14" i="15"/>
  <c r="M13" i="15"/>
  <c r="H13" i="15"/>
  <c r="M12" i="15"/>
  <c r="H12" i="15"/>
  <c r="M11" i="15"/>
  <c r="H11" i="15"/>
  <c r="M10" i="15"/>
  <c r="H10" i="15"/>
  <c r="M9" i="15"/>
  <c r="H9" i="15"/>
  <c r="M8" i="15"/>
  <c r="H8" i="15"/>
  <c r="M7" i="15"/>
  <c r="H7" i="15"/>
  <c r="M6" i="15"/>
  <c r="H6" i="15"/>
  <c r="M5" i="15"/>
  <c r="H5" i="15"/>
  <c r="M4" i="15"/>
  <c r="H4" i="15"/>
  <c r="M3" i="15"/>
  <c r="H3" i="15"/>
  <c r="H474" i="14"/>
  <c r="H343" i="14"/>
  <c r="H264" i="14"/>
  <c r="I526" i="14" l="1"/>
  <c r="H526" i="14"/>
  <c r="I525" i="14"/>
  <c r="H525" i="14"/>
  <c r="I524" i="14"/>
  <c r="H524" i="14"/>
  <c r="I523" i="14"/>
  <c r="H523" i="14"/>
  <c r="I522" i="14"/>
  <c r="H522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M481" i="14"/>
  <c r="H481" i="14"/>
  <c r="M480" i="14"/>
  <c r="H480" i="14"/>
  <c r="M479" i="14"/>
  <c r="H479" i="14"/>
  <c r="H478" i="14"/>
  <c r="H477" i="14"/>
  <c r="H476" i="14"/>
  <c r="H475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M460" i="14"/>
  <c r="H460" i="14"/>
  <c r="H459" i="14"/>
  <c r="H458" i="14"/>
  <c r="M457" i="14"/>
  <c r="H457" i="14"/>
  <c r="M456" i="14"/>
  <c r="H456" i="14"/>
  <c r="H455" i="14"/>
  <c r="H454" i="14"/>
  <c r="M453" i="14"/>
  <c r="H453" i="14"/>
  <c r="M452" i="14"/>
  <c r="H452" i="14"/>
  <c r="M451" i="14"/>
  <c r="H451" i="14"/>
  <c r="M450" i="14"/>
  <c r="H450" i="14"/>
  <c r="M449" i="14"/>
  <c r="H449" i="14"/>
  <c r="M448" i="14"/>
  <c r="H448" i="14"/>
  <c r="H447" i="14"/>
  <c r="M446" i="14"/>
  <c r="H446" i="14"/>
  <c r="M445" i="14"/>
  <c r="H445" i="14"/>
  <c r="M444" i="14"/>
  <c r="H444" i="14"/>
  <c r="M443" i="14"/>
  <c r="H443" i="14"/>
  <c r="M442" i="14"/>
  <c r="H442" i="14"/>
  <c r="M441" i="14"/>
  <c r="H441" i="14"/>
  <c r="M440" i="14"/>
  <c r="H440" i="14"/>
  <c r="H439" i="14"/>
  <c r="M438" i="14"/>
  <c r="H438" i="14"/>
  <c r="M437" i="14"/>
  <c r="H437" i="14"/>
  <c r="H436" i="14"/>
  <c r="M435" i="14"/>
  <c r="H435" i="14"/>
  <c r="H434" i="14"/>
  <c r="M433" i="14"/>
  <c r="H433" i="14"/>
  <c r="H432" i="14"/>
  <c r="M431" i="14"/>
  <c r="H431" i="14"/>
  <c r="M430" i="14"/>
  <c r="H430" i="14"/>
  <c r="M429" i="14"/>
  <c r="H429" i="14"/>
  <c r="M428" i="14"/>
  <c r="H428" i="14"/>
  <c r="M427" i="14"/>
  <c r="H427" i="14"/>
  <c r="H426" i="14"/>
  <c r="M425" i="14"/>
  <c r="H425" i="14"/>
  <c r="M424" i="14"/>
  <c r="H424" i="14"/>
  <c r="H423" i="14"/>
  <c r="M422" i="14"/>
  <c r="H422" i="14"/>
  <c r="M421" i="14"/>
  <c r="H421" i="14"/>
  <c r="H420" i="14"/>
  <c r="M419" i="14"/>
  <c r="H419" i="14"/>
  <c r="M418" i="14"/>
  <c r="H418" i="14"/>
  <c r="M417" i="14"/>
  <c r="H417" i="14"/>
  <c r="M416" i="14"/>
  <c r="H416" i="14"/>
  <c r="M415" i="14"/>
  <c r="H415" i="14"/>
  <c r="M414" i="14"/>
  <c r="H414" i="14"/>
  <c r="M413" i="14"/>
  <c r="H413" i="14"/>
  <c r="M412" i="14"/>
  <c r="H412" i="14"/>
  <c r="M411" i="14"/>
  <c r="H411" i="14"/>
  <c r="M410" i="14"/>
  <c r="H410" i="14"/>
  <c r="M409" i="14"/>
  <c r="H409" i="14"/>
  <c r="M408" i="14"/>
  <c r="H408" i="14"/>
  <c r="M407" i="14"/>
  <c r="H407" i="14"/>
  <c r="M406" i="14"/>
  <c r="H406" i="14"/>
  <c r="M405" i="14"/>
  <c r="H405" i="14"/>
  <c r="M404" i="14"/>
  <c r="H404" i="14"/>
  <c r="M403" i="14"/>
  <c r="H403" i="14"/>
  <c r="M402" i="14"/>
  <c r="H402" i="14"/>
  <c r="M401" i="14"/>
  <c r="H401" i="14"/>
  <c r="M400" i="14"/>
  <c r="H400" i="14"/>
  <c r="M399" i="14"/>
  <c r="H399" i="14"/>
  <c r="M398" i="14"/>
  <c r="H398" i="14"/>
  <c r="M397" i="14"/>
  <c r="H397" i="14"/>
  <c r="M396" i="14"/>
  <c r="H396" i="14"/>
  <c r="M395" i="14"/>
  <c r="H395" i="14"/>
  <c r="H394" i="14"/>
  <c r="M393" i="14"/>
  <c r="H393" i="14"/>
  <c r="M392" i="14"/>
  <c r="H392" i="14"/>
  <c r="M391" i="14"/>
  <c r="H391" i="14"/>
  <c r="M390" i="14"/>
  <c r="H390" i="14"/>
  <c r="M389" i="14"/>
  <c r="H389" i="14"/>
  <c r="M388" i="14"/>
  <c r="H388" i="14"/>
  <c r="M387" i="14"/>
  <c r="H387" i="14"/>
  <c r="M386" i="14"/>
  <c r="H386" i="14"/>
  <c r="M385" i="14"/>
  <c r="H385" i="14"/>
  <c r="M384" i="14"/>
  <c r="H384" i="14"/>
  <c r="M383" i="14"/>
  <c r="H383" i="14"/>
  <c r="M382" i="14"/>
  <c r="H382" i="14"/>
  <c r="M381" i="14"/>
  <c r="H381" i="14"/>
  <c r="M380" i="14"/>
  <c r="H380" i="14"/>
  <c r="M379" i="14"/>
  <c r="H379" i="14"/>
  <c r="M378" i="14"/>
  <c r="H378" i="14"/>
  <c r="M377" i="14"/>
  <c r="H377" i="14"/>
  <c r="M376" i="14"/>
  <c r="H376" i="14"/>
  <c r="M375" i="14"/>
  <c r="H375" i="14"/>
  <c r="M374" i="14"/>
  <c r="H374" i="14"/>
  <c r="M373" i="14"/>
  <c r="H373" i="14"/>
  <c r="M372" i="14"/>
  <c r="H372" i="14"/>
  <c r="M371" i="14"/>
  <c r="H371" i="14"/>
  <c r="H370" i="14"/>
  <c r="M369" i="14"/>
  <c r="H369" i="14"/>
  <c r="M368" i="14"/>
  <c r="H368" i="14"/>
  <c r="M367" i="14"/>
  <c r="H367" i="14"/>
  <c r="M366" i="14"/>
  <c r="H366" i="14"/>
  <c r="M365" i="14"/>
  <c r="H365" i="14"/>
  <c r="M364" i="14"/>
  <c r="H364" i="14"/>
  <c r="M363" i="14"/>
  <c r="H363" i="14"/>
  <c r="M362" i="14"/>
  <c r="H362" i="14"/>
  <c r="M361" i="14"/>
  <c r="H361" i="14"/>
  <c r="M360" i="14"/>
  <c r="H360" i="14"/>
  <c r="M359" i="14"/>
  <c r="H359" i="14"/>
  <c r="M358" i="14"/>
  <c r="H358" i="14"/>
  <c r="M357" i="14"/>
  <c r="H357" i="14"/>
  <c r="M356" i="14"/>
  <c r="H356" i="14"/>
  <c r="M355" i="14"/>
  <c r="H355" i="14"/>
  <c r="M354" i="14"/>
  <c r="H354" i="14"/>
  <c r="M353" i="14"/>
  <c r="H353" i="14"/>
  <c r="M352" i="14"/>
  <c r="H352" i="14"/>
  <c r="M351" i="14"/>
  <c r="H351" i="14"/>
  <c r="H350" i="14"/>
  <c r="M349" i="14"/>
  <c r="H349" i="14"/>
  <c r="M348" i="14"/>
  <c r="H348" i="14"/>
  <c r="M347" i="14"/>
  <c r="H347" i="14"/>
  <c r="M346" i="14"/>
  <c r="H346" i="14"/>
  <c r="M345" i="14"/>
  <c r="H345" i="14"/>
  <c r="M344" i="14"/>
  <c r="H344" i="14"/>
  <c r="M342" i="14"/>
  <c r="H342" i="14"/>
  <c r="M341" i="14"/>
  <c r="H341" i="14"/>
  <c r="M340" i="14"/>
  <c r="H340" i="14"/>
  <c r="M339" i="14"/>
  <c r="H339" i="14"/>
  <c r="M338" i="14"/>
  <c r="H338" i="14"/>
  <c r="M337" i="14"/>
  <c r="H337" i="14"/>
  <c r="M336" i="14"/>
  <c r="H336" i="14"/>
  <c r="M335" i="14"/>
  <c r="H335" i="14"/>
  <c r="M334" i="14"/>
  <c r="H334" i="14"/>
  <c r="M333" i="14"/>
  <c r="H333" i="14"/>
  <c r="M332" i="14"/>
  <c r="H332" i="14"/>
  <c r="M331" i="14"/>
  <c r="H331" i="14"/>
  <c r="M330" i="14"/>
  <c r="H330" i="14"/>
  <c r="M329" i="14"/>
  <c r="H329" i="14"/>
  <c r="M328" i="14"/>
  <c r="H328" i="14"/>
  <c r="M327" i="14"/>
  <c r="H327" i="14"/>
  <c r="M326" i="14"/>
  <c r="H326" i="14"/>
  <c r="M325" i="14"/>
  <c r="H325" i="14"/>
  <c r="M324" i="14"/>
  <c r="H324" i="14"/>
  <c r="M323" i="14"/>
  <c r="H323" i="14"/>
  <c r="M322" i="14"/>
  <c r="H322" i="14"/>
  <c r="M321" i="14"/>
  <c r="H321" i="14"/>
  <c r="M320" i="14"/>
  <c r="H320" i="14"/>
  <c r="M319" i="14"/>
  <c r="H319" i="14"/>
  <c r="M318" i="14"/>
  <c r="H318" i="14"/>
  <c r="M317" i="14"/>
  <c r="H317" i="14"/>
  <c r="M316" i="14"/>
  <c r="H316" i="14"/>
  <c r="M315" i="14"/>
  <c r="H315" i="14"/>
  <c r="M314" i="14"/>
  <c r="H314" i="14"/>
  <c r="M313" i="14"/>
  <c r="H313" i="14"/>
  <c r="M312" i="14"/>
  <c r="H312" i="14"/>
  <c r="M311" i="14"/>
  <c r="H311" i="14"/>
  <c r="M310" i="14"/>
  <c r="H310" i="14"/>
  <c r="M309" i="14"/>
  <c r="H309" i="14"/>
  <c r="M308" i="14"/>
  <c r="H308" i="14"/>
  <c r="M307" i="14"/>
  <c r="H307" i="14"/>
  <c r="M306" i="14"/>
  <c r="H306" i="14"/>
  <c r="M305" i="14"/>
  <c r="H305" i="14"/>
  <c r="M304" i="14"/>
  <c r="H304" i="14"/>
  <c r="M303" i="14"/>
  <c r="H303" i="14"/>
  <c r="M302" i="14"/>
  <c r="H302" i="14"/>
  <c r="M301" i="14"/>
  <c r="H301" i="14"/>
  <c r="M300" i="14"/>
  <c r="H300" i="14"/>
  <c r="M299" i="14"/>
  <c r="H299" i="14"/>
  <c r="M298" i="14"/>
  <c r="H298" i="14"/>
  <c r="M297" i="14"/>
  <c r="H297" i="14"/>
  <c r="M296" i="14"/>
  <c r="H296" i="14"/>
  <c r="M295" i="14"/>
  <c r="H295" i="14"/>
  <c r="M294" i="14"/>
  <c r="H294" i="14"/>
  <c r="M293" i="14"/>
  <c r="H293" i="14"/>
  <c r="H292" i="14"/>
  <c r="H291" i="14"/>
  <c r="M290" i="14"/>
  <c r="H290" i="14"/>
  <c r="M289" i="14"/>
  <c r="H289" i="14"/>
  <c r="M288" i="14"/>
  <c r="H288" i="14"/>
  <c r="H287" i="14"/>
  <c r="M286" i="14"/>
  <c r="H286" i="14"/>
  <c r="M285" i="14"/>
  <c r="H285" i="14"/>
  <c r="M284" i="14"/>
  <c r="H284" i="14"/>
  <c r="M283" i="14"/>
  <c r="H283" i="14"/>
  <c r="M282" i="14"/>
  <c r="H282" i="14"/>
  <c r="M281" i="14"/>
  <c r="H281" i="14"/>
  <c r="M280" i="14"/>
  <c r="H280" i="14"/>
  <c r="M279" i="14"/>
  <c r="H279" i="14"/>
  <c r="M278" i="14"/>
  <c r="H278" i="14"/>
  <c r="M277" i="14"/>
  <c r="H277" i="14"/>
  <c r="M276" i="14"/>
  <c r="H276" i="14"/>
  <c r="M275" i="14"/>
  <c r="H275" i="14"/>
  <c r="M274" i="14"/>
  <c r="H274" i="14"/>
  <c r="M273" i="14"/>
  <c r="H273" i="14"/>
  <c r="M272" i="14"/>
  <c r="H272" i="14"/>
  <c r="M271" i="14"/>
  <c r="H271" i="14"/>
  <c r="M270" i="14"/>
  <c r="H270" i="14"/>
  <c r="H269" i="14"/>
  <c r="M268" i="14"/>
  <c r="H268" i="14"/>
  <c r="M267" i="14"/>
  <c r="H267" i="14"/>
  <c r="H266" i="14"/>
  <c r="M265" i="14"/>
  <c r="H265" i="14"/>
  <c r="M263" i="14"/>
  <c r="H263" i="14"/>
  <c r="M262" i="14"/>
  <c r="H262" i="14"/>
  <c r="M261" i="14"/>
  <c r="H261" i="14"/>
  <c r="M260" i="14"/>
  <c r="H260" i="14"/>
  <c r="M259" i="14"/>
  <c r="H259" i="14"/>
  <c r="M258" i="14"/>
  <c r="H258" i="14"/>
  <c r="M257" i="14"/>
  <c r="H257" i="14"/>
  <c r="M256" i="14"/>
  <c r="H256" i="14"/>
  <c r="M255" i="14"/>
  <c r="H255" i="14"/>
  <c r="M254" i="14"/>
  <c r="H254" i="14"/>
  <c r="M253" i="14"/>
  <c r="H253" i="14"/>
  <c r="H252" i="14"/>
  <c r="M251" i="14"/>
  <c r="H251" i="14"/>
  <c r="M250" i="14"/>
  <c r="H250" i="14"/>
  <c r="M249" i="14"/>
  <c r="H249" i="14"/>
  <c r="M248" i="14"/>
  <c r="H248" i="14"/>
  <c r="M247" i="14"/>
  <c r="H247" i="14"/>
  <c r="M246" i="14"/>
  <c r="H246" i="14"/>
  <c r="M245" i="14"/>
  <c r="H245" i="14"/>
  <c r="M244" i="14"/>
  <c r="H244" i="14"/>
  <c r="M243" i="14"/>
  <c r="H243" i="14"/>
  <c r="M242" i="14"/>
  <c r="H242" i="14"/>
  <c r="M241" i="14"/>
  <c r="H241" i="14"/>
  <c r="M240" i="14"/>
  <c r="H240" i="14"/>
  <c r="M239" i="14"/>
  <c r="H239" i="14"/>
  <c r="M238" i="14"/>
  <c r="H238" i="14"/>
  <c r="M237" i="14"/>
  <c r="H237" i="14"/>
  <c r="M236" i="14"/>
  <c r="H236" i="14"/>
  <c r="M235" i="14"/>
  <c r="H235" i="14"/>
  <c r="M234" i="14"/>
  <c r="H234" i="14"/>
  <c r="H233" i="14"/>
  <c r="M232" i="14"/>
  <c r="H232" i="14"/>
  <c r="M231" i="14"/>
  <c r="H231" i="14"/>
  <c r="M230" i="14"/>
  <c r="H230" i="14"/>
  <c r="M229" i="14"/>
  <c r="H229" i="14"/>
  <c r="M228" i="14"/>
  <c r="H228" i="14"/>
  <c r="M227" i="14"/>
  <c r="H227" i="14"/>
  <c r="M226" i="14"/>
  <c r="H226" i="14"/>
  <c r="M225" i="14"/>
  <c r="H225" i="14"/>
  <c r="M224" i="14"/>
  <c r="H224" i="14"/>
  <c r="M223" i="14"/>
  <c r="H223" i="14"/>
  <c r="M222" i="14"/>
  <c r="H222" i="14"/>
  <c r="M221" i="14"/>
  <c r="H221" i="14"/>
  <c r="M220" i="14"/>
  <c r="H220" i="14"/>
  <c r="M219" i="14"/>
  <c r="H219" i="14"/>
  <c r="M218" i="14"/>
  <c r="H218" i="14"/>
  <c r="M217" i="14"/>
  <c r="H217" i="14"/>
  <c r="M216" i="14"/>
  <c r="H216" i="14"/>
  <c r="M215" i="14"/>
  <c r="H215" i="14"/>
  <c r="M214" i="14"/>
  <c r="H214" i="14"/>
  <c r="M213" i="14"/>
  <c r="H213" i="14"/>
  <c r="M212" i="14"/>
  <c r="H212" i="14"/>
  <c r="M211" i="14"/>
  <c r="H211" i="14"/>
  <c r="M210" i="14"/>
  <c r="H210" i="14"/>
  <c r="M209" i="14"/>
  <c r="H209" i="14"/>
  <c r="M208" i="14"/>
  <c r="H208" i="14"/>
  <c r="M207" i="14"/>
  <c r="H207" i="14"/>
  <c r="M206" i="14"/>
  <c r="H206" i="14"/>
  <c r="M205" i="14"/>
  <c r="H205" i="14"/>
  <c r="M204" i="14"/>
  <c r="H204" i="14"/>
  <c r="M203" i="14"/>
  <c r="H203" i="14"/>
  <c r="M202" i="14"/>
  <c r="H202" i="14"/>
  <c r="M201" i="14"/>
  <c r="H201" i="14"/>
  <c r="M200" i="14"/>
  <c r="H200" i="14"/>
  <c r="M199" i="14"/>
  <c r="H199" i="14"/>
  <c r="M198" i="14"/>
  <c r="H198" i="14"/>
  <c r="M197" i="14"/>
  <c r="H197" i="14"/>
  <c r="M196" i="14"/>
  <c r="H196" i="14"/>
  <c r="M195" i="14"/>
  <c r="H195" i="14"/>
  <c r="M194" i="14"/>
  <c r="H194" i="14"/>
  <c r="M193" i="14"/>
  <c r="H193" i="14"/>
  <c r="M192" i="14"/>
  <c r="H192" i="14"/>
  <c r="M191" i="14"/>
  <c r="H191" i="14"/>
  <c r="M190" i="14"/>
  <c r="H190" i="14"/>
  <c r="M189" i="14"/>
  <c r="H189" i="14"/>
  <c r="M188" i="14"/>
  <c r="H188" i="14"/>
  <c r="M187" i="14"/>
  <c r="H187" i="14"/>
  <c r="M186" i="14"/>
  <c r="H186" i="14"/>
  <c r="M185" i="14"/>
  <c r="H185" i="14"/>
  <c r="M184" i="14"/>
  <c r="H184" i="14"/>
  <c r="M183" i="14"/>
  <c r="H183" i="14"/>
  <c r="M182" i="14"/>
  <c r="H182" i="14"/>
  <c r="M181" i="14"/>
  <c r="H181" i="14"/>
  <c r="M180" i="14"/>
  <c r="H180" i="14"/>
  <c r="M179" i="14"/>
  <c r="H179" i="14"/>
  <c r="M178" i="14"/>
  <c r="H178" i="14"/>
  <c r="M177" i="14"/>
  <c r="H177" i="14"/>
  <c r="H176" i="14"/>
  <c r="M175" i="14"/>
  <c r="H175" i="14"/>
  <c r="M174" i="14"/>
  <c r="H174" i="14"/>
  <c r="M173" i="14"/>
  <c r="H173" i="14"/>
  <c r="M172" i="14"/>
  <c r="H172" i="14"/>
  <c r="M171" i="14"/>
  <c r="H171" i="14"/>
  <c r="M170" i="14"/>
  <c r="H170" i="14"/>
  <c r="M169" i="14"/>
  <c r="H169" i="14"/>
  <c r="M168" i="14"/>
  <c r="H168" i="14"/>
  <c r="M167" i="14"/>
  <c r="H167" i="14"/>
  <c r="M166" i="14"/>
  <c r="H166" i="14"/>
  <c r="M165" i="14"/>
  <c r="H165" i="14"/>
  <c r="M164" i="14"/>
  <c r="H164" i="14"/>
  <c r="M163" i="14"/>
  <c r="H163" i="14"/>
  <c r="M162" i="14"/>
  <c r="H162" i="14"/>
  <c r="M161" i="14"/>
  <c r="H161" i="14"/>
  <c r="M160" i="14"/>
  <c r="H160" i="14"/>
  <c r="M159" i="14"/>
  <c r="H159" i="14"/>
  <c r="M158" i="14"/>
  <c r="H158" i="14"/>
  <c r="M157" i="14"/>
  <c r="H157" i="14"/>
  <c r="M156" i="14"/>
  <c r="H156" i="14"/>
  <c r="M155" i="14"/>
  <c r="H155" i="14"/>
  <c r="M154" i="14"/>
  <c r="H154" i="14"/>
  <c r="M153" i="14"/>
  <c r="H153" i="14"/>
  <c r="M152" i="14"/>
  <c r="H152" i="14"/>
  <c r="M151" i="14"/>
  <c r="H151" i="14"/>
  <c r="M150" i="14"/>
  <c r="H150" i="14"/>
  <c r="M149" i="14"/>
  <c r="H149" i="14"/>
  <c r="M148" i="14"/>
  <c r="H148" i="14"/>
  <c r="M147" i="14"/>
  <c r="H147" i="14"/>
  <c r="M146" i="14"/>
  <c r="H146" i="14"/>
  <c r="M145" i="14"/>
  <c r="H145" i="14"/>
  <c r="M144" i="14"/>
  <c r="H144" i="14"/>
  <c r="M143" i="14"/>
  <c r="H143" i="14"/>
  <c r="M142" i="14"/>
  <c r="H142" i="14"/>
  <c r="M141" i="14"/>
  <c r="H141" i="14"/>
  <c r="M140" i="14"/>
  <c r="H140" i="14"/>
  <c r="M139" i="14"/>
  <c r="H139" i="14"/>
  <c r="M138" i="14"/>
  <c r="H138" i="14"/>
  <c r="M137" i="14"/>
  <c r="H137" i="14"/>
  <c r="M136" i="14"/>
  <c r="H136" i="14"/>
  <c r="M135" i="14"/>
  <c r="H135" i="14"/>
  <c r="M134" i="14"/>
  <c r="H134" i="14"/>
  <c r="M133" i="14"/>
  <c r="H133" i="14"/>
  <c r="M132" i="14"/>
  <c r="H132" i="14"/>
  <c r="M131" i="14"/>
  <c r="H131" i="14"/>
  <c r="M130" i="14"/>
  <c r="H130" i="14"/>
  <c r="M129" i="14"/>
  <c r="H129" i="14"/>
  <c r="M128" i="14"/>
  <c r="H128" i="14"/>
  <c r="M127" i="14"/>
  <c r="H127" i="14"/>
  <c r="M126" i="14"/>
  <c r="H126" i="14"/>
  <c r="M125" i="14"/>
  <c r="H125" i="14"/>
  <c r="M124" i="14"/>
  <c r="H124" i="14"/>
  <c r="M123" i="14"/>
  <c r="H123" i="14"/>
  <c r="M122" i="14"/>
  <c r="H122" i="14"/>
  <c r="M121" i="14"/>
  <c r="H121" i="14"/>
  <c r="M120" i="14"/>
  <c r="H120" i="14"/>
  <c r="M119" i="14"/>
  <c r="H119" i="14"/>
  <c r="M118" i="14"/>
  <c r="H118" i="14"/>
  <c r="M117" i="14"/>
  <c r="H117" i="14"/>
  <c r="M116" i="14"/>
  <c r="H116" i="14"/>
  <c r="M115" i="14"/>
  <c r="H115" i="14"/>
  <c r="M114" i="14"/>
  <c r="H114" i="14"/>
  <c r="M113" i="14"/>
  <c r="H113" i="14"/>
  <c r="M112" i="14"/>
  <c r="H112" i="14"/>
  <c r="M111" i="14"/>
  <c r="H111" i="14"/>
  <c r="M110" i="14"/>
  <c r="H110" i="14"/>
  <c r="M109" i="14"/>
  <c r="H109" i="14"/>
  <c r="M108" i="14"/>
  <c r="H108" i="14"/>
  <c r="M107" i="14"/>
  <c r="H107" i="14"/>
  <c r="M106" i="14"/>
  <c r="H106" i="14"/>
  <c r="M105" i="14"/>
  <c r="H105" i="14"/>
  <c r="M104" i="14"/>
  <c r="H104" i="14"/>
  <c r="M103" i="14"/>
  <c r="H103" i="14"/>
  <c r="M102" i="14"/>
  <c r="H102" i="14"/>
  <c r="M101" i="14"/>
  <c r="H101" i="14"/>
  <c r="M100" i="14"/>
  <c r="H100" i="14"/>
  <c r="M99" i="14"/>
  <c r="H99" i="14"/>
  <c r="M98" i="14"/>
  <c r="H98" i="14"/>
  <c r="M97" i="14"/>
  <c r="H97" i="14"/>
  <c r="M96" i="14"/>
  <c r="H96" i="14"/>
  <c r="M95" i="14"/>
  <c r="H95" i="14"/>
  <c r="M94" i="14"/>
  <c r="H94" i="14"/>
  <c r="M93" i="14"/>
  <c r="H93" i="14"/>
  <c r="M92" i="14"/>
  <c r="H92" i="14"/>
  <c r="M91" i="14"/>
  <c r="H91" i="14"/>
  <c r="M90" i="14"/>
  <c r="H90" i="14"/>
  <c r="M89" i="14"/>
  <c r="H89" i="14"/>
  <c r="M88" i="14"/>
  <c r="H88" i="14"/>
  <c r="M87" i="14"/>
  <c r="H87" i="14"/>
  <c r="M86" i="14"/>
  <c r="H86" i="14"/>
  <c r="M85" i="14"/>
  <c r="H85" i="14"/>
  <c r="M84" i="14"/>
  <c r="H84" i="14"/>
  <c r="M83" i="14"/>
  <c r="H83" i="14"/>
  <c r="M82" i="14"/>
  <c r="H82" i="14"/>
  <c r="M81" i="14"/>
  <c r="H81" i="14"/>
  <c r="M80" i="14"/>
  <c r="H80" i="14"/>
  <c r="M79" i="14"/>
  <c r="H79" i="14"/>
  <c r="M78" i="14"/>
  <c r="H78" i="14"/>
  <c r="M77" i="14"/>
  <c r="H77" i="14"/>
  <c r="M76" i="14"/>
  <c r="H76" i="14"/>
  <c r="M75" i="14"/>
  <c r="H75" i="14"/>
  <c r="M74" i="14"/>
  <c r="H74" i="14"/>
  <c r="M73" i="14"/>
  <c r="H73" i="14"/>
  <c r="M72" i="14"/>
  <c r="H72" i="14"/>
  <c r="M71" i="14"/>
  <c r="H71" i="14"/>
  <c r="M70" i="14"/>
  <c r="H70" i="14"/>
  <c r="M69" i="14"/>
  <c r="H69" i="14"/>
  <c r="M68" i="14"/>
  <c r="H68" i="14"/>
  <c r="M67" i="14"/>
  <c r="H67" i="14"/>
  <c r="M66" i="14"/>
  <c r="H66" i="14"/>
  <c r="M65" i="14"/>
  <c r="H65" i="14"/>
  <c r="M64" i="14"/>
  <c r="H64" i="14"/>
  <c r="M63" i="14"/>
  <c r="H63" i="14"/>
  <c r="M62" i="14"/>
  <c r="H62" i="14"/>
  <c r="M61" i="14"/>
  <c r="H61" i="14"/>
  <c r="H60" i="14"/>
  <c r="M59" i="14"/>
  <c r="H59" i="14"/>
  <c r="M58" i="14"/>
  <c r="H58" i="14"/>
  <c r="M57" i="14"/>
  <c r="H57" i="14"/>
  <c r="M56" i="14"/>
  <c r="H56" i="14"/>
  <c r="M55" i="14"/>
  <c r="H55" i="14"/>
  <c r="M54" i="14"/>
  <c r="H54" i="14"/>
  <c r="M53" i="14"/>
  <c r="H53" i="14"/>
  <c r="M52" i="14"/>
  <c r="H52" i="14"/>
  <c r="M51" i="14"/>
  <c r="H51" i="14"/>
  <c r="M50" i="14"/>
  <c r="H50" i="14"/>
  <c r="M49" i="14"/>
  <c r="H49" i="14"/>
  <c r="M48" i="14"/>
  <c r="H48" i="14"/>
  <c r="M47" i="14"/>
  <c r="H47" i="14"/>
  <c r="M46" i="14"/>
  <c r="H46" i="14"/>
  <c r="M45" i="14"/>
  <c r="H45" i="14"/>
  <c r="M44" i="14"/>
  <c r="H44" i="14"/>
  <c r="M43" i="14"/>
  <c r="H43" i="14"/>
  <c r="M42" i="14"/>
  <c r="H42" i="14"/>
  <c r="M41" i="14"/>
  <c r="H41" i="14"/>
  <c r="M40" i="14"/>
  <c r="H40" i="14"/>
  <c r="M39" i="14"/>
  <c r="H39" i="14"/>
  <c r="M38" i="14"/>
  <c r="H38" i="14"/>
  <c r="M37" i="14"/>
  <c r="H37" i="14"/>
  <c r="M36" i="14"/>
  <c r="H36" i="14"/>
  <c r="M35" i="14"/>
  <c r="H35" i="14"/>
  <c r="M34" i="14"/>
  <c r="H34" i="14"/>
  <c r="M33" i="14"/>
  <c r="H33" i="14"/>
  <c r="M32" i="14"/>
  <c r="H32" i="14"/>
  <c r="M31" i="14"/>
  <c r="H31" i="14"/>
  <c r="M30" i="14"/>
  <c r="H30" i="14"/>
  <c r="M29" i="14"/>
  <c r="H29" i="14"/>
  <c r="M28" i="14"/>
  <c r="H28" i="14"/>
  <c r="M27" i="14"/>
  <c r="H27" i="14"/>
  <c r="M26" i="14"/>
  <c r="H26" i="14"/>
  <c r="M25" i="14"/>
  <c r="H25" i="14"/>
  <c r="M24" i="14"/>
  <c r="H24" i="14"/>
  <c r="M23" i="14"/>
  <c r="H23" i="14"/>
  <c r="M22" i="14"/>
  <c r="H22" i="14"/>
  <c r="M21" i="14"/>
  <c r="H21" i="14"/>
  <c r="M20" i="14"/>
  <c r="H20" i="14"/>
  <c r="M19" i="14"/>
  <c r="H19" i="14"/>
  <c r="M18" i="14"/>
  <c r="H18" i="14"/>
  <c r="M17" i="14"/>
  <c r="H17" i="14"/>
  <c r="M16" i="14"/>
  <c r="H16" i="14"/>
  <c r="M15" i="14"/>
  <c r="H15" i="14"/>
  <c r="M14" i="14"/>
  <c r="H14" i="14"/>
  <c r="M13" i="14"/>
  <c r="H13" i="14"/>
  <c r="M12" i="14"/>
  <c r="H12" i="14"/>
  <c r="M11" i="14"/>
  <c r="H11" i="14"/>
  <c r="M10" i="14"/>
  <c r="H10" i="14"/>
  <c r="M9" i="14"/>
  <c r="H9" i="14"/>
  <c r="M8" i="14"/>
  <c r="H8" i="14"/>
  <c r="M7" i="14"/>
  <c r="H7" i="14"/>
  <c r="M6" i="14"/>
  <c r="H6" i="14"/>
  <c r="M5" i="14"/>
  <c r="H5" i="14"/>
  <c r="M4" i="14"/>
  <c r="H4" i="14"/>
  <c r="M3" i="14"/>
  <c r="H3" i="14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21" i="13"/>
  <c r="I596" i="13"/>
  <c r="H596" i="13"/>
  <c r="I595" i="13"/>
  <c r="H595" i="13"/>
  <c r="I594" i="13"/>
  <c r="H594" i="13"/>
  <c r="I593" i="13"/>
  <c r="H593" i="13"/>
  <c r="I592" i="13"/>
  <c r="H592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M564" i="13"/>
  <c r="H564" i="13"/>
  <c r="M563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M540" i="13"/>
  <c r="H540" i="13"/>
  <c r="M539" i="13"/>
  <c r="H539" i="13"/>
  <c r="M538" i="13"/>
  <c r="H538" i="13"/>
  <c r="H537" i="13"/>
  <c r="H536" i="13"/>
  <c r="H535" i="13"/>
  <c r="M520" i="13"/>
  <c r="H520" i="13"/>
  <c r="M519" i="13"/>
  <c r="H519" i="13"/>
  <c r="H518" i="13"/>
  <c r="H517" i="13"/>
  <c r="H516" i="13"/>
  <c r="M515" i="13"/>
  <c r="H515" i="13"/>
  <c r="H514" i="13"/>
  <c r="H513" i="13"/>
  <c r="M512" i="13"/>
  <c r="H512" i="13"/>
  <c r="M511" i="13"/>
  <c r="H511" i="13"/>
  <c r="H510" i="13"/>
  <c r="H509" i="13"/>
  <c r="M508" i="13"/>
  <c r="H508" i="13"/>
  <c r="M507" i="13"/>
  <c r="H507" i="13"/>
  <c r="M506" i="13"/>
  <c r="H506" i="13"/>
  <c r="M505" i="13"/>
  <c r="H505" i="13"/>
  <c r="M504" i="13"/>
  <c r="H504" i="13"/>
  <c r="M503" i="13"/>
  <c r="H503" i="13"/>
  <c r="H502" i="13"/>
  <c r="M501" i="13"/>
  <c r="H501" i="13"/>
  <c r="M500" i="13"/>
  <c r="H500" i="13"/>
  <c r="M499" i="13"/>
  <c r="H499" i="13"/>
  <c r="M498" i="13"/>
  <c r="H498" i="13"/>
  <c r="M497" i="13"/>
  <c r="H497" i="13"/>
  <c r="M496" i="13"/>
  <c r="H496" i="13"/>
  <c r="M495" i="13"/>
  <c r="H495" i="13"/>
  <c r="H494" i="13"/>
  <c r="M493" i="13"/>
  <c r="H493" i="13"/>
  <c r="M492" i="13"/>
  <c r="H492" i="13"/>
  <c r="H491" i="13"/>
  <c r="M490" i="13"/>
  <c r="H490" i="13"/>
  <c r="H489" i="13"/>
  <c r="M488" i="13"/>
  <c r="H488" i="13"/>
  <c r="H487" i="13"/>
  <c r="M486" i="13"/>
  <c r="H486" i="13"/>
  <c r="M485" i="13"/>
  <c r="H485" i="13"/>
  <c r="M484" i="13"/>
  <c r="H484" i="13"/>
  <c r="M483" i="13"/>
  <c r="H483" i="13"/>
  <c r="M482" i="13"/>
  <c r="H482" i="13"/>
  <c r="M481" i="13"/>
  <c r="H481" i="13"/>
  <c r="M480" i="13"/>
  <c r="H480" i="13"/>
  <c r="M479" i="13"/>
  <c r="H479" i="13"/>
  <c r="M478" i="13"/>
  <c r="H478" i="13"/>
  <c r="M477" i="13"/>
  <c r="H477" i="13"/>
  <c r="M476" i="13"/>
  <c r="H476" i="13"/>
  <c r="M475" i="13"/>
  <c r="H475" i="13"/>
  <c r="H474" i="13"/>
  <c r="M473" i="13"/>
  <c r="H473" i="13"/>
  <c r="M472" i="13"/>
  <c r="H472" i="13"/>
  <c r="H471" i="13"/>
  <c r="M470" i="13"/>
  <c r="H470" i="13"/>
  <c r="M469" i="13"/>
  <c r="H469" i="13"/>
  <c r="H468" i="13"/>
  <c r="M467" i="13"/>
  <c r="H467" i="13"/>
  <c r="M466" i="13"/>
  <c r="H466" i="13"/>
  <c r="M465" i="13"/>
  <c r="H465" i="13"/>
  <c r="M464" i="13"/>
  <c r="H464" i="13"/>
  <c r="M463" i="13"/>
  <c r="H463" i="13"/>
  <c r="M462" i="13"/>
  <c r="H462" i="13"/>
  <c r="M461" i="13"/>
  <c r="H461" i="13"/>
  <c r="M460" i="13"/>
  <c r="H460" i="13"/>
  <c r="M459" i="13"/>
  <c r="H459" i="13"/>
  <c r="M458" i="13"/>
  <c r="H458" i="13"/>
  <c r="M457" i="13"/>
  <c r="H457" i="13"/>
  <c r="M456" i="13"/>
  <c r="H456" i="13"/>
  <c r="M455" i="13"/>
  <c r="H455" i="13"/>
  <c r="M454" i="13"/>
  <c r="H454" i="13"/>
  <c r="M453" i="13"/>
  <c r="H453" i="13"/>
  <c r="M452" i="13"/>
  <c r="H452" i="13"/>
  <c r="M451" i="13"/>
  <c r="H451" i="13"/>
  <c r="M450" i="13"/>
  <c r="H450" i="13"/>
  <c r="M449" i="13"/>
  <c r="H449" i="13"/>
  <c r="M448" i="13"/>
  <c r="H448" i="13"/>
  <c r="M447" i="13"/>
  <c r="H447" i="13"/>
  <c r="M446" i="13"/>
  <c r="H446" i="13"/>
  <c r="M445" i="13"/>
  <c r="H445" i="13"/>
  <c r="M444" i="13"/>
  <c r="H444" i="13"/>
  <c r="H443" i="13"/>
  <c r="M442" i="13"/>
  <c r="H442" i="13"/>
  <c r="M441" i="13"/>
  <c r="H441" i="13"/>
  <c r="M440" i="13"/>
  <c r="H440" i="13"/>
  <c r="M439" i="13"/>
  <c r="H439" i="13"/>
  <c r="M438" i="13"/>
  <c r="H438" i="13"/>
  <c r="M437" i="13"/>
  <c r="H437" i="13"/>
  <c r="H436" i="13"/>
  <c r="M435" i="13"/>
  <c r="H435" i="13"/>
  <c r="M434" i="13"/>
  <c r="H434" i="13"/>
  <c r="M433" i="13"/>
  <c r="H433" i="13"/>
  <c r="M432" i="13"/>
  <c r="H432" i="13"/>
  <c r="M431" i="13"/>
  <c r="H431" i="13"/>
  <c r="M430" i="13"/>
  <c r="H430" i="13"/>
  <c r="M429" i="13"/>
  <c r="H429" i="13"/>
  <c r="M428" i="13"/>
  <c r="H428" i="13"/>
  <c r="M427" i="13"/>
  <c r="H427" i="13"/>
  <c r="M426" i="13"/>
  <c r="H426" i="13"/>
  <c r="M425" i="13"/>
  <c r="H425" i="13"/>
  <c r="M424" i="13"/>
  <c r="H424" i="13"/>
  <c r="M423" i="13"/>
  <c r="H423" i="13"/>
  <c r="M422" i="13"/>
  <c r="H422" i="13"/>
  <c r="M421" i="13"/>
  <c r="H421" i="13"/>
  <c r="M420" i="13"/>
  <c r="H420" i="13"/>
  <c r="M419" i="13"/>
  <c r="H419" i="13"/>
  <c r="M418" i="13"/>
  <c r="H418" i="13"/>
  <c r="M417" i="13"/>
  <c r="H417" i="13"/>
  <c r="M416" i="13"/>
  <c r="H416" i="13"/>
  <c r="M415" i="13"/>
  <c r="H415" i="13"/>
  <c r="M414" i="13"/>
  <c r="H414" i="13"/>
  <c r="M413" i="13"/>
  <c r="H413" i="13"/>
  <c r="M412" i="13"/>
  <c r="H412" i="13"/>
  <c r="M411" i="13"/>
  <c r="H411" i="13"/>
  <c r="M410" i="13"/>
  <c r="H410" i="13"/>
  <c r="M409" i="13"/>
  <c r="H409" i="13"/>
  <c r="M408" i="13"/>
  <c r="H408" i="13"/>
  <c r="M407" i="13"/>
  <c r="H407" i="13"/>
  <c r="M406" i="13"/>
  <c r="H406" i="13"/>
  <c r="H405" i="13"/>
  <c r="M404" i="13"/>
  <c r="H404" i="13"/>
  <c r="M403" i="13"/>
  <c r="H403" i="13"/>
  <c r="M402" i="13"/>
  <c r="H402" i="13"/>
  <c r="M401" i="13"/>
  <c r="H401" i="13"/>
  <c r="M400" i="13"/>
  <c r="H400" i="13"/>
  <c r="M399" i="13"/>
  <c r="H399" i="13"/>
  <c r="M398" i="13"/>
  <c r="H398" i="13"/>
  <c r="M397" i="13"/>
  <c r="H397" i="13"/>
  <c r="M396" i="13"/>
  <c r="H396" i="13"/>
  <c r="M395" i="13"/>
  <c r="H395" i="13"/>
  <c r="M394" i="13"/>
  <c r="H394" i="13"/>
  <c r="M393" i="13"/>
  <c r="H393" i="13"/>
  <c r="M392" i="13"/>
  <c r="H392" i="13"/>
  <c r="M391" i="13"/>
  <c r="H391" i="13"/>
  <c r="M390" i="13"/>
  <c r="H390" i="13"/>
  <c r="M389" i="13"/>
  <c r="H389" i="13"/>
  <c r="M388" i="13"/>
  <c r="H388" i="13"/>
  <c r="M387" i="13"/>
  <c r="H387" i="13"/>
  <c r="M386" i="13"/>
  <c r="H386" i="13"/>
  <c r="H385" i="13"/>
  <c r="M384" i="13"/>
  <c r="H384" i="13"/>
  <c r="M383" i="13"/>
  <c r="H383" i="13"/>
  <c r="H382" i="13"/>
  <c r="M381" i="13"/>
  <c r="H381" i="13"/>
  <c r="M380" i="13"/>
  <c r="H380" i="13"/>
  <c r="M379" i="13"/>
  <c r="H379" i="13"/>
  <c r="M378" i="13"/>
  <c r="H378" i="13"/>
  <c r="M377" i="13"/>
  <c r="H377" i="13"/>
  <c r="M376" i="13"/>
  <c r="H376" i="13"/>
  <c r="M375" i="13"/>
  <c r="H375" i="13"/>
  <c r="M374" i="13"/>
  <c r="H374" i="13"/>
  <c r="M373" i="13"/>
  <c r="H373" i="13"/>
  <c r="M372" i="13"/>
  <c r="H372" i="13"/>
  <c r="M371" i="13"/>
  <c r="H371" i="13"/>
  <c r="M370" i="13"/>
  <c r="H370" i="13"/>
  <c r="M369" i="13"/>
  <c r="H369" i="13"/>
  <c r="M368" i="13"/>
  <c r="H368" i="13"/>
  <c r="M367" i="13"/>
  <c r="H367" i="13"/>
  <c r="M366" i="13"/>
  <c r="H366" i="13"/>
  <c r="M365" i="13"/>
  <c r="H365" i="13"/>
  <c r="M364" i="13"/>
  <c r="H364" i="13"/>
  <c r="M363" i="13"/>
  <c r="H363" i="13"/>
  <c r="M362" i="13"/>
  <c r="H362" i="13"/>
  <c r="M361" i="13"/>
  <c r="H361" i="13"/>
  <c r="M360" i="13"/>
  <c r="H360" i="13"/>
  <c r="M359" i="13"/>
  <c r="H359" i="13"/>
  <c r="M358" i="13"/>
  <c r="H358" i="13"/>
  <c r="M357" i="13"/>
  <c r="H357" i="13"/>
  <c r="M356" i="13"/>
  <c r="H356" i="13"/>
  <c r="M355" i="13"/>
  <c r="H355" i="13"/>
  <c r="M354" i="13"/>
  <c r="H354" i="13"/>
  <c r="M353" i="13"/>
  <c r="H353" i="13"/>
  <c r="M352" i="13"/>
  <c r="H352" i="13"/>
  <c r="M351" i="13"/>
  <c r="H351" i="13"/>
  <c r="M350" i="13"/>
  <c r="H350" i="13"/>
  <c r="M349" i="13"/>
  <c r="H349" i="13"/>
  <c r="M348" i="13"/>
  <c r="H348" i="13"/>
  <c r="M347" i="13"/>
  <c r="H347" i="13"/>
  <c r="M346" i="13"/>
  <c r="H346" i="13"/>
  <c r="M345" i="13"/>
  <c r="H345" i="13"/>
  <c r="M344" i="13"/>
  <c r="H344" i="13"/>
  <c r="M343" i="13"/>
  <c r="H343" i="13"/>
  <c r="M342" i="13"/>
  <c r="H342" i="13"/>
  <c r="M341" i="13"/>
  <c r="H341" i="13"/>
  <c r="M340" i="13"/>
  <c r="H340" i="13"/>
  <c r="M339" i="13"/>
  <c r="H339" i="13"/>
  <c r="M338" i="13"/>
  <c r="H338" i="13"/>
  <c r="M337" i="13"/>
  <c r="H337" i="13"/>
  <c r="M336" i="13"/>
  <c r="H336" i="13"/>
  <c r="M335" i="13"/>
  <c r="H335" i="13"/>
  <c r="M334" i="13"/>
  <c r="H334" i="13"/>
  <c r="M333" i="13"/>
  <c r="H333" i="13"/>
  <c r="M332" i="13"/>
  <c r="H332" i="13"/>
  <c r="M331" i="13"/>
  <c r="H331" i="13"/>
  <c r="M330" i="13"/>
  <c r="H330" i="13"/>
  <c r="M329" i="13"/>
  <c r="H329" i="13"/>
  <c r="M328" i="13"/>
  <c r="H328" i="13"/>
  <c r="M327" i="13"/>
  <c r="H327" i="13"/>
  <c r="M326" i="13"/>
  <c r="H326" i="13"/>
  <c r="M325" i="13"/>
  <c r="H325" i="13"/>
  <c r="M324" i="13"/>
  <c r="H324" i="13"/>
  <c r="M323" i="13"/>
  <c r="H323" i="13"/>
  <c r="M322" i="13"/>
  <c r="H322" i="13"/>
  <c r="M321" i="13"/>
  <c r="H321" i="13"/>
  <c r="M320" i="13"/>
  <c r="H320" i="13"/>
  <c r="M319" i="13"/>
  <c r="H319" i="13"/>
  <c r="M318" i="13"/>
  <c r="H318" i="13"/>
  <c r="H317" i="13"/>
  <c r="H316" i="13"/>
  <c r="M315" i="13"/>
  <c r="H315" i="13"/>
  <c r="M314" i="13"/>
  <c r="H314" i="13"/>
  <c r="M313" i="13"/>
  <c r="H313" i="13"/>
  <c r="H312" i="13"/>
  <c r="M311" i="13"/>
  <c r="H311" i="13"/>
  <c r="M310" i="13"/>
  <c r="H310" i="13"/>
  <c r="M309" i="13"/>
  <c r="H309" i="13"/>
  <c r="M308" i="13"/>
  <c r="H308" i="13"/>
  <c r="M307" i="13"/>
  <c r="H307" i="13"/>
  <c r="M306" i="13"/>
  <c r="H306" i="13"/>
  <c r="M305" i="13"/>
  <c r="H305" i="13"/>
  <c r="M304" i="13"/>
  <c r="H304" i="13"/>
  <c r="M303" i="13"/>
  <c r="H303" i="13"/>
  <c r="M302" i="13"/>
  <c r="H302" i="13"/>
  <c r="M301" i="13"/>
  <c r="H301" i="13"/>
  <c r="M300" i="13"/>
  <c r="H300" i="13"/>
  <c r="M299" i="13"/>
  <c r="H299" i="13"/>
  <c r="M298" i="13"/>
  <c r="H298" i="13"/>
  <c r="M297" i="13"/>
  <c r="H297" i="13"/>
  <c r="M296" i="13"/>
  <c r="H296" i="13"/>
  <c r="M295" i="13"/>
  <c r="H295" i="13"/>
  <c r="M294" i="13"/>
  <c r="H294" i="13"/>
  <c r="H293" i="13"/>
  <c r="M292" i="13"/>
  <c r="H292" i="13"/>
  <c r="M291" i="13"/>
  <c r="H291" i="13"/>
  <c r="H290" i="13"/>
  <c r="M289" i="13"/>
  <c r="H289" i="13"/>
  <c r="M288" i="13"/>
  <c r="H288" i="13"/>
  <c r="M287" i="13"/>
  <c r="H287" i="13"/>
  <c r="M286" i="13"/>
  <c r="H286" i="13"/>
  <c r="M285" i="13"/>
  <c r="H285" i="13"/>
  <c r="M284" i="13"/>
  <c r="H284" i="13"/>
  <c r="M283" i="13"/>
  <c r="H283" i="13"/>
  <c r="M282" i="13"/>
  <c r="H282" i="13"/>
  <c r="M281" i="13"/>
  <c r="H281" i="13"/>
  <c r="M280" i="13"/>
  <c r="H280" i="13"/>
  <c r="M279" i="13"/>
  <c r="H279" i="13"/>
  <c r="H278" i="13"/>
  <c r="M277" i="13"/>
  <c r="H277" i="13"/>
  <c r="M276" i="13"/>
  <c r="H276" i="13"/>
  <c r="M275" i="13"/>
  <c r="H275" i="13"/>
  <c r="H274" i="13"/>
  <c r="M273" i="13"/>
  <c r="H273" i="13"/>
  <c r="M272" i="13"/>
  <c r="H272" i="13"/>
  <c r="M271" i="13"/>
  <c r="H271" i="13"/>
  <c r="M270" i="13"/>
  <c r="H270" i="13"/>
  <c r="M269" i="13"/>
  <c r="H269" i="13"/>
  <c r="M268" i="13"/>
  <c r="H268" i="13"/>
  <c r="M267" i="13"/>
  <c r="H267" i="13"/>
  <c r="M266" i="13"/>
  <c r="H266" i="13"/>
  <c r="M265" i="13"/>
  <c r="H265" i="13"/>
  <c r="M264" i="13"/>
  <c r="H264" i="13"/>
  <c r="M263" i="13"/>
  <c r="H263" i="13"/>
  <c r="M262" i="13"/>
  <c r="H262" i="13"/>
  <c r="M261" i="13"/>
  <c r="H261" i="13"/>
  <c r="M260" i="13"/>
  <c r="H260" i="13"/>
  <c r="M259" i="13"/>
  <c r="H259" i="13"/>
  <c r="M258" i="13"/>
  <c r="H258" i="13"/>
  <c r="M257" i="13"/>
  <c r="H257" i="13"/>
  <c r="M256" i="13"/>
  <c r="H256" i="13"/>
  <c r="M255" i="13"/>
  <c r="H255" i="13"/>
  <c r="M254" i="13"/>
  <c r="H254" i="13"/>
  <c r="M253" i="13"/>
  <c r="H253" i="13"/>
  <c r="M252" i="13"/>
  <c r="H252" i="13"/>
  <c r="M251" i="13"/>
  <c r="H251" i="13"/>
  <c r="H250" i="13"/>
  <c r="M249" i="13"/>
  <c r="H249" i="13"/>
  <c r="M248" i="13"/>
  <c r="H248" i="13"/>
  <c r="M247" i="13"/>
  <c r="H247" i="13"/>
  <c r="M246" i="13"/>
  <c r="H246" i="13"/>
  <c r="M245" i="13"/>
  <c r="H245" i="13"/>
  <c r="M244" i="13"/>
  <c r="H244" i="13"/>
  <c r="M243" i="13"/>
  <c r="H243" i="13"/>
  <c r="M242" i="13"/>
  <c r="H242" i="13"/>
  <c r="M241" i="13"/>
  <c r="H241" i="13"/>
  <c r="M240" i="13"/>
  <c r="H240" i="13"/>
  <c r="M239" i="13"/>
  <c r="H239" i="13"/>
  <c r="M238" i="13"/>
  <c r="H238" i="13"/>
  <c r="M237" i="13"/>
  <c r="H237" i="13"/>
  <c r="M236" i="13"/>
  <c r="H236" i="13"/>
  <c r="M235" i="13"/>
  <c r="H235" i="13"/>
  <c r="M234" i="13"/>
  <c r="H234" i="13"/>
  <c r="M233" i="13"/>
  <c r="H233" i="13"/>
  <c r="M232" i="13"/>
  <c r="H232" i="13"/>
  <c r="M231" i="13"/>
  <c r="H231" i="13"/>
  <c r="M230" i="13"/>
  <c r="H230" i="13"/>
  <c r="M229" i="13"/>
  <c r="H229" i="13"/>
  <c r="M228" i="13"/>
  <c r="H228" i="13"/>
  <c r="M227" i="13"/>
  <c r="H227" i="13"/>
  <c r="M226" i="13"/>
  <c r="H226" i="13"/>
  <c r="M225" i="13"/>
  <c r="H225" i="13"/>
  <c r="M224" i="13"/>
  <c r="H224" i="13"/>
  <c r="M223" i="13"/>
  <c r="H223" i="13"/>
  <c r="M222" i="13"/>
  <c r="H222" i="13"/>
  <c r="M221" i="13"/>
  <c r="H221" i="13"/>
  <c r="M220" i="13"/>
  <c r="H220" i="13"/>
  <c r="M219" i="13"/>
  <c r="H219" i="13"/>
  <c r="M218" i="13"/>
  <c r="H218" i="13"/>
  <c r="M217" i="13"/>
  <c r="H217" i="13"/>
  <c r="M216" i="13"/>
  <c r="H216" i="13"/>
  <c r="M215" i="13"/>
  <c r="H215" i="13"/>
  <c r="M214" i="13"/>
  <c r="H214" i="13"/>
  <c r="M213" i="13"/>
  <c r="H213" i="13"/>
  <c r="M212" i="13"/>
  <c r="H212" i="13"/>
  <c r="M211" i="13"/>
  <c r="H211" i="13"/>
  <c r="M210" i="13"/>
  <c r="H210" i="13"/>
  <c r="M209" i="13"/>
  <c r="H209" i="13"/>
  <c r="M208" i="13"/>
  <c r="H208" i="13"/>
  <c r="M207" i="13"/>
  <c r="H207" i="13"/>
  <c r="M206" i="13"/>
  <c r="H206" i="13"/>
  <c r="M205" i="13"/>
  <c r="H205" i="13"/>
  <c r="M204" i="13"/>
  <c r="H204" i="13"/>
  <c r="M203" i="13"/>
  <c r="H203" i="13"/>
  <c r="M202" i="13"/>
  <c r="H202" i="13"/>
  <c r="M201" i="13"/>
  <c r="H201" i="13"/>
  <c r="M200" i="13"/>
  <c r="H200" i="13"/>
  <c r="M199" i="13"/>
  <c r="H199" i="13"/>
  <c r="M198" i="13"/>
  <c r="H198" i="13"/>
  <c r="M197" i="13"/>
  <c r="H197" i="13"/>
  <c r="M196" i="13"/>
  <c r="H196" i="13"/>
  <c r="M195" i="13"/>
  <c r="H195" i="13"/>
  <c r="M194" i="13"/>
  <c r="H194" i="13"/>
  <c r="H193" i="13"/>
  <c r="M192" i="13"/>
  <c r="H192" i="13"/>
  <c r="M191" i="13"/>
  <c r="H191" i="13"/>
  <c r="M190" i="13"/>
  <c r="H190" i="13"/>
  <c r="M189" i="13"/>
  <c r="H189" i="13"/>
  <c r="M188" i="13"/>
  <c r="H188" i="13"/>
  <c r="M187" i="13"/>
  <c r="H187" i="13"/>
  <c r="M186" i="13"/>
  <c r="H186" i="13"/>
  <c r="M185" i="13"/>
  <c r="H185" i="13"/>
  <c r="M184" i="13"/>
  <c r="H184" i="13"/>
  <c r="M183" i="13"/>
  <c r="H183" i="13"/>
  <c r="M182" i="13"/>
  <c r="H182" i="13"/>
  <c r="M181" i="13"/>
  <c r="H181" i="13"/>
  <c r="M180" i="13"/>
  <c r="H180" i="13"/>
  <c r="M179" i="13"/>
  <c r="H179" i="13"/>
  <c r="M178" i="13"/>
  <c r="H178" i="13"/>
  <c r="M177" i="13"/>
  <c r="H177" i="13"/>
  <c r="M176" i="13"/>
  <c r="H176" i="13"/>
  <c r="M175" i="13"/>
  <c r="H175" i="13"/>
  <c r="M174" i="13"/>
  <c r="H174" i="13"/>
  <c r="M173" i="13"/>
  <c r="H173" i="13"/>
  <c r="M172" i="13"/>
  <c r="H172" i="13"/>
  <c r="M171" i="13"/>
  <c r="H171" i="13"/>
  <c r="M170" i="13"/>
  <c r="H170" i="13"/>
  <c r="M169" i="13"/>
  <c r="H169" i="13"/>
  <c r="M168" i="13"/>
  <c r="H168" i="13"/>
  <c r="M167" i="13"/>
  <c r="H167" i="13"/>
  <c r="M166" i="13"/>
  <c r="H166" i="13"/>
  <c r="M165" i="13"/>
  <c r="H165" i="13"/>
  <c r="M164" i="13"/>
  <c r="H164" i="13"/>
  <c r="M163" i="13"/>
  <c r="H163" i="13"/>
  <c r="M162" i="13"/>
  <c r="H162" i="13"/>
  <c r="M161" i="13"/>
  <c r="H161" i="13"/>
  <c r="M160" i="13"/>
  <c r="H160" i="13"/>
  <c r="M159" i="13"/>
  <c r="H159" i="13"/>
  <c r="M158" i="13"/>
  <c r="H158" i="13"/>
  <c r="M157" i="13"/>
  <c r="H157" i="13"/>
  <c r="M156" i="13"/>
  <c r="H156" i="13"/>
  <c r="M155" i="13"/>
  <c r="H155" i="13"/>
  <c r="M154" i="13"/>
  <c r="H154" i="13"/>
  <c r="M153" i="13"/>
  <c r="H153" i="13"/>
  <c r="M152" i="13"/>
  <c r="H152" i="13"/>
  <c r="M151" i="13"/>
  <c r="H151" i="13"/>
  <c r="M150" i="13"/>
  <c r="H150" i="13"/>
  <c r="M149" i="13"/>
  <c r="H149" i="13"/>
  <c r="M148" i="13"/>
  <c r="H148" i="13"/>
  <c r="M147" i="13"/>
  <c r="H147" i="13"/>
  <c r="M146" i="13"/>
  <c r="H146" i="13"/>
  <c r="M145" i="13"/>
  <c r="H145" i="13"/>
  <c r="M144" i="13"/>
  <c r="H144" i="13"/>
  <c r="M143" i="13"/>
  <c r="H143" i="13"/>
  <c r="M142" i="13"/>
  <c r="H142" i="13"/>
  <c r="M141" i="13"/>
  <c r="H141" i="13"/>
  <c r="M140" i="13"/>
  <c r="H140" i="13"/>
  <c r="M139" i="13"/>
  <c r="H139" i="13"/>
  <c r="M138" i="13"/>
  <c r="H138" i="13"/>
  <c r="M137" i="13"/>
  <c r="H137" i="13"/>
  <c r="M136" i="13"/>
  <c r="H136" i="13"/>
  <c r="M135" i="13"/>
  <c r="H135" i="13"/>
  <c r="M134" i="13"/>
  <c r="H134" i="13"/>
  <c r="M133" i="13"/>
  <c r="H133" i="13"/>
  <c r="M132" i="13"/>
  <c r="H132" i="13"/>
  <c r="M131" i="13"/>
  <c r="H131" i="13"/>
  <c r="M130" i="13"/>
  <c r="H130" i="13"/>
  <c r="M129" i="13"/>
  <c r="H129" i="13"/>
  <c r="M128" i="13"/>
  <c r="H128" i="13"/>
  <c r="M127" i="13"/>
  <c r="H127" i="13"/>
  <c r="M126" i="13"/>
  <c r="H126" i="13"/>
  <c r="M125" i="13"/>
  <c r="H125" i="13"/>
  <c r="M124" i="13"/>
  <c r="H124" i="13"/>
  <c r="M123" i="13"/>
  <c r="H123" i="13"/>
  <c r="M122" i="13"/>
  <c r="H122" i="13"/>
  <c r="M121" i="13"/>
  <c r="H121" i="13"/>
  <c r="M120" i="13"/>
  <c r="H120" i="13"/>
  <c r="M119" i="13"/>
  <c r="H119" i="13"/>
  <c r="M118" i="13"/>
  <c r="H118" i="13"/>
  <c r="M117" i="13"/>
  <c r="H117" i="13"/>
  <c r="M116" i="13"/>
  <c r="H116" i="13"/>
  <c r="M115" i="13"/>
  <c r="H115" i="13"/>
  <c r="M114" i="13"/>
  <c r="H114" i="13"/>
  <c r="M113" i="13"/>
  <c r="H113" i="13"/>
  <c r="M112" i="13"/>
  <c r="H112" i="13"/>
  <c r="M111" i="13"/>
  <c r="H111" i="13"/>
  <c r="M110" i="13"/>
  <c r="H110" i="13"/>
  <c r="M109" i="13"/>
  <c r="H109" i="13"/>
  <c r="M108" i="13"/>
  <c r="H108" i="13"/>
  <c r="M107" i="13"/>
  <c r="H107" i="13"/>
  <c r="M106" i="13"/>
  <c r="H106" i="13"/>
  <c r="M105" i="13"/>
  <c r="H105" i="13"/>
  <c r="M104" i="13"/>
  <c r="H104" i="13"/>
  <c r="M103" i="13"/>
  <c r="H103" i="13"/>
  <c r="M102" i="13"/>
  <c r="H102" i="13"/>
  <c r="M101" i="13"/>
  <c r="H101" i="13"/>
  <c r="M100" i="13"/>
  <c r="H100" i="13"/>
  <c r="M99" i="13"/>
  <c r="H99" i="13"/>
  <c r="M98" i="13"/>
  <c r="H98" i="13"/>
  <c r="M97" i="13"/>
  <c r="H97" i="13"/>
  <c r="M96" i="13"/>
  <c r="H96" i="13"/>
  <c r="M95" i="13"/>
  <c r="H95" i="13"/>
  <c r="M94" i="13"/>
  <c r="H94" i="13"/>
  <c r="M93" i="13"/>
  <c r="H93" i="13"/>
  <c r="M92" i="13"/>
  <c r="H92" i="13"/>
  <c r="M91" i="13"/>
  <c r="H91" i="13"/>
  <c r="M90" i="13"/>
  <c r="H90" i="13"/>
  <c r="M89" i="13"/>
  <c r="H89" i="13"/>
  <c r="M88" i="13"/>
  <c r="H88" i="13"/>
  <c r="M87" i="13"/>
  <c r="H87" i="13"/>
  <c r="M86" i="13"/>
  <c r="H86" i="13"/>
  <c r="M85" i="13"/>
  <c r="H85" i="13"/>
  <c r="M84" i="13"/>
  <c r="H84" i="13"/>
  <c r="M83" i="13"/>
  <c r="H83" i="13"/>
  <c r="M82" i="13"/>
  <c r="H82" i="13"/>
  <c r="M81" i="13"/>
  <c r="H81" i="13"/>
  <c r="M80" i="13"/>
  <c r="H80" i="13"/>
  <c r="M79" i="13"/>
  <c r="H79" i="13"/>
  <c r="M78" i="13"/>
  <c r="H78" i="13"/>
  <c r="M77" i="13"/>
  <c r="H77" i="13"/>
  <c r="M76" i="13"/>
  <c r="H76" i="13"/>
  <c r="M75" i="13"/>
  <c r="H75" i="13"/>
  <c r="M74" i="13"/>
  <c r="H74" i="13"/>
  <c r="M73" i="13"/>
  <c r="H73" i="13"/>
  <c r="M72" i="13"/>
  <c r="H72" i="13"/>
  <c r="H71" i="13"/>
  <c r="M70" i="13"/>
  <c r="H70" i="13"/>
  <c r="M69" i="13"/>
  <c r="H69" i="13"/>
  <c r="M68" i="13"/>
  <c r="H68" i="13"/>
  <c r="M67" i="13"/>
  <c r="H67" i="13"/>
  <c r="M66" i="13"/>
  <c r="H66" i="13"/>
  <c r="M65" i="13"/>
  <c r="H65" i="13"/>
  <c r="M64" i="13"/>
  <c r="H64" i="13"/>
  <c r="M63" i="13"/>
  <c r="H63" i="13"/>
  <c r="M62" i="13"/>
  <c r="H62" i="13"/>
  <c r="M61" i="13"/>
  <c r="H61" i="13"/>
  <c r="M60" i="13"/>
  <c r="H60" i="13"/>
  <c r="M59" i="13"/>
  <c r="H59" i="13"/>
  <c r="M58" i="13"/>
  <c r="H58" i="13"/>
  <c r="M57" i="13"/>
  <c r="H57" i="13"/>
  <c r="M56" i="13"/>
  <c r="H56" i="13"/>
  <c r="H55" i="13"/>
  <c r="M54" i="13"/>
  <c r="H54" i="13"/>
  <c r="M53" i="13"/>
  <c r="H53" i="13"/>
  <c r="M52" i="13"/>
  <c r="H52" i="13"/>
  <c r="M51" i="13"/>
  <c r="H51" i="13"/>
  <c r="M50" i="13"/>
  <c r="H50" i="13"/>
  <c r="M49" i="13"/>
  <c r="H49" i="13"/>
  <c r="M48" i="13"/>
  <c r="H48" i="13"/>
  <c r="M47" i="13"/>
  <c r="H47" i="13"/>
  <c r="M46" i="13"/>
  <c r="H46" i="13"/>
  <c r="M45" i="13"/>
  <c r="H45" i="13"/>
  <c r="M44" i="13"/>
  <c r="H44" i="13"/>
  <c r="M43" i="13"/>
  <c r="H43" i="13"/>
  <c r="M42" i="13"/>
  <c r="H42" i="13"/>
  <c r="M41" i="13"/>
  <c r="H41" i="13"/>
  <c r="M40" i="13"/>
  <c r="H40" i="13"/>
  <c r="M39" i="13"/>
  <c r="H39" i="13"/>
  <c r="M38" i="13"/>
  <c r="H38" i="13"/>
  <c r="M37" i="13"/>
  <c r="H37" i="13"/>
  <c r="M36" i="13"/>
  <c r="H36" i="13"/>
  <c r="M35" i="13"/>
  <c r="H35" i="13"/>
  <c r="M34" i="13"/>
  <c r="H34" i="13"/>
  <c r="M33" i="13"/>
  <c r="H33" i="13"/>
  <c r="M32" i="13"/>
  <c r="H32" i="13"/>
  <c r="M31" i="13"/>
  <c r="H31" i="13"/>
  <c r="M30" i="13"/>
  <c r="H30" i="13"/>
  <c r="M29" i="13"/>
  <c r="H29" i="13"/>
  <c r="M28" i="13"/>
  <c r="H28" i="13"/>
  <c r="M27" i="13"/>
  <c r="H27" i="13"/>
  <c r="M26" i="13"/>
  <c r="H26" i="13"/>
  <c r="M25" i="13"/>
  <c r="H25" i="13"/>
  <c r="M24" i="13"/>
  <c r="H24" i="13"/>
  <c r="M23" i="13"/>
  <c r="H23" i="13"/>
  <c r="M22" i="13"/>
  <c r="H22" i="13"/>
  <c r="M21" i="13"/>
  <c r="H21" i="13"/>
  <c r="M20" i="13"/>
  <c r="H20" i="13"/>
  <c r="M19" i="13"/>
  <c r="H19" i="13"/>
  <c r="M18" i="13"/>
  <c r="H18" i="13"/>
  <c r="M17" i="13"/>
  <c r="H17" i="13"/>
  <c r="M16" i="13"/>
  <c r="H16" i="13"/>
  <c r="M15" i="13"/>
  <c r="H15" i="13"/>
  <c r="M14" i="13"/>
  <c r="H14" i="13"/>
  <c r="M13" i="13"/>
  <c r="H13" i="13"/>
  <c r="M12" i="13"/>
  <c r="H12" i="13"/>
  <c r="M11" i="13"/>
  <c r="H11" i="13"/>
  <c r="M10" i="13"/>
  <c r="H10" i="13"/>
  <c r="M9" i="13"/>
  <c r="H9" i="13"/>
  <c r="M8" i="13"/>
  <c r="H8" i="13"/>
  <c r="M7" i="13"/>
  <c r="H7" i="13"/>
  <c r="M6" i="13"/>
  <c r="H6" i="13"/>
  <c r="M5" i="13"/>
  <c r="H5" i="13"/>
  <c r="M4" i="13"/>
  <c r="H4" i="13"/>
  <c r="M3" i="13"/>
  <c r="H3" i="13"/>
  <c r="H647" i="12"/>
  <c r="I659" i="12"/>
  <c r="H659" i="12"/>
  <c r="I658" i="12"/>
  <c r="H658" i="12"/>
  <c r="I657" i="12"/>
  <c r="H657" i="12"/>
  <c r="I656" i="12"/>
  <c r="H656" i="12"/>
  <c r="I655" i="12"/>
  <c r="H655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M619" i="12"/>
  <c r="H619" i="12"/>
  <c r="M618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M595" i="12"/>
  <c r="H595" i="12"/>
  <c r="M594" i="12"/>
  <c r="H594" i="12"/>
  <c r="M593" i="12"/>
  <c r="H593" i="12"/>
  <c r="H592" i="12"/>
  <c r="H591" i="12"/>
  <c r="H590" i="12"/>
  <c r="M589" i="12"/>
  <c r="H589" i="12"/>
  <c r="H588" i="12"/>
  <c r="M587" i="12"/>
  <c r="H587" i="12"/>
  <c r="H586" i="12"/>
  <c r="H585" i="12"/>
  <c r="H584" i="12"/>
  <c r="M583" i="12"/>
  <c r="H583" i="12"/>
  <c r="H582" i="12"/>
  <c r="H581" i="12"/>
  <c r="M580" i="12"/>
  <c r="H580" i="12"/>
  <c r="M579" i="12"/>
  <c r="H579" i="12"/>
  <c r="H578" i="12"/>
  <c r="H577" i="12"/>
  <c r="M576" i="12"/>
  <c r="H576" i="12"/>
  <c r="M575" i="12"/>
  <c r="H575" i="12"/>
  <c r="M574" i="12"/>
  <c r="H574" i="12"/>
  <c r="M573" i="12"/>
  <c r="H573" i="12"/>
  <c r="M572" i="12"/>
  <c r="H572" i="12"/>
  <c r="M571" i="12"/>
  <c r="H571" i="12"/>
  <c r="H570" i="12"/>
  <c r="M569" i="12"/>
  <c r="H569" i="12"/>
  <c r="M568" i="12"/>
  <c r="H568" i="12"/>
  <c r="M567" i="12"/>
  <c r="H567" i="12"/>
  <c r="M566" i="12"/>
  <c r="H566" i="12"/>
  <c r="M565" i="12"/>
  <c r="H565" i="12"/>
  <c r="M564" i="12"/>
  <c r="H564" i="12"/>
  <c r="M563" i="12"/>
  <c r="H563" i="12"/>
  <c r="H562" i="12"/>
  <c r="M561" i="12"/>
  <c r="H561" i="12"/>
  <c r="M560" i="12"/>
  <c r="H560" i="12"/>
  <c r="H559" i="12"/>
  <c r="M558" i="12"/>
  <c r="H558" i="12"/>
  <c r="H557" i="12"/>
  <c r="M556" i="12"/>
  <c r="H556" i="12"/>
  <c r="H555" i="12"/>
  <c r="M554" i="12"/>
  <c r="H554" i="12"/>
  <c r="H553" i="12"/>
  <c r="M552" i="12"/>
  <c r="H552" i="12"/>
  <c r="M551" i="12"/>
  <c r="H551" i="12"/>
  <c r="H550" i="12"/>
  <c r="M549" i="12"/>
  <c r="H549" i="12"/>
  <c r="M548" i="12"/>
  <c r="H548" i="12"/>
  <c r="M547" i="12"/>
  <c r="H547" i="12"/>
  <c r="M546" i="12"/>
  <c r="H546" i="12"/>
  <c r="M545" i="12"/>
  <c r="H545" i="12"/>
  <c r="M544" i="12"/>
  <c r="H544" i="12"/>
  <c r="M543" i="12"/>
  <c r="H543" i="12"/>
  <c r="M542" i="12"/>
  <c r="H542" i="12"/>
  <c r="M541" i="12"/>
  <c r="H541" i="12"/>
  <c r="M540" i="12"/>
  <c r="H540" i="12"/>
  <c r="M539" i="12"/>
  <c r="H539" i="12"/>
  <c r="M538" i="12"/>
  <c r="H538" i="12"/>
  <c r="M537" i="12"/>
  <c r="H537" i="12"/>
  <c r="H536" i="12"/>
  <c r="M535" i="12"/>
  <c r="H535" i="12"/>
  <c r="M534" i="12"/>
  <c r="H534" i="12"/>
  <c r="H533" i="12"/>
  <c r="M532" i="12"/>
  <c r="H532" i="12"/>
  <c r="M531" i="12"/>
  <c r="H531" i="12"/>
  <c r="H530" i="12"/>
  <c r="M529" i="12"/>
  <c r="H529" i="12"/>
  <c r="M528" i="12"/>
  <c r="H528" i="12"/>
  <c r="M527" i="12"/>
  <c r="H527" i="12"/>
  <c r="M526" i="12"/>
  <c r="H526" i="12"/>
  <c r="M525" i="12"/>
  <c r="H525" i="12"/>
  <c r="M524" i="12"/>
  <c r="H524" i="12"/>
  <c r="M523" i="12"/>
  <c r="H523" i="12"/>
  <c r="M522" i="12"/>
  <c r="H522" i="12"/>
  <c r="M521" i="12"/>
  <c r="H521" i="12"/>
  <c r="M520" i="12"/>
  <c r="H520" i="12"/>
  <c r="M519" i="12"/>
  <c r="H519" i="12"/>
  <c r="M518" i="12"/>
  <c r="H518" i="12"/>
  <c r="M517" i="12"/>
  <c r="H517" i="12"/>
  <c r="M516" i="12"/>
  <c r="H516" i="12"/>
  <c r="M515" i="12"/>
  <c r="H515" i="12"/>
  <c r="M514" i="12"/>
  <c r="H514" i="12"/>
  <c r="M513" i="12"/>
  <c r="H513" i="12"/>
  <c r="M512" i="12"/>
  <c r="H512" i="12"/>
  <c r="M511" i="12"/>
  <c r="H511" i="12"/>
  <c r="M510" i="12"/>
  <c r="H510" i="12"/>
  <c r="M509" i="12"/>
  <c r="H509" i="12"/>
  <c r="M508" i="12"/>
  <c r="H508" i="12"/>
  <c r="M507" i="12"/>
  <c r="H507" i="12"/>
  <c r="M506" i="12"/>
  <c r="H506" i="12"/>
  <c r="M505" i="12"/>
  <c r="H505" i="12"/>
  <c r="M504" i="12"/>
  <c r="H504" i="12"/>
  <c r="M503" i="12"/>
  <c r="H503" i="12"/>
  <c r="H502" i="12"/>
  <c r="M501" i="12"/>
  <c r="H501" i="12"/>
  <c r="M500" i="12"/>
  <c r="H500" i="12"/>
  <c r="M499" i="12"/>
  <c r="H499" i="12"/>
  <c r="M498" i="12"/>
  <c r="H498" i="12"/>
  <c r="M497" i="12"/>
  <c r="H497" i="12"/>
  <c r="M496" i="12"/>
  <c r="H496" i="12"/>
  <c r="H495" i="12"/>
  <c r="M494" i="12"/>
  <c r="H494" i="12"/>
  <c r="M493" i="12"/>
  <c r="H493" i="12"/>
  <c r="M492" i="12"/>
  <c r="H492" i="12"/>
  <c r="M491" i="12"/>
  <c r="H491" i="12"/>
  <c r="M490" i="12"/>
  <c r="H490" i="12"/>
  <c r="M489" i="12"/>
  <c r="H489" i="12"/>
  <c r="M488" i="12"/>
  <c r="H488" i="12"/>
  <c r="M487" i="12"/>
  <c r="H487" i="12"/>
  <c r="M486" i="12"/>
  <c r="H486" i="12"/>
  <c r="M485" i="12"/>
  <c r="H485" i="12"/>
  <c r="M484" i="12"/>
  <c r="H484" i="12"/>
  <c r="M483" i="12"/>
  <c r="H483" i="12"/>
  <c r="M482" i="12"/>
  <c r="H482" i="12"/>
  <c r="M481" i="12"/>
  <c r="H481" i="12"/>
  <c r="M480" i="12"/>
  <c r="H480" i="12"/>
  <c r="M479" i="12"/>
  <c r="H479" i="12"/>
  <c r="M478" i="12"/>
  <c r="H478" i="12"/>
  <c r="M477" i="12"/>
  <c r="H477" i="12"/>
  <c r="M476" i="12"/>
  <c r="H476" i="12"/>
  <c r="M475" i="12"/>
  <c r="H475" i="12"/>
  <c r="M474" i="12"/>
  <c r="H474" i="12"/>
  <c r="M473" i="12"/>
  <c r="H473" i="12"/>
  <c r="M472" i="12"/>
  <c r="H472" i="12"/>
  <c r="M471" i="12"/>
  <c r="H471" i="12"/>
  <c r="M470" i="12"/>
  <c r="H470" i="12"/>
  <c r="M469" i="12"/>
  <c r="H469" i="12"/>
  <c r="M468" i="12"/>
  <c r="H468" i="12"/>
  <c r="M467" i="12"/>
  <c r="H467" i="12"/>
  <c r="M466" i="12"/>
  <c r="H466" i="12"/>
  <c r="M465" i="12"/>
  <c r="H465" i="12"/>
  <c r="M464" i="12"/>
  <c r="H464" i="12"/>
  <c r="M463" i="12"/>
  <c r="H463" i="12"/>
  <c r="H462" i="12"/>
  <c r="M461" i="12"/>
  <c r="H461" i="12"/>
  <c r="M460" i="12"/>
  <c r="H460" i="12"/>
  <c r="M459" i="12"/>
  <c r="H459" i="12"/>
  <c r="M458" i="12"/>
  <c r="H458" i="12"/>
  <c r="M457" i="12"/>
  <c r="H457" i="12"/>
  <c r="M456" i="12"/>
  <c r="H456" i="12"/>
  <c r="M455" i="12"/>
  <c r="H455" i="12"/>
  <c r="M454" i="12"/>
  <c r="H454" i="12"/>
  <c r="M453" i="12"/>
  <c r="H453" i="12"/>
  <c r="M452" i="12"/>
  <c r="H452" i="12"/>
  <c r="M451" i="12"/>
  <c r="H451" i="12"/>
  <c r="M450" i="12"/>
  <c r="H450" i="12"/>
  <c r="M449" i="12"/>
  <c r="H449" i="12"/>
  <c r="M448" i="12"/>
  <c r="H448" i="12"/>
  <c r="M447" i="12"/>
  <c r="H447" i="12"/>
  <c r="M446" i="12"/>
  <c r="H446" i="12"/>
  <c r="M445" i="12"/>
  <c r="H445" i="12"/>
  <c r="M444" i="12"/>
  <c r="H444" i="12"/>
  <c r="M443" i="12"/>
  <c r="H443" i="12"/>
  <c r="M442" i="12"/>
  <c r="H442" i="12"/>
  <c r="M441" i="12"/>
  <c r="H441" i="12"/>
  <c r="M440" i="12"/>
  <c r="H440" i="12"/>
  <c r="M439" i="12"/>
  <c r="H439" i="12"/>
  <c r="H438" i="12"/>
  <c r="M437" i="12"/>
  <c r="H437" i="12"/>
  <c r="M436" i="12"/>
  <c r="H436" i="12"/>
  <c r="H435" i="12"/>
  <c r="M434" i="12"/>
  <c r="H434" i="12"/>
  <c r="M433" i="12"/>
  <c r="H433" i="12"/>
  <c r="M432" i="12"/>
  <c r="H432" i="12"/>
  <c r="M431" i="12"/>
  <c r="H431" i="12"/>
  <c r="M430" i="12"/>
  <c r="H430" i="12"/>
  <c r="M429" i="12"/>
  <c r="H429" i="12"/>
  <c r="M428" i="12"/>
  <c r="H428" i="12"/>
  <c r="M427" i="12"/>
  <c r="H427" i="12"/>
  <c r="M426" i="12"/>
  <c r="H426" i="12"/>
  <c r="M425" i="12"/>
  <c r="H425" i="12"/>
  <c r="M424" i="12"/>
  <c r="H424" i="12"/>
  <c r="M423" i="12"/>
  <c r="H423" i="12"/>
  <c r="M422" i="12"/>
  <c r="H422" i="12"/>
  <c r="M421" i="12"/>
  <c r="H421" i="12"/>
  <c r="M420" i="12"/>
  <c r="H420" i="12"/>
  <c r="M419" i="12"/>
  <c r="H419" i="12"/>
  <c r="M418" i="12"/>
  <c r="H418" i="12"/>
  <c r="M417" i="12"/>
  <c r="H417" i="12"/>
  <c r="M416" i="12"/>
  <c r="H416" i="12"/>
  <c r="M415" i="12"/>
  <c r="H415" i="12"/>
  <c r="M414" i="12"/>
  <c r="H414" i="12"/>
  <c r="M413" i="12"/>
  <c r="H413" i="12"/>
  <c r="M412" i="12"/>
  <c r="H412" i="12"/>
  <c r="M411" i="12"/>
  <c r="H411" i="12"/>
  <c r="M410" i="12"/>
  <c r="H410" i="12"/>
  <c r="M409" i="12"/>
  <c r="H409" i="12"/>
  <c r="M408" i="12"/>
  <c r="H408" i="12"/>
  <c r="M407" i="12"/>
  <c r="H407" i="12"/>
  <c r="M406" i="12"/>
  <c r="H406" i="12"/>
  <c r="M405" i="12"/>
  <c r="H405" i="12"/>
  <c r="M404" i="12"/>
  <c r="H404" i="12"/>
  <c r="M403" i="12"/>
  <c r="H403" i="12"/>
  <c r="M402" i="12"/>
  <c r="H402" i="12"/>
  <c r="M401" i="12"/>
  <c r="H401" i="12"/>
  <c r="M400" i="12"/>
  <c r="H400" i="12"/>
  <c r="M399" i="12"/>
  <c r="H399" i="12"/>
  <c r="M398" i="12"/>
  <c r="H398" i="12"/>
  <c r="M397" i="12"/>
  <c r="H397" i="12"/>
  <c r="M396" i="12"/>
  <c r="H396" i="12"/>
  <c r="M395" i="12"/>
  <c r="H395" i="12"/>
  <c r="M394" i="12"/>
  <c r="H394" i="12"/>
  <c r="M393" i="12"/>
  <c r="H393" i="12"/>
  <c r="M392" i="12"/>
  <c r="H392" i="12"/>
  <c r="M391" i="12"/>
  <c r="H391" i="12"/>
  <c r="M390" i="12"/>
  <c r="H390" i="12"/>
  <c r="M389" i="12"/>
  <c r="H389" i="12"/>
  <c r="M388" i="12"/>
  <c r="H388" i="12"/>
  <c r="M387" i="12"/>
  <c r="H387" i="12"/>
  <c r="M386" i="12"/>
  <c r="H386" i="12"/>
  <c r="M385" i="12"/>
  <c r="H385" i="12"/>
  <c r="M384" i="12"/>
  <c r="H384" i="12"/>
  <c r="M383" i="12"/>
  <c r="H383" i="12"/>
  <c r="M382" i="12"/>
  <c r="H382" i="12"/>
  <c r="M381" i="12"/>
  <c r="H381" i="12"/>
  <c r="M380" i="12"/>
  <c r="H380" i="12"/>
  <c r="M379" i="12"/>
  <c r="H379" i="12"/>
  <c r="M378" i="12"/>
  <c r="H378" i="12"/>
  <c r="M377" i="12"/>
  <c r="H377" i="12"/>
  <c r="M376" i="12"/>
  <c r="H376" i="12"/>
  <c r="M375" i="12"/>
  <c r="H375" i="12"/>
  <c r="M374" i="12"/>
  <c r="H374" i="12"/>
  <c r="M373" i="12"/>
  <c r="H373" i="12"/>
  <c r="M372" i="12"/>
  <c r="H372" i="12"/>
  <c r="M371" i="12"/>
  <c r="H371" i="12"/>
  <c r="M370" i="12"/>
  <c r="H370" i="12"/>
  <c r="H369" i="12"/>
  <c r="H368" i="12"/>
  <c r="M367" i="12"/>
  <c r="H367" i="12"/>
  <c r="M366" i="12"/>
  <c r="H366" i="12"/>
  <c r="M365" i="12"/>
  <c r="H365" i="12"/>
  <c r="H364" i="12"/>
  <c r="M363" i="12"/>
  <c r="H363" i="12"/>
  <c r="M362" i="12"/>
  <c r="H362" i="12"/>
  <c r="M361" i="12"/>
  <c r="H361" i="12"/>
  <c r="M360" i="12"/>
  <c r="H360" i="12"/>
  <c r="M359" i="12"/>
  <c r="H359" i="12"/>
  <c r="M358" i="12"/>
  <c r="H358" i="12"/>
  <c r="M357" i="12"/>
  <c r="H357" i="12"/>
  <c r="M356" i="12"/>
  <c r="H356" i="12"/>
  <c r="M355" i="12"/>
  <c r="H355" i="12"/>
  <c r="M354" i="12"/>
  <c r="H354" i="12"/>
  <c r="M353" i="12"/>
  <c r="H353" i="12"/>
  <c r="M352" i="12"/>
  <c r="H352" i="12"/>
  <c r="M351" i="12"/>
  <c r="H351" i="12"/>
  <c r="M350" i="12"/>
  <c r="H350" i="12"/>
  <c r="M349" i="12"/>
  <c r="H349" i="12"/>
  <c r="M348" i="12"/>
  <c r="H348" i="12"/>
  <c r="M347" i="12"/>
  <c r="H347" i="12"/>
  <c r="M346" i="12"/>
  <c r="H346" i="12"/>
  <c r="M345" i="12"/>
  <c r="H345" i="12"/>
  <c r="H344" i="12"/>
  <c r="M343" i="12"/>
  <c r="H343" i="12"/>
  <c r="M342" i="12"/>
  <c r="H342" i="12"/>
  <c r="H341" i="12"/>
  <c r="M340" i="12"/>
  <c r="H340" i="12"/>
  <c r="M339" i="12"/>
  <c r="H339" i="12"/>
  <c r="M338" i="12"/>
  <c r="H338" i="12"/>
  <c r="M337" i="12"/>
  <c r="H337" i="12"/>
  <c r="M336" i="12"/>
  <c r="H336" i="12"/>
  <c r="M335" i="12"/>
  <c r="H335" i="12"/>
  <c r="M334" i="12"/>
  <c r="H334" i="12"/>
  <c r="M333" i="12"/>
  <c r="H333" i="12"/>
  <c r="M332" i="12"/>
  <c r="H332" i="12"/>
  <c r="M331" i="12"/>
  <c r="H331" i="12"/>
  <c r="M330" i="12"/>
  <c r="H330" i="12"/>
  <c r="M329" i="12"/>
  <c r="H329" i="12"/>
  <c r="H328" i="12"/>
  <c r="M327" i="12"/>
  <c r="H327" i="12"/>
  <c r="M326" i="12"/>
  <c r="H326" i="12"/>
  <c r="M325" i="12"/>
  <c r="H325" i="12"/>
  <c r="H324" i="12"/>
  <c r="M323" i="12"/>
  <c r="H323" i="12"/>
  <c r="M322" i="12"/>
  <c r="H322" i="12"/>
  <c r="M321" i="12"/>
  <c r="H321" i="12"/>
  <c r="M320" i="12"/>
  <c r="H320" i="12"/>
  <c r="M319" i="12"/>
  <c r="H319" i="12"/>
  <c r="M318" i="12"/>
  <c r="H318" i="12"/>
  <c r="M317" i="12"/>
  <c r="H317" i="12"/>
  <c r="M316" i="12"/>
  <c r="H316" i="12"/>
  <c r="M315" i="12"/>
  <c r="H315" i="12"/>
  <c r="M314" i="12"/>
  <c r="H314" i="12"/>
  <c r="M313" i="12"/>
  <c r="H313" i="12"/>
  <c r="M312" i="12"/>
  <c r="H312" i="12"/>
  <c r="M311" i="12"/>
  <c r="H311" i="12"/>
  <c r="M310" i="12"/>
  <c r="H310" i="12"/>
  <c r="M309" i="12"/>
  <c r="H309" i="12"/>
  <c r="M308" i="12"/>
  <c r="H308" i="12"/>
  <c r="M307" i="12"/>
  <c r="H307" i="12"/>
  <c r="M306" i="12"/>
  <c r="H306" i="12"/>
  <c r="M305" i="12"/>
  <c r="H305" i="12"/>
  <c r="M304" i="12"/>
  <c r="H304" i="12"/>
  <c r="M303" i="12"/>
  <c r="H303" i="12"/>
  <c r="M302" i="12"/>
  <c r="H302" i="12"/>
  <c r="M301" i="12"/>
  <c r="H301" i="12"/>
  <c r="M300" i="12"/>
  <c r="H300" i="12"/>
  <c r="M299" i="12"/>
  <c r="H299" i="12"/>
  <c r="M298" i="12"/>
  <c r="H298" i="12"/>
  <c r="M297" i="12"/>
  <c r="H297" i="12"/>
  <c r="M296" i="12"/>
  <c r="H296" i="12"/>
  <c r="H295" i="12"/>
  <c r="M294" i="12"/>
  <c r="H294" i="12"/>
  <c r="M293" i="12"/>
  <c r="H293" i="12"/>
  <c r="M292" i="12"/>
  <c r="H292" i="12"/>
  <c r="M291" i="12"/>
  <c r="H291" i="12"/>
  <c r="M290" i="12"/>
  <c r="H290" i="12"/>
  <c r="M289" i="12"/>
  <c r="H289" i="12"/>
  <c r="M288" i="12"/>
  <c r="H288" i="12"/>
  <c r="M287" i="12"/>
  <c r="H287" i="12"/>
  <c r="M286" i="12"/>
  <c r="H286" i="12"/>
  <c r="M285" i="12"/>
  <c r="H285" i="12"/>
  <c r="M284" i="12"/>
  <c r="H284" i="12"/>
  <c r="M283" i="12"/>
  <c r="H283" i="12"/>
  <c r="M282" i="12"/>
  <c r="H282" i="12"/>
  <c r="M281" i="12"/>
  <c r="H281" i="12"/>
  <c r="M280" i="12"/>
  <c r="H280" i="12"/>
  <c r="M279" i="12"/>
  <c r="H279" i="12"/>
  <c r="M278" i="12"/>
  <c r="H278" i="12"/>
  <c r="M277" i="12"/>
  <c r="H277" i="12"/>
  <c r="M276" i="12"/>
  <c r="H276" i="12"/>
  <c r="M275" i="12"/>
  <c r="H275" i="12"/>
  <c r="M274" i="12"/>
  <c r="H274" i="12"/>
  <c r="M273" i="12"/>
  <c r="H273" i="12"/>
  <c r="M272" i="12"/>
  <c r="H272" i="12"/>
  <c r="M271" i="12"/>
  <c r="H271" i="12"/>
  <c r="M270" i="12"/>
  <c r="H270" i="12"/>
  <c r="M269" i="12"/>
  <c r="H269" i="12"/>
  <c r="M268" i="12"/>
  <c r="H268" i="12"/>
  <c r="M267" i="12"/>
  <c r="H267" i="12"/>
  <c r="M266" i="12"/>
  <c r="H266" i="12"/>
  <c r="M265" i="12"/>
  <c r="H265" i="12"/>
  <c r="M264" i="12"/>
  <c r="H264" i="12"/>
  <c r="M263" i="12"/>
  <c r="H263" i="12"/>
  <c r="M262" i="12"/>
  <c r="H262" i="12"/>
  <c r="M261" i="12"/>
  <c r="H261" i="12"/>
  <c r="M260" i="12"/>
  <c r="H260" i="12"/>
  <c r="M259" i="12"/>
  <c r="H259" i="12"/>
  <c r="M258" i="12"/>
  <c r="H258" i="12"/>
  <c r="M257" i="12"/>
  <c r="H257" i="12"/>
  <c r="M256" i="12"/>
  <c r="H256" i="12"/>
  <c r="M255" i="12"/>
  <c r="H255" i="12"/>
  <c r="M254" i="12"/>
  <c r="H254" i="12"/>
  <c r="M253" i="12"/>
  <c r="H253" i="12"/>
  <c r="M252" i="12"/>
  <c r="H252" i="12"/>
  <c r="M251" i="12"/>
  <c r="H251" i="12"/>
  <c r="M250" i="12"/>
  <c r="H250" i="12"/>
  <c r="M249" i="12"/>
  <c r="H249" i="12"/>
  <c r="M248" i="12"/>
  <c r="H248" i="12"/>
  <c r="M247" i="12"/>
  <c r="H247" i="12"/>
  <c r="M246" i="12"/>
  <c r="H246" i="12"/>
  <c r="M245" i="12"/>
  <c r="H245" i="12"/>
  <c r="M244" i="12"/>
  <c r="H244" i="12"/>
  <c r="M243" i="12"/>
  <c r="H243" i="12"/>
  <c r="M242" i="12"/>
  <c r="H242" i="12"/>
  <c r="M241" i="12"/>
  <c r="H241" i="12"/>
  <c r="M240" i="12"/>
  <c r="H240" i="12"/>
  <c r="M239" i="12"/>
  <c r="H239" i="12"/>
  <c r="H238" i="12"/>
  <c r="M237" i="12"/>
  <c r="H237" i="12"/>
  <c r="M236" i="12"/>
  <c r="H236" i="12"/>
  <c r="M235" i="12"/>
  <c r="H235" i="12"/>
  <c r="M234" i="12"/>
  <c r="H234" i="12"/>
  <c r="M233" i="12"/>
  <c r="H233" i="12"/>
  <c r="M232" i="12"/>
  <c r="H232" i="12"/>
  <c r="M231" i="12"/>
  <c r="H231" i="12"/>
  <c r="M230" i="12"/>
  <c r="H230" i="12"/>
  <c r="M229" i="12"/>
  <c r="H229" i="12"/>
  <c r="M228" i="12"/>
  <c r="H228" i="12"/>
  <c r="M227" i="12"/>
  <c r="H227" i="12"/>
  <c r="M226" i="12"/>
  <c r="H226" i="12"/>
  <c r="M225" i="12"/>
  <c r="H225" i="12"/>
  <c r="M224" i="12"/>
  <c r="H224" i="12"/>
  <c r="M223" i="12"/>
  <c r="H223" i="12"/>
  <c r="M222" i="12"/>
  <c r="H222" i="12"/>
  <c r="M221" i="12"/>
  <c r="H221" i="12"/>
  <c r="M220" i="12"/>
  <c r="H220" i="12"/>
  <c r="M219" i="12"/>
  <c r="H219" i="12"/>
  <c r="M218" i="12"/>
  <c r="H218" i="12"/>
  <c r="M217" i="12"/>
  <c r="H217" i="12"/>
  <c r="M216" i="12"/>
  <c r="H216" i="12"/>
  <c r="M215" i="12"/>
  <c r="H215" i="12"/>
  <c r="M214" i="12"/>
  <c r="H214" i="12"/>
  <c r="M213" i="12"/>
  <c r="H213" i="12"/>
  <c r="M212" i="12"/>
  <c r="H212" i="12"/>
  <c r="M211" i="12"/>
  <c r="H211" i="12"/>
  <c r="M210" i="12"/>
  <c r="H210" i="12"/>
  <c r="M209" i="12"/>
  <c r="H209" i="12"/>
  <c r="M208" i="12"/>
  <c r="H208" i="12"/>
  <c r="M207" i="12"/>
  <c r="H207" i="12"/>
  <c r="M206" i="12"/>
  <c r="H206" i="12"/>
  <c r="M205" i="12"/>
  <c r="H205" i="12"/>
  <c r="M204" i="12"/>
  <c r="H204" i="12"/>
  <c r="M203" i="12"/>
  <c r="H203" i="12"/>
  <c r="M202" i="12"/>
  <c r="H202" i="12"/>
  <c r="M201" i="12"/>
  <c r="H201" i="12"/>
  <c r="M200" i="12"/>
  <c r="H200" i="12"/>
  <c r="M199" i="12"/>
  <c r="H199" i="12"/>
  <c r="M198" i="12"/>
  <c r="H198" i="12"/>
  <c r="M197" i="12"/>
  <c r="H197" i="12"/>
  <c r="M196" i="12"/>
  <c r="H196" i="12"/>
  <c r="M195" i="12"/>
  <c r="H195" i="12"/>
  <c r="M194" i="12"/>
  <c r="H194" i="12"/>
  <c r="M193" i="12"/>
  <c r="H193" i="12"/>
  <c r="M192" i="12"/>
  <c r="H192" i="12"/>
  <c r="M191" i="12"/>
  <c r="H191" i="12"/>
  <c r="M190" i="12"/>
  <c r="H190" i="12"/>
  <c r="M189" i="12"/>
  <c r="H189" i="12"/>
  <c r="M188" i="12"/>
  <c r="H188" i="12"/>
  <c r="M187" i="12"/>
  <c r="H187" i="12"/>
  <c r="M186" i="12"/>
  <c r="H186" i="12"/>
  <c r="M185" i="12"/>
  <c r="H185" i="12"/>
  <c r="M184" i="12"/>
  <c r="H184" i="12"/>
  <c r="M183" i="12"/>
  <c r="H183" i="12"/>
  <c r="M182" i="12"/>
  <c r="H182" i="12"/>
  <c r="M181" i="12"/>
  <c r="H181" i="12"/>
  <c r="M180" i="12"/>
  <c r="H180" i="12"/>
  <c r="M179" i="12"/>
  <c r="H179" i="12"/>
  <c r="M178" i="12"/>
  <c r="H178" i="12"/>
  <c r="M177" i="12"/>
  <c r="H177" i="12"/>
  <c r="M176" i="12"/>
  <c r="H176" i="12"/>
  <c r="M175" i="12"/>
  <c r="H175" i="12"/>
  <c r="M174" i="12"/>
  <c r="H174" i="12"/>
  <c r="M173" i="12"/>
  <c r="H173" i="12"/>
  <c r="M172" i="12"/>
  <c r="H172" i="12"/>
  <c r="M171" i="12"/>
  <c r="H171" i="12"/>
  <c r="M170" i="12"/>
  <c r="H170" i="12"/>
  <c r="M169" i="12"/>
  <c r="H169" i="12"/>
  <c r="M168" i="12"/>
  <c r="H168" i="12"/>
  <c r="M167" i="12"/>
  <c r="H167" i="12"/>
  <c r="M166" i="12"/>
  <c r="H166" i="12"/>
  <c r="M165" i="12"/>
  <c r="H165" i="12"/>
  <c r="M164" i="12"/>
  <c r="H164" i="12"/>
  <c r="M163" i="12"/>
  <c r="H163" i="12"/>
  <c r="M162" i="12"/>
  <c r="H162" i="12"/>
  <c r="M161" i="12"/>
  <c r="H161" i="12"/>
  <c r="M160" i="12"/>
  <c r="H160" i="12"/>
  <c r="M159" i="12"/>
  <c r="H159" i="12"/>
  <c r="M158" i="12"/>
  <c r="H158" i="12"/>
  <c r="M157" i="12"/>
  <c r="H157" i="12"/>
  <c r="M156" i="12"/>
  <c r="H156" i="12"/>
  <c r="M155" i="12"/>
  <c r="H155" i="12"/>
  <c r="M154" i="12"/>
  <c r="H154" i="12"/>
  <c r="M153" i="12"/>
  <c r="H153" i="12"/>
  <c r="M152" i="12"/>
  <c r="H152" i="12"/>
  <c r="M151" i="12"/>
  <c r="H151" i="12"/>
  <c r="M150" i="12"/>
  <c r="H150" i="12"/>
  <c r="M149" i="12"/>
  <c r="H149" i="12"/>
  <c r="M148" i="12"/>
  <c r="H148" i="12"/>
  <c r="M147" i="12"/>
  <c r="H147" i="12"/>
  <c r="M146" i="12"/>
  <c r="H146" i="12"/>
  <c r="M145" i="12"/>
  <c r="H145" i="12"/>
  <c r="M144" i="12"/>
  <c r="H144" i="12"/>
  <c r="M143" i="12"/>
  <c r="H143" i="12"/>
  <c r="M142" i="12"/>
  <c r="H142" i="12"/>
  <c r="M141" i="12"/>
  <c r="H141" i="12"/>
  <c r="M140" i="12"/>
  <c r="H140" i="12"/>
  <c r="M139" i="12"/>
  <c r="H139" i="12"/>
  <c r="M138" i="12"/>
  <c r="H138" i="12"/>
  <c r="M137" i="12"/>
  <c r="H137" i="12"/>
  <c r="M136" i="12"/>
  <c r="H136" i="12"/>
  <c r="M135" i="12"/>
  <c r="H135" i="12"/>
  <c r="M134" i="12"/>
  <c r="H134" i="12"/>
  <c r="H133" i="12"/>
  <c r="M132" i="12"/>
  <c r="H132" i="12"/>
  <c r="M131" i="12"/>
  <c r="H131" i="12"/>
  <c r="M130" i="12"/>
  <c r="H130" i="12"/>
  <c r="M129" i="12"/>
  <c r="H129" i="12"/>
  <c r="H128" i="12"/>
  <c r="M127" i="12"/>
  <c r="H127" i="12"/>
  <c r="M126" i="12"/>
  <c r="H126" i="12"/>
  <c r="H125" i="12"/>
  <c r="M124" i="12"/>
  <c r="H124" i="12"/>
  <c r="M123" i="12"/>
  <c r="H123" i="12"/>
  <c r="M122" i="12"/>
  <c r="H122" i="12"/>
  <c r="M121" i="12"/>
  <c r="H121" i="12"/>
  <c r="M120" i="12"/>
  <c r="H120" i="12"/>
  <c r="M119" i="12"/>
  <c r="H119" i="12"/>
  <c r="M118" i="12"/>
  <c r="H118" i="12"/>
  <c r="M117" i="12"/>
  <c r="H117" i="12"/>
  <c r="M116" i="12"/>
  <c r="H116" i="12"/>
  <c r="M115" i="12"/>
  <c r="H115" i="12"/>
  <c r="M114" i="12"/>
  <c r="H114" i="12"/>
  <c r="M113" i="12"/>
  <c r="H113" i="12"/>
  <c r="M112" i="12"/>
  <c r="H112" i="12"/>
  <c r="M111" i="12"/>
  <c r="H111" i="12"/>
  <c r="M110" i="12"/>
  <c r="H110" i="12"/>
  <c r="M109" i="12"/>
  <c r="H109" i="12"/>
  <c r="M108" i="12"/>
  <c r="H108" i="12"/>
  <c r="M107" i="12"/>
  <c r="H107" i="12"/>
  <c r="M106" i="12"/>
  <c r="H106" i="12"/>
  <c r="M105" i="12"/>
  <c r="H105" i="12"/>
  <c r="M104" i="12"/>
  <c r="H104" i="12"/>
  <c r="M103" i="12"/>
  <c r="H103" i="12"/>
  <c r="M102" i="12"/>
  <c r="H102" i="12"/>
  <c r="H101" i="12"/>
  <c r="M100" i="12"/>
  <c r="H100" i="12"/>
  <c r="M99" i="12"/>
  <c r="H99" i="12"/>
  <c r="M98" i="12"/>
  <c r="H98" i="12"/>
  <c r="M97" i="12"/>
  <c r="H97" i="12"/>
  <c r="M96" i="12"/>
  <c r="H96" i="12"/>
  <c r="M95" i="12"/>
  <c r="H95" i="12"/>
  <c r="M94" i="12"/>
  <c r="H94" i="12"/>
  <c r="M93" i="12"/>
  <c r="H93" i="12"/>
  <c r="M92" i="12"/>
  <c r="H92" i="12"/>
  <c r="M91" i="12"/>
  <c r="H91" i="12"/>
  <c r="M90" i="12"/>
  <c r="H90" i="12"/>
  <c r="M89" i="12"/>
  <c r="H89" i="12"/>
  <c r="M88" i="12"/>
  <c r="H88" i="12"/>
  <c r="M87" i="12"/>
  <c r="H87" i="12"/>
  <c r="M86" i="12"/>
  <c r="H86" i="12"/>
  <c r="M85" i="12"/>
  <c r="H85" i="12"/>
  <c r="M84" i="12"/>
  <c r="H84" i="12"/>
  <c r="M83" i="12"/>
  <c r="H83" i="12"/>
  <c r="M82" i="12"/>
  <c r="H82" i="12"/>
  <c r="M81" i="12"/>
  <c r="H81" i="12"/>
  <c r="M80" i="12"/>
  <c r="H80" i="12"/>
  <c r="M79" i="12"/>
  <c r="H79" i="12"/>
  <c r="M78" i="12"/>
  <c r="H78" i="12"/>
  <c r="M77" i="12"/>
  <c r="H77" i="12"/>
  <c r="M76" i="12"/>
  <c r="H76" i="12"/>
  <c r="M75" i="12"/>
  <c r="H75" i="12"/>
  <c r="M74" i="12"/>
  <c r="H74" i="12"/>
  <c r="M73" i="12"/>
  <c r="H73" i="12"/>
  <c r="H72" i="12"/>
  <c r="M71" i="12"/>
  <c r="H71" i="12"/>
  <c r="M70" i="12"/>
  <c r="H70" i="12"/>
  <c r="M69" i="12"/>
  <c r="H69" i="12"/>
  <c r="M68" i="12"/>
  <c r="H68" i="12"/>
  <c r="M67" i="12"/>
  <c r="H67" i="12"/>
  <c r="M66" i="12"/>
  <c r="H66" i="12"/>
  <c r="M65" i="12"/>
  <c r="H65" i="12"/>
  <c r="M64" i="12"/>
  <c r="H64" i="12"/>
  <c r="M63" i="12"/>
  <c r="H63" i="12"/>
  <c r="M62" i="12"/>
  <c r="H62" i="12"/>
  <c r="M61" i="12"/>
  <c r="H61" i="12"/>
  <c r="M60" i="12"/>
  <c r="H60" i="12"/>
  <c r="M59" i="12"/>
  <c r="H59" i="12"/>
  <c r="M58" i="12"/>
  <c r="H58" i="12"/>
  <c r="M57" i="12"/>
  <c r="H57" i="12"/>
  <c r="M56" i="12"/>
  <c r="H56" i="12"/>
  <c r="M55" i="12"/>
  <c r="H55" i="12"/>
  <c r="M54" i="12"/>
  <c r="H54" i="12"/>
  <c r="M53" i="12"/>
  <c r="H53" i="12"/>
  <c r="M52" i="12"/>
  <c r="H52" i="12"/>
  <c r="M51" i="12"/>
  <c r="H51" i="12"/>
  <c r="M50" i="12"/>
  <c r="H50" i="12"/>
  <c r="M49" i="12"/>
  <c r="H49" i="12"/>
  <c r="M48" i="12"/>
  <c r="H48" i="12"/>
  <c r="M47" i="12"/>
  <c r="H47" i="12"/>
  <c r="M46" i="12"/>
  <c r="H46" i="12"/>
  <c r="M45" i="12"/>
  <c r="H45" i="12"/>
  <c r="M44" i="12"/>
  <c r="H44" i="12"/>
  <c r="M43" i="12"/>
  <c r="H43" i="12"/>
  <c r="M42" i="12"/>
  <c r="H42" i="12"/>
  <c r="M41" i="12"/>
  <c r="H41" i="12"/>
  <c r="M40" i="12"/>
  <c r="H40" i="12"/>
  <c r="M39" i="12"/>
  <c r="H39" i="12"/>
  <c r="M38" i="12"/>
  <c r="H38" i="12"/>
  <c r="M37" i="12"/>
  <c r="H37" i="12"/>
  <c r="M36" i="12"/>
  <c r="H36" i="12"/>
  <c r="M35" i="12"/>
  <c r="H35" i="12"/>
  <c r="M34" i="12"/>
  <c r="H34" i="12"/>
  <c r="M33" i="12"/>
  <c r="H33" i="12"/>
  <c r="M32" i="12"/>
  <c r="H32" i="12"/>
  <c r="M31" i="12"/>
  <c r="H31" i="12"/>
  <c r="M30" i="12"/>
  <c r="H30" i="12"/>
  <c r="M29" i="12"/>
  <c r="H29" i="12"/>
  <c r="M28" i="12"/>
  <c r="H28" i="12"/>
  <c r="M27" i="12"/>
  <c r="H27" i="12"/>
  <c r="M26" i="12"/>
  <c r="H26" i="12"/>
  <c r="M25" i="12"/>
  <c r="H25" i="12"/>
  <c r="M24" i="12"/>
  <c r="H24" i="12"/>
  <c r="M23" i="12"/>
  <c r="H23" i="12"/>
  <c r="M22" i="12"/>
  <c r="H22" i="12"/>
  <c r="M21" i="12"/>
  <c r="H21" i="12"/>
  <c r="M20" i="12"/>
  <c r="H20" i="12"/>
  <c r="M19" i="12"/>
  <c r="H19" i="12"/>
  <c r="M18" i="12"/>
  <c r="H18" i="12"/>
  <c r="M17" i="12"/>
  <c r="H17" i="12"/>
  <c r="M16" i="12"/>
  <c r="H16" i="12"/>
  <c r="M15" i="12"/>
  <c r="H15" i="12"/>
  <c r="M14" i="12"/>
  <c r="H14" i="12"/>
  <c r="M13" i="12"/>
  <c r="H13" i="12"/>
  <c r="M12" i="12"/>
  <c r="H12" i="12"/>
  <c r="M11" i="12"/>
  <c r="H11" i="12"/>
  <c r="M10" i="12"/>
  <c r="H10" i="12"/>
  <c r="M9" i="12"/>
  <c r="H9" i="12"/>
  <c r="M8" i="12"/>
  <c r="H8" i="12"/>
  <c r="M7" i="12"/>
  <c r="H7" i="12"/>
  <c r="M6" i="12"/>
  <c r="H6" i="12"/>
  <c r="M5" i="12"/>
  <c r="H5" i="12"/>
  <c r="M4" i="12"/>
  <c r="H4" i="12"/>
  <c r="M3" i="12"/>
  <c r="H3" i="12"/>
  <c r="H374" i="11"/>
  <c r="H654" i="11"/>
  <c r="H623" i="11" l="1"/>
  <c r="H306" i="11"/>
  <c r="H305" i="11"/>
  <c r="H272" i="11"/>
  <c r="H258" i="11"/>
  <c r="H248" i="11"/>
  <c r="H213" i="11"/>
  <c r="H120" i="11"/>
  <c r="H29" i="11"/>
  <c r="H658" i="11"/>
  <c r="H657" i="11"/>
  <c r="H656" i="11"/>
  <c r="I655" i="11"/>
  <c r="H655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M619" i="11"/>
  <c r="H628" i="11"/>
  <c r="M618" i="11"/>
  <c r="H627" i="11"/>
  <c r="H626" i="11"/>
  <c r="H625" i="11"/>
  <c r="H624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M595" i="11"/>
  <c r="H603" i="11"/>
  <c r="M594" i="11"/>
  <c r="H602" i="11"/>
  <c r="M593" i="11"/>
  <c r="H601" i="11"/>
  <c r="H600" i="11"/>
  <c r="H599" i="11"/>
  <c r="H598" i="11"/>
  <c r="M589" i="11"/>
  <c r="H597" i="11"/>
  <c r="H596" i="11"/>
  <c r="M587" i="11"/>
  <c r="H595" i="11"/>
  <c r="H594" i="11"/>
  <c r="H593" i="11"/>
  <c r="H592" i="11"/>
  <c r="M583" i="11"/>
  <c r="H591" i="11"/>
  <c r="H590" i="11"/>
  <c r="H589" i="11"/>
  <c r="M580" i="11"/>
  <c r="H588" i="11"/>
  <c r="M579" i="11"/>
  <c r="H587" i="11"/>
  <c r="H586" i="11"/>
  <c r="H585" i="11"/>
  <c r="M576" i="11"/>
  <c r="H584" i="11"/>
  <c r="M575" i="11"/>
  <c r="H583" i="11"/>
  <c r="M574" i="11"/>
  <c r="H582" i="11"/>
  <c r="M573" i="11"/>
  <c r="H581" i="11"/>
  <c r="M572" i="11"/>
  <c r="H580" i="11"/>
  <c r="M571" i="11"/>
  <c r="H579" i="11"/>
  <c r="H578" i="11"/>
  <c r="M569" i="11"/>
  <c r="H577" i="11"/>
  <c r="M568" i="11"/>
  <c r="H576" i="11"/>
  <c r="M567" i="11"/>
  <c r="H575" i="11"/>
  <c r="M566" i="11"/>
  <c r="H574" i="11"/>
  <c r="M565" i="11"/>
  <c r="H573" i="11"/>
  <c r="M564" i="11"/>
  <c r="H572" i="11"/>
  <c r="M563" i="11"/>
  <c r="H571" i="11"/>
  <c r="H570" i="11"/>
  <c r="M561" i="11"/>
  <c r="H569" i="11"/>
  <c r="M560" i="11"/>
  <c r="H568" i="11"/>
  <c r="H567" i="11"/>
  <c r="M558" i="11"/>
  <c r="H566" i="11"/>
  <c r="H565" i="11"/>
  <c r="M556" i="11"/>
  <c r="H564" i="11"/>
  <c r="H563" i="11"/>
  <c r="M554" i="11"/>
  <c r="H562" i="11"/>
  <c r="H561" i="11"/>
  <c r="M552" i="11"/>
  <c r="H560" i="11"/>
  <c r="M551" i="11"/>
  <c r="H559" i="11"/>
  <c r="H558" i="11"/>
  <c r="M549" i="11"/>
  <c r="H557" i="11"/>
  <c r="M548" i="11"/>
  <c r="H556" i="11"/>
  <c r="M547" i="11"/>
  <c r="H555" i="11"/>
  <c r="M546" i="11"/>
  <c r="H554" i="11"/>
  <c r="M545" i="11"/>
  <c r="H553" i="11"/>
  <c r="M544" i="11"/>
  <c r="H552" i="11"/>
  <c r="M543" i="11"/>
  <c r="H551" i="11"/>
  <c r="M542" i="11"/>
  <c r="H550" i="11"/>
  <c r="M541" i="11"/>
  <c r="H549" i="11"/>
  <c r="M540" i="11"/>
  <c r="H548" i="11"/>
  <c r="M539" i="11"/>
  <c r="H547" i="11"/>
  <c r="M538" i="11"/>
  <c r="H546" i="11"/>
  <c r="M537" i="11"/>
  <c r="H545" i="11"/>
  <c r="H544" i="11"/>
  <c r="M535" i="11"/>
  <c r="H543" i="11"/>
  <c r="M534" i="11"/>
  <c r="H542" i="11"/>
  <c r="H541" i="11"/>
  <c r="M532" i="11"/>
  <c r="H540" i="11"/>
  <c r="M531" i="11"/>
  <c r="H539" i="11"/>
  <c r="H538" i="11"/>
  <c r="M529" i="11"/>
  <c r="H537" i="11"/>
  <c r="M528" i="11"/>
  <c r="H536" i="11"/>
  <c r="M527" i="11"/>
  <c r="H535" i="11"/>
  <c r="M526" i="11"/>
  <c r="H534" i="11"/>
  <c r="M525" i="11"/>
  <c r="H533" i="11"/>
  <c r="M524" i="11"/>
  <c r="H532" i="11"/>
  <c r="M523" i="11"/>
  <c r="H531" i="11"/>
  <c r="M522" i="11"/>
  <c r="H530" i="11"/>
  <c r="M521" i="11"/>
  <c r="H529" i="11"/>
  <c r="M520" i="11"/>
  <c r="H528" i="11"/>
  <c r="M519" i="11"/>
  <c r="H527" i="11"/>
  <c r="M518" i="11"/>
  <c r="H526" i="11"/>
  <c r="M517" i="11"/>
  <c r="H525" i="11"/>
  <c r="M516" i="11"/>
  <c r="H524" i="11"/>
  <c r="M515" i="11"/>
  <c r="H523" i="11"/>
  <c r="M514" i="11"/>
  <c r="H522" i="11"/>
  <c r="M513" i="11"/>
  <c r="H521" i="11"/>
  <c r="M512" i="11"/>
  <c r="H520" i="11"/>
  <c r="M511" i="11"/>
  <c r="H519" i="11"/>
  <c r="M510" i="11"/>
  <c r="H518" i="11"/>
  <c r="M509" i="11"/>
  <c r="H517" i="11"/>
  <c r="M508" i="11"/>
  <c r="H516" i="11"/>
  <c r="M507" i="11"/>
  <c r="H515" i="11"/>
  <c r="M506" i="11"/>
  <c r="H514" i="11"/>
  <c r="M505" i="11"/>
  <c r="H513" i="11"/>
  <c r="M504" i="11"/>
  <c r="H512" i="11"/>
  <c r="M503" i="11"/>
  <c r="H511" i="11"/>
  <c r="H510" i="11"/>
  <c r="M501" i="11"/>
  <c r="H509" i="11"/>
  <c r="M500" i="11"/>
  <c r="H508" i="11"/>
  <c r="M499" i="11"/>
  <c r="H507" i="11"/>
  <c r="M498" i="11"/>
  <c r="H506" i="11"/>
  <c r="M497" i="11"/>
  <c r="H505" i="11"/>
  <c r="M496" i="11"/>
  <c r="H504" i="11"/>
  <c r="H503" i="11"/>
  <c r="M494" i="11"/>
  <c r="H502" i="11"/>
  <c r="M493" i="11"/>
  <c r="H501" i="11"/>
  <c r="M492" i="11"/>
  <c r="H500" i="11"/>
  <c r="M491" i="11"/>
  <c r="H499" i="11"/>
  <c r="M490" i="11"/>
  <c r="H498" i="11"/>
  <c r="M489" i="11"/>
  <c r="H497" i="11"/>
  <c r="M488" i="11"/>
  <c r="H496" i="11"/>
  <c r="M487" i="11"/>
  <c r="H495" i="11"/>
  <c r="M486" i="11"/>
  <c r="H494" i="11"/>
  <c r="M485" i="11"/>
  <c r="H493" i="11"/>
  <c r="M484" i="11"/>
  <c r="H492" i="11"/>
  <c r="M483" i="11"/>
  <c r="H491" i="11"/>
  <c r="M482" i="11"/>
  <c r="H490" i="11"/>
  <c r="M481" i="11"/>
  <c r="H489" i="11"/>
  <c r="M480" i="11"/>
  <c r="H488" i="11"/>
  <c r="M479" i="11"/>
  <c r="H487" i="11"/>
  <c r="M478" i="11"/>
  <c r="H486" i="11"/>
  <c r="M477" i="11"/>
  <c r="H485" i="11"/>
  <c r="M476" i="11"/>
  <c r="H484" i="11"/>
  <c r="M475" i="11"/>
  <c r="H483" i="11"/>
  <c r="M474" i="11"/>
  <c r="H482" i="11"/>
  <c r="M473" i="11"/>
  <c r="H481" i="11"/>
  <c r="M472" i="11"/>
  <c r="H480" i="11"/>
  <c r="M471" i="11"/>
  <c r="H479" i="11"/>
  <c r="M470" i="11"/>
  <c r="H478" i="11"/>
  <c r="M469" i="11"/>
  <c r="H477" i="11"/>
  <c r="M468" i="11"/>
  <c r="H476" i="11"/>
  <c r="M467" i="11"/>
  <c r="H475" i="11"/>
  <c r="M466" i="11"/>
  <c r="H474" i="11"/>
  <c r="M465" i="11"/>
  <c r="H473" i="11"/>
  <c r="M464" i="11"/>
  <c r="H472" i="11"/>
  <c r="M463" i="11"/>
  <c r="H471" i="11"/>
  <c r="H470" i="11"/>
  <c r="M461" i="11"/>
  <c r="H469" i="11"/>
  <c r="M460" i="11"/>
  <c r="H468" i="11"/>
  <c r="M459" i="11"/>
  <c r="H467" i="11"/>
  <c r="M458" i="11"/>
  <c r="H466" i="11"/>
  <c r="M457" i="11"/>
  <c r="H465" i="11"/>
  <c r="M456" i="11"/>
  <c r="H464" i="11"/>
  <c r="M455" i="11"/>
  <c r="H463" i="11"/>
  <c r="M454" i="11"/>
  <c r="H462" i="11"/>
  <c r="M453" i="11"/>
  <c r="H461" i="11"/>
  <c r="M452" i="11"/>
  <c r="H460" i="11"/>
  <c r="M451" i="11"/>
  <c r="H459" i="11"/>
  <c r="M450" i="11"/>
  <c r="H458" i="11"/>
  <c r="M449" i="11"/>
  <c r="H457" i="11"/>
  <c r="M448" i="11"/>
  <c r="H456" i="11"/>
  <c r="M447" i="11"/>
  <c r="H455" i="11"/>
  <c r="M446" i="11"/>
  <c r="H454" i="11"/>
  <c r="M445" i="11"/>
  <c r="H453" i="11"/>
  <c r="M444" i="11"/>
  <c r="H452" i="11"/>
  <c r="M443" i="11"/>
  <c r="H451" i="11"/>
  <c r="M442" i="11"/>
  <c r="H450" i="11"/>
  <c r="M441" i="11"/>
  <c r="H449" i="11"/>
  <c r="M440" i="11"/>
  <c r="H448" i="11"/>
  <c r="M439" i="11"/>
  <c r="H447" i="11"/>
  <c r="H446" i="11"/>
  <c r="M437" i="11"/>
  <c r="H445" i="11"/>
  <c r="M436" i="11"/>
  <c r="H444" i="11"/>
  <c r="H443" i="11"/>
  <c r="M434" i="11"/>
  <c r="H442" i="11"/>
  <c r="M433" i="11"/>
  <c r="H441" i="11"/>
  <c r="M432" i="11"/>
  <c r="H440" i="11"/>
  <c r="M431" i="11"/>
  <c r="H439" i="11"/>
  <c r="M430" i="11"/>
  <c r="H438" i="11"/>
  <c r="M429" i="11"/>
  <c r="H437" i="11"/>
  <c r="M428" i="11"/>
  <c r="H436" i="11"/>
  <c r="M427" i="11"/>
  <c r="H435" i="11"/>
  <c r="M426" i="11"/>
  <c r="H434" i="11"/>
  <c r="M425" i="11"/>
  <c r="H433" i="11"/>
  <c r="M424" i="11"/>
  <c r="H432" i="11"/>
  <c r="M423" i="11"/>
  <c r="H431" i="11"/>
  <c r="M422" i="11"/>
  <c r="H430" i="11"/>
  <c r="M421" i="11"/>
  <c r="H429" i="11"/>
  <c r="M420" i="11"/>
  <c r="H428" i="11"/>
  <c r="M419" i="11"/>
  <c r="H427" i="11"/>
  <c r="M418" i="11"/>
  <c r="H426" i="11"/>
  <c r="M417" i="11"/>
  <c r="H425" i="11"/>
  <c r="M416" i="11"/>
  <c r="H424" i="11"/>
  <c r="M415" i="11"/>
  <c r="H423" i="11"/>
  <c r="M414" i="11"/>
  <c r="H422" i="11"/>
  <c r="M413" i="11"/>
  <c r="H421" i="11"/>
  <c r="M412" i="11"/>
  <c r="H420" i="11"/>
  <c r="M411" i="11"/>
  <c r="H419" i="11"/>
  <c r="M410" i="11"/>
  <c r="H418" i="11"/>
  <c r="M409" i="11"/>
  <c r="H417" i="11"/>
  <c r="M408" i="11"/>
  <c r="H416" i="11"/>
  <c r="M407" i="11"/>
  <c r="H415" i="11"/>
  <c r="M406" i="11"/>
  <c r="H414" i="11"/>
  <c r="M405" i="11"/>
  <c r="H413" i="11"/>
  <c r="M404" i="11"/>
  <c r="H412" i="11"/>
  <c r="M403" i="11"/>
  <c r="H411" i="11"/>
  <c r="M402" i="11"/>
  <c r="H410" i="11"/>
  <c r="M401" i="11"/>
  <c r="H409" i="11"/>
  <c r="M400" i="11"/>
  <c r="H408" i="11"/>
  <c r="M399" i="11"/>
  <c r="H407" i="11"/>
  <c r="M398" i="11"/>
  <c r="H406" i="11"/>
  <c r="M397" i="11"/>
  <c r="H405" i="11"/>
  <c r="M396" i="11"/>
  <c r="H404" i="11"/>
  <c r="M395" i="11"/>
  <c r="H403" i="11"/>
  <c r="M394" i="11"/>
  <c r="H402" i="11"/>
  <c r="M393" i="11"/>
  <c r="H401" i="11"/>
  <c r="M392" i="11"/>
  <c r="H400" i="11"/>
  <c r="M391" i="11"/>
  <c r="H399" i="11"/>
  <c r="M390" i="11"/>
  <c r="H398" i="11"/>
  <c r="M389" i="11"/>
  <c r="H397" i="11"/>
  <c r="M388" i="11"/>
  <c r="H396" i="11"/>
  <c r="M387" i="11"/>
  <c r="H395" i="11"/>
  <c r="M386" i="11"/>
  <c r="H394" i="11"/>
  <c r="M385" i="11"/>
  <c r="H393" i="11"/>
  <c r="M384" i="11"/>
  <c r="H392" i="11"/>
  <c r="M383" i="11"/>
  <c r="H391" i="11"/>
  <c r="M382" i="11"/>
  <c r="H390" i="11"/>
  <c r="M381" i="11"/>
  <c r="H389" i="11"/>
  <c r="M380" i="11"/>
  <c r="H388" i="11"/>
  <c r="M379" i="11"/>
  <c r="H387" i="11"/>
  <c r="M378" i="11"/>
  <c r="H386" i="11"/>
  <c r="M377" i="11"/>
  <c r="H385" i="11"/>
  <c r="M376" i="11"/>
  <c r="H384" i="11"/>
  <c r="M375" i="11"/>
  <c r="H383" i="11"/>
  <c r="M374" i="11"/>
  <c r="H382" i="11"/>
  <c r="M373" i="11"/>
  <c r="H381" i="11"/>
  <c r="M372" i="11"/>
  <c r="H380" i="11"/>
  <c r="M371" i="11"/>
  <c r="H379" i="11"/>
  <c r="M370" i="11"/>
  <c r="H378" i="11"/>
  <c r="H377" i="11"/>
  <c r="H376" i="11"/>
  <c r="M367" i="11"/>
  <c r="H375" i="11"/>
  <c r="M366" i="11"/>
  <c r="M365" i="11"/>
  <c r="H373" i="11"/>
  <c r="H372" i="11"/>
  <c r="M363" i="11"/>
  <c r="H371" i="11"/>
  <c r="M362" i="11"/>
  <c r="H370" i="11"/>
  <c r="M361" i="11"/>
  <c r="H369" i="11"/>
  <c r="M360" i="11"/>
  <c r="H368" i="11"/>
  <c r="M359" i="11"/>
  <c r="H367" i="11"/>
  <c r="M358" i="11"/>
  <c r="H366" i="11"/>
  <c r="M357" i="11"/>
  <c r="H365" i="11"/>
  <c r="M356" i="11"/>
  <c r="H364" i="11"/>
  <c r="M355" i="11"/>
  <c r="H363" i="11"/>
  <c r="M354" i="11"/>
  <c r="H362" i="11"/>
  <c r="M353" i="11"/>
  <c r="H361" i="11"/>
  <c r="M352" i="11"/>
  <c r="H360" i="11"/>
  <c r="M351" i="11"/>
  <c r="H359" i="11"/>
  <c r="M350" i="11"/>
  <c r="H358" i="11"/>
  <c r="M349" i="11"/>
  <c r="H357" i="11"/>
  <c r="M348" i="11"/>
  <c r="H356" i="11"/>
  <c r="M347" i="11"/>
  <c r="H355" i="11"/>
  <c r="M346" i="11"/>
  <c r="H354" i="11"/>
  <c r="M345" i="11"/>
  <c r="H353" i="11"/>
  <c r="H352" i="11"/>
  <c r="M343" i="11"/>
  <c r="H351" i="11"/>
  <c r="M342" i="11"/>
  <c r="H350" i="11"/>
  <c r="H349" i="11"/>
  <c r="M340" i="11"/>
  <c r="H348" i="11"/>
  <c r="M339" i="11"/>
  <c r="H347" i="11"/>
  <c r="M338" i="11"/>
  <c r="H346" i="11"/>
  <c r="M337" i="11"/>
  <c r="H345" i="11"/>
  <c r="M336" i="11"/>
  <c r="H344" i="11"/>
  <c r="M335" i="11"/>
  <c r="H343" i="11"/>
  <c r="M334" i="11"/>
  <c r="H342" i="11"/>
  <c r="M333" i="11"/>
  <c r="H341" i="11"/>
  <c r="M332" i="11"/>
  <c r="H340" i="11"/>
  <c r="M331" i="11"/>
  <c r="H339" i="11"/>
  <c r="M330" i="11"/>
  <c r="H338" i="11"/>
  <c r="M329" i="11"/>
  <c r="H337" i="11"/>
  <c r="H336" i="11"/>
  <c r="M327" i="11"/>
  <c r="H335" i="11"/>
  <c r="M326" i="11"/>
  <c r="H334" i="11"/>
  <c r="M325" i="11"/>
  <c r="H333" i="11"/>
  <c r="H332" i="11"/>
  <c r="M323" i="11"/>
  <c r="H331" i="11"/>
  <c r="M322" i="11"/>
  <c r="H330" i="11"/>
  <c r="M321" i="11"/>
  <c r="H329" i="11"/>
  <c r="M320" i="11"/>
  <c r="H328" i="11"/>
  <c r="M319" i="11"/>
  <c r="H327" i="11"/>
  <c r="M318" i="11"/>
  <c r="H326" i="11"/>
  <c r="M317" i="11"/>
  <c r="H325" i="11"/>
  <c r="M316" i="11"/>
  <c r="H324" i="11"/>
  <c r="M315" i="11"/>
  <c r="H323" i="11"/>
  <c r="M314" i="11"/>
  <c r="H322" i="11"/>
  <c r="M313" i="11"/>
  <c r="H321" i="11"/>
  <c r="M312" i="11"/>
  <c r="H320" i="11"/>
  <c r="M311" i="11"/>
  <c r="H319" i="11"/>
  <c r="M310" i="11"/>
  <c r="H318" i="11"/>
  <c r="M309" i="11"/>
  <c r="H317" i="11"/>
  <c r="M308" i="11"/>
  <c r="H316" i="11"/>
  <c r="M307" i="11"/>
  <c r="H315" i="11"/>
  <c r="M306" i="11"/>
  <c r="H314" i="11"/>
  <c r="M305" i="11"/>
  <c r="H313" i="11"/>
  <c r="M304" i="11"/>
  <c r="H312" i="11"/>
  <c r="M303" i="11"/>
  <c r="H311" i="11"/>
  <c r="M302" i="11"/>
  <c r="H310" i="11"/>
  <c r="M301" i="11"/>
  <c r="H309" i="11"/>
  <c r="M300" i="11"/>
  <c r="H308" i="11"/>
  <c r="M299" i="11"/>
  <c r="H307" i="11"/>
  <c r="M298" i="11"/>
  <c r="H304" i="11"/>
  <c r="M297" i="11"/>
  <c r="H303" i="11"/>
  <c r="M296" i="11"/>
  <c r="H302" i="11"/>
  <c r="H301" i="11"/>
  <c r="M294" i="11"/>
  <c r="H300" i="11"/>
  <c r="M293" i="11"/>
  <c r="H299" i="11"/>
  <c r="M292" i="11"/>
  <c r="H298" i="11"/>
  <c r="M291" i="11"/>
  <c r="H297" i="11"/>
  <c r="M290" i="11"/>
  <c r="H296" i="11"/>
  <c r="M289" i="11"/>
  <c r="H295" i="11"/>
  <c r="M288" i="11"/>
  <c r="H294" i="11"/>
  <c r="M287" i="11"/>
  <c r="H293" i="11"/>
  <c r="M286" i="11"/>
  <c r="H292" i="11"/>
  <c r="M285" i="11"/>
  <c r="H291" i="11"/>
  <c r="M284" i="11"/>
  <c r="H290" i="11"/>
  <c r="M283" i="11"/>
  <c r="H289" i="11"/>
  <c r="M282" i="11"/>
  <c r="H288" i="11"/>
  <c r="M281" i="11"/>
  <c r="H287" i="11"/>
  <c r="M280" i="11"/>
  <c r="H286" i="11"/>
  <c r="M279" i="11"/>
  <c r="H285" i="11"/>
  <c r="M278" i="11"/>
  <c r="H284" i="11"/>
  <c r="M277" i="11"/>
  <c r="H283" i="11"/>
  <c r="M276" i="11"/>
  <c r="H282" i="11"/>
  <c r="M275" i="11"/>
  <c r="H281" i="11"/>
  <c r="M274" i="11"/>
  <c r="H280" i="11"/>
  <c r="M273" i="11"/>
  <c r="H279" i="11"/>
  <c r="M272" i="11"/>
  <c r="H278" i="11"/>
  <c r="M271" i="11"/>
  <c r="H277" i="11"/>
  <c r="M270" i="11"/>
  <c r="H276" i="11"/>
  <c r="M269" i="11"/>
  <c r="H275" i="11"/>
  <c r="M268" i="11"/>
  <c r="H274" i="11"/>
  <c r="M267" i="11"/>
  <c r="H273" i="11"/>
  <c r="M266" i="11"/>
  <c r="H271" i="11"/>
  <c r="M265" i="11"/>
  <c r="H270" i="11"/>
  <c r="M264" i="11"/>
  <c r="H269" i="11"/>
  <c r="M263" i="11"/>
  <c r="H268" i="11"/>
  <c r="M262" i="11"/>
  <c r="H267" i="11"/>
  <c r="M261" i="11"/>
  <c r="H266" i="11"/>
  <c r="M260" i="11"/>
  <c r="H265" i="11"/>
  <c r="M259" i="11"/>
  <c r="H264" i="11"/>
  <c r="M258" i="11"/>
  <c r="H263" i="11"/>
  <c r="M257" i="11"/>
  <c r="H262" i="11"/>
  <c r="M256" i="11"/>
  <c r="H261" i="11"/>
  <c r="M255" i="11"/>
  <c r="H260" i="11"/>
  <c r="M254" i="11"/>
  <c r="H259" i="11"/>
  <c r="M253" i="11"/>
  <c r="H257" i="11"/>
  <c r="M252" i="11"/>
  <c r="H256" i="11"/>
  <c r="M251" i="11"/>
  <c r="H255" i="11"/>
  <c r="M250" i="11"/>
  <c r="H254" i="11"/>
  <c r="M249" i="11"/>
  <c r="H253" i="11"/>
  <c r="M248" i="11"/>
  <c r="H252" i="11"/>
  <c r="M247" i="11"/>
  <c r="H251" i="11"/>
  <c r="M246" i="11"/>
  <c r="H250" i="11"/>
  <c r="M245" i="11"/>
  <c r="H249" i="11"/>
  <c r="M244" i="11"/>
  <c r="H247" i="11"/>
  <c r="M243" i="11"/>
  <c r="H246" i="11"/>
  <c r="M242" i="11"/>
  <c r="H245" i="11"/>
  <c r="M241" i="11"/>
  <c r="H244" i="11"/>
  <c r="M240" i="11"/>
  <c r="H243" i="11"/>
  <c r="M239" i="11"/>
  <c r="H242" i="11"/>
  <c r="H241" i="11"/>
  <c r="M237" i="11"/>
  <c r="H240" i="11"/>
  <c r="M236" i="11"/>
  <c r="H239" i="11"/>
  <c r="M235" i="11"/>
  <c r="H238" i="11"/>
  <c r="M234" i="11"/>
  <c r="H237" i="11"/>
  <c r="M233" i="11"/>
  <c r="H236" i="11"/>
  <c r="M232" i="11"/>
  <c r="H235" i="11"/>
  <c r="M231" i="11"/>
  <c r="H234" i="11"/>
  <c r="M230" i="11"/>
  <c r="H233" i="11"/>
  <c r="M229" i="11"/>
  <c r="H232" i="11"/>
  <c r="M228" i="11"/>
  <c r="H231" i="11"/>
  <c r="M227" i="11"/>
  <c r="H230" i="11"/>
  <c r="M226" i="11"/>
  <c r="H229" i="11"/>
  <c r="M225" i="11"/>
  <c r="H228" i="11"/>
  <c r="M224" i="11"/>
  <c r="H227" i="11"/>
  <c r="M223" i="11"/>
  <c r="H226" i="11"/>
  <c r="M222" i="11"/>
  <c r="H225" i="11"/>
  <c r="M221" i="11"/>
  <c r="H224" i="11"/>
  <c r="M220" i="11"/>
  <c r="H223" i="11"/>
  <c r="M219" i="11"/>
  <c r="H222" i="11"/>
  <c r="M218" i="11"/>
  <c r="H221" i="11"/>
  <c r="M217" i="11"/>
  <c r="H220" i="11"/>
  <c r="M216" i="11"/>
  <c r="H219" i="11"/>
  <c r="M215" i="11"/>
  <c r="H218" i="11"/>
  <c r="M214" i="11"/>
  <c r="H217" i="11"/>
  <c r="M213" i="11"/>
  <c r="H216" i="11"/>
  <c r="M212" i="11"/>
  <c r="H215" i="11"/>
  <c r="M211" i="11"/>
  <c r="H214" i="11"/>
  <c r="M210" i="11"/>
  <c r="H212" i="11"/>
  <c r="M209" i="11"/>
  <c r="H211" i="11"/>
  <c r="M208" i="11"/>
  <c r="H210" i="11"/>
  <c r="M207" i="11"/>
  <c r="H209" i="11"/>
  <c r="M206" i="11"/>
  <c r="H208" i="11"/>
  <c r="M205" i="11"/>
  <c r="H207" i="11"/>
  <c r="M204" i="11"/>
  <c r="H206" i="11"/>
  <c r="M203" i="11"/>
  <c r="H205" i="11"/>
  <c r="M202" i="11"/>
  <c r="H204" i="11"/>
  <c r="M201" i="11"/>
  <c r="H203" i="11"/>
  <c r="M200" i="11"/>
  <c r="H202" i="11"/>
  <c r="M199" i="11"/>
  <c r="H201" i="11"/>
  <c r="M198" i="11"/>
  <c r="H200" i="11"/>
  <c r="M197" i="11"/>
  <c r="H199" i="11"/>
  <c r="M196" i="11"/>
  <c r="H198" i="11"/>
  <c r="M195" i="11"/>
  <c r="H197" i="11"/>
  <c r="M194" i="11"/>
  <c r="H196" i="11"/>
  <c r="M193" i="11"/>
  <c r="H195" i="11"/>
  <c r="M192" i="11"/>
  <c r="H194" i="11"/>
  <c r="M191" i="11"/>
  <c r="H193" i="11"/>
  <c r="M190" i="11"/>
  <c r="H192" i="11"/>
  <c r="M189" i="11"/>
  <c r="H191" i="11"/>
  <c r="M188" i="11"/>
  <c r="H190" i="11"/>
  <c r="M187" i="11"/>
  <c r="H189" i="11"/>
  <c r="M186" i="11"/>
  <c r="H188" i="11"/>
  <c r="M185" i="11"/>
  <c r="H187" i="11"/>
  <c r="M184" i="11"/>
  <c r="H186" i="11"/>
  <c r="M183" i="11"/>
  <c r="H185" i="11"/>
  <c r="M182" i="11"/>
  <c r="H184" i="11"/>
  <c r="M181" i="11"/>
  <c r="H183" i="11"/>
  <c r="M180" i="11"/>
  <c r="H182" i="11"/>
  <c r="M179" i="11"/>
  <c r="H181" i="11"/>
  <c r="M178" i="11"/>
  <c r="H180" i="11"/>
  <c r="M177" i="11"/>
  <c r="H179" i="11"/>
  <c r="M176" i="11"/>
  <c r="H178" i="11"/>
  <c r="M175" i="11"/>
  <c r="H177" i="11"/>
  <c r="M174" i="11"/>
  <c r="H176" i="11"/>
  <c r="M173" i="11"/>
  <c r="H175" i="11"/>
  <c r="M172" i="11"/>
  <c r="H174" i="11"/>
  <c r="M171" i="11"/>
  <c r="H173" i="11"/>
  <c r="M170" i="11"/>
  <c r="H172" i="11"/>
  <c r="M169" i="11"/>
  <c r="H171" i="11"/>
  <c r="M168" i="11"/>
  <c r="H170" i="11"/>
  <c r="M167" i="11"/>
  <c r="H169" i="11"/>
  <c r="M166" i="11"/>
  <c r="H168" i="11"/>
  <c r="M165" i="11"/>
  <c r="H167" i="11"/>
  <c r="M164" i="11"/>
  <c r="H166" i="11"/>
  <c r="M163" i="11"/>
  <c r="H165" i="11"/>
  <c r="M162" i="11"/>
  <c r="H164" i="11"/>
  <c r="M161" i="11"/>
  <c r="H163" i="11"/>
  <c r="M160" i="11"/>
  <c r="H162" i="11"/>
  <c r="M159" i="11"/>
  <c r="H161" i="11"/>
  <c r="M158" i="11"/>
  <c r="H160" i="11"/>
  <c r="M157" i="11"/>
  <c r="H159" i="11"/>
  <c r="M156" i="11"/>
  <c r="H158" i="11"/>
  <c r="M155" i="11"/>
  <c r="H157" i="11"/>
  <c r="M154" i="11"/>
  <c r="H156" i="11"/>
  <c r="M153" i="11"/>
  <c r="H155" i="11"/>
  <c r="M152" i="11"/>
  <c r="H154" i="11"/>
  <c r="M151" i="11"/>
  <c r="H153" i="11"/>
  <c r="M150" i="11"/>
  <c r="H152" i="11"/>
  <c r="M149" i="11"/>
  <c r="H151" i="11"/>
  <c r="M148" i="11"/>
  <c r="H150" i="11"/>
  <c r="M147" i="11"/>
  <c r="H149" i="11"/>
  <c r="M146" i="11"/>
  <c r="H148" i="11"/>
  <c r="M145" i="11"/>
  <c r="H147" i="11"/>
  <c r="M144" i="11"/>
  <c r="H146" i="11"/>
  <c r="M143" i="11"/>
  <c r="H145" i="11"/>
  <c r="M142" i="11"/>
  <c r="H144" i="11"/>
  <c r="M141" i="11"/>
  <c r="H143" i="11"/>
  <c r="M140" i="11"/>
  <c r="H142" i="11"/>
  <c r="M139" i="11"/>
  <c r="H141" i="11"/>
  <c r="M138" i="11"/>
  <c r="H140" i="11"/>
  <c r="M137" i="11"/>
  <c r="H139" i="11"/>
  <c r="M136" i="11"/>
  <c r="H138" i="11"/>
  <c r="M135" i="11"/>
  <c r="H137" i="11"/>
  <c r="M134" i="11"/>
  <c r="H136" i="11"/>
  <c r="H135" i="11"/>
  <c r="M132" i="11"/>
  <c r="H134" i="11"/>
  <c r="M131" i="11"/>
  <c r="H133" i="11"/>
  <c r="M130" i="11"/>
  <c r="H132" i="11"/>
  <c r="M129" i="11"/>
  <c r="H131" i="11"/>
  <c r="H130" i="11"/>
  <c r="M127" i="11"/>
  <c r="H129" i="11"/>
  <c r="M126" i="11"/>
  <c r="H128" i="11"/>
  <c r="H127" i="11"/>
  <c r="M124" i="11"/>
  <c r="H126" i="11"/>
  <c r="M123" i="11"/>
  <c r="H125" i="11"/>
  <c r="M122" i="11"/>
  <c r="H124" i="11"/>
  <c r="M121" i="11"/>
  <c r="H123" i="11"/>
  <c r="M120" i="11"/>
  <c r="H122" i="11"/>
  <c r="M119" i="11"/>
  <c r="H121" i="11"/>
  <c r="M118" i="11"/>
  <c r="H119" i="11"/>
  <c r="M117" i="11"/>
  <c r="H118" i="11"/>
  <c r="M116" i="11"/>
  <c r="H117" i="11"/>
  <c r="M115" i="11"/>
  <c r="H116" i="11"/>
  <c r="M114" i="11"/>
  <c r="H115" i="11"/>
  <c r="M113" i="11"/>
  <c r="H114" i="11"/>
  <c r="M112" i="11"/>
  <c r="H113" i="11"/>
  <c r="M111" i="11"/>
  <c r="H112" i="11"/>
  <c r="M110" i="11"/>
  <c r="H111" i="11"/>
  <c r="M109" i="11"/>
  <c r="H110" i="11"/>
  <c r="M108" i="11"/>
  <c r="H109" i="11"/>
  <c r="M107" i="11"/>
  <c r="H108" i="11"/>
  <c r="M106" i="11"/>
  <c r="H107" i="11"/>
  <c r="M105" i="11"/>
  <c r="H106" i="11"/>
  <c r="M104" i="11"/>
  <c r="H105" i="11"/>
  <c r="M103" i="11"/>
  <c r="H104" i="11"/>
  <c r="M102" i="11"/>
  <c r="H103" i="11"/>
  <c r="H102" i="11"/>
  <c r="M100" i="11"/>
  <c r="H101" i="11"/>
  <c r="M99" i="11"/>
  <c r="H100" i="11"/>
  <c r="M98" i="11"/>
  <c r="H99" i="11"/>
  <c r="M97" i="11"/>
  <c r="H98" i="11"/>
  <c r="M96" i="11"/>
  <c r="H97" i="11"/>
  <c r="M95" i="11"/>
  <c r="H96" i="11"/>
  <c r="M94" i="11"/>
  <c r="H95" i="11"/>
  <c r="M93" i="11"/>
  <c r="H94" i="11"/>
  <c r="M92" i="11"/>
  <c r="H93" i="11"/>
  <c r="M91" i="11"/>
  <c r="H92" i="11"/>
  <c r="M90" i="11"/>
  <c r="H91" i="11"/>
  <c r="M89" i="11"/>
  <c r="H90" i="11"/>
  <c r="M88" i="11"/>
  <c r="H89" i="11"/>
  <c r="M87" i="11"/>
  <c r="H88" i="11"/>
  <c r="M86" i="11"/>
  <c r="H87" i="11"/>
  <c r="M85" i="11"/>
  <c r="H86" i="11"/>
  <c r="M84" i="11"/>
  <c r="H85" i="11"/>
  <c r="M83" i="11"/>
  <c r="H84" i="11"/>
  <c r="M82" i="11"/>
  <c r="H83" i="11"/>
  <c r="M81" i="11"/>
  <c r="H82" i="11"/>
  <c r="M80" i="11"/>
  <c r="H81" i="11"/>
  <c r="M79" i="11"/>
  <c r="H80" i="11"/>
  <c r="M78" i="11"/>
  <c r="H79" i="11"/>
  <c r="M77" i="11"/>
  <c r="H78" i="11"/>
  <c r="M76" i="11"/>
  <c r="H77" i="11"/>
  <c r="M75" i="11"/>
  <c r="H76" i="11"/>
  <c r="M74" i="11"/>
  <c r="H75" i="11"/>
  <c r="M73" i="11"/>
  <c r="H74" i="11"/>
  <c r="H73" i="11"/>
  <c r="M71" i="11"/>
  <c r="H72" i="11"/>
  <c r="M70" i="11"/>
  <c r="H71" i="11"/>
  <c r="M69" i="11"/>
  <c r="H70" i="11"/>
  <c r="M68" i="11"/>
  <c r="H69" i="11"/>
  <c r="M67" i="11"/>
  <c r="H68" i="11"/>
  <c r="M66" i="11"/>
  <c r="H67" i="11"/>
  <c r="M65" i="11"/>
  <c r="H66" i="11"/>
  <c r="M64" i="11"/>
  <c r="H65" i="11"/>
  <c r="M63" i="11"/>
  <c r="H64" i="11"/>
  <c r="M62" i="11"/>
  <c r="H63" i="11"/>
  <c r="M61" i="11"/>
  <c r="H62" i="11"/>
  <c r="M60" i="11"/>
  <c r="H61" i="11"/>
  <c r="M59" i="11"/>
  <c r="H60" i="11"/>
  <c r="M58" i="11"/>
  <c r="H59" i="11"/>
  <c r="M57" i="11"/>
  <c r="H58" i="11"/>
  <c r="M56" i="11"/>
  <c r="H57" i="11"/>
  <c r="M55" i="11"/>
  <c r="H56" i="11"/>
  <c r="M54" i="11"/>
  <c r="H55" i="11"/>
  <c r="M53" i="11"/>
  <c r="H54" i="11"/>
  <c r="M52" i="11"/>
  <c r="H53" i="11"/>
  <c r="M51" i="11"/>
  <c r="H52" i="11"/>
  <c r="M50" i="11"/>
  <c r="H51" i="11"/>
  <c r="M49" i="11"/>
  <c r="H50" i="11"/>
  <c r="M48" i="11"/>
  <c r="H49" i="11"/>
  <c r="M47" i="11"/>
  <c r="H48" i="11"/>
  <c r="M46" i="11"/>
  <c r="H47" i="11"/>
  <c r="M45" i="11"/>
  <c r="H46" i="11"/>
  <c r="M44" i="11"/>
  <c r="H45" i="11"/>
  <c r="M43" i="11"/>
  <c r="H44" i="11"/>
  <c r="M42" i="11"/>
  <c r="H43" i="11"/>
  <c r="M41" i="11"/>
  <c r="H42" i="11"/>
  <c r="M40" i="11"/>
  <c r="H41" i="11"/>
  <c r="M39" i="11"/>
  <c r="H40" i="11"/>
  <c r="M38" i="11"/>
  <c r="H39" i="11"/>
  <c r="M37" i="11"/>
  <c r="H38" i="11"/>
  <c r="M36" i="11"/>
  <c r="H37" i="11"/>
  <c r="M35" i="11"/>
  <c r="H36" i="11"/>
  <c r="M34" i="11"/>
  <c r="H35" i="11"/>
  <c r="M33" i="11"/>
  <c r="H34" i="11"/>
  <c r="M32" i="11"/>
  <c r="H33" i="11"/>
  <c r="M31" i="11"/>
  <c r="H32" i="11"/>
  <c r="M30" i="11"/>
  <c r="H31" i="11"/>
  <c r="M29" i="11"/>
  <c r="H30" i="11"/>
  <c r="M28" i="11"/>
  <c r="H28" i="11"/>
  <c r="M27" i="11"/>
  <c r="H27" i="11"/>
  <c r="M26" i="11"/>
  <c r="H26" i="11"/>
  <c r="M25" i="11"/>
  <c r="H25" i="11"/>
  <c r="M24" i="11"/>
  <c r="H24" i="11"/>
  <c r="M23" i="11"/>
  <c r="H23" i="11"/>
  <c r="I657" i="11" s="1"/>
  <c r="M22" i="11"/>
  <c r="H22" i="11"/>
  <c r="I656" i="11" s="1"/>
  <c r="M21" i="11"/>
  <c r="H21" i="11"/>
  <c r="I658" i="11" s="1"/>
  <c r="M20" i="11"/>
  <c r="H20" i="11"/>
  <c r="I654" i="11" s="1"/>
  <c r="M19" i="11"/>
  <c r="H19" i="11"/>
  <c r="M18" i="11"/>
  <c r="H18" i="11"/>
  <c r="M17" i="11"/>
  <c r="H17" i="11"/>
  <c r="M16" i="11"/>
  <c r="H16" i="11"/>
  <c r="M15" i="11"/>
  <c r="H15" i="11"/>
  <c r="M14" i="11"/>
  <c r="H14" i="11"/>
  <c r="M13" i="11"/>
  <c r="H13" i="11"/>
  <c r="M12" i="11"/>
  <c r="H12" i="11"/>
  <c r="M11" i="11"/>
  <c r="H11" i="11"/>
  <c r="M10" i="11"/>
  <c r="H10" i="11"/>
  <c r="M9" i="11"/>
  <c r="H9" i="11"/>
  <c r="M8" i="11"/>
  <c r="H8" i="11"/>
  <c r="M7" i="11"/>
  <c r="H7" i="11"/>
  <c r="M6" i="11"/>
  <c r="H6" i="11"/>
  <c r="M5" i="11"/>
  <c r="H5" i="11"/>
  <c r="M4" i="11"/>
  <c r="H4" i="11"/>
  <c r="M3" i="11"/>
  <c r="H3" i="11"/>
  <c r="H644" i="10"/>
  <c r="H546" i="10"/>
  <c r="H545" i="10"/>
  <c r="H544" i="10"/>
  <c r="H580" i="10"/>
  <c r="H282" i="10"/>
  <c r="H543" i="10"/>
  <c r="H374" i="10"/>
  <c r="H161" i="10"/>
  <c r="H137" i="10"/>
  <c r="H18" i="10"/>
  <c r="H648" i="10"/>
  <c r="H647" i="10"/>
  <c r="H646" i="10"/>
  <c r="I645" i="10"/>
  <c r="H645" i="10"/>
  <c r="H637" i="10"/>
  <c r="H636" i="10"/>
  <c r="H635" i="10"/>
  <c r="H634" i="10"/>
  <c r="H633" i="10"/>
  <c r="H632" i="10"/>
  <c r="H631" i="10"/>
  <c r="H630" i="10"/>
  <c r="H629" i="10"/>
  <c r="H628" i="10"/>
  <c r="M619" i="10"/>
  <c r="H627" i="10"/>
  <c r="M618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M595" i="10"/>
  <c r="H603" i="10"/>
  <c r="M594" i="10"/>
  <c r="H602" i="10"/>
  <c r="M593" i="10"/>
  <c r="H601" i="10"/>
  <c r="H600" i="10"/>
  <c r="H599" i="10"/>
  <c r="H598" i="10"/>
  <c r="M589" i="10"/>
  <c r="H597" i="10"/>
  <c r="H596" i="10"/>
  <c r="M587" i="10"/>
  <c r="H595" i="10"/>
  <c r="H594" i="10"/>
  <c r="H593" i="10"/>
  <c r="H592" i="10"/>
  <c r="M583" i="10"/>
  <c r="H591" i="10"/>
  <c r="H590" i="10"/>
  <c r="H589" i="10"/>
  <c r="M580" i="10"/>
  <c r="H588" i="10"/>
  <c r="M579" i="10"/>
  <c r="H587" i="10"/>
  <c r="H586" i="10"/>
  <c r="H585" i="10"/>
  <c r="M576" i="10"/>
  <c r="H584" i="10"/>
  <c r="M575" i="10"/>
  <c r="H583" i="10"/>
  <c r="M574" i="10"/>
  <c r="H582" i="10"/>
  <c r="M573" i="10"/>
  <c r="H581" i="10"/>
  <c r="M572" i="10"/>
  <c r="H579" i="10"/>
  <c r="M571" i="10"/>
  <c r="H578" i="10"/>
  <c r="H577" i="10"/>
  <c r="M569" i="10"/>
  <c r="H576" i="10"/>
  <c r="M568" i="10"/>
  <c r="H575" i="10"/>
  <c r="M567" i="10"/>
  <c r="H574" i="10"/>
  <c r="M566" i="10"/>
  <c r="H573" i="10"/>
  <c r="M565" i="10"/>
  <c r="H572" i="10"/>
  <c r="M564" i="10"/>
  <c r="H571" i="10"/>
  <c r="M563" i="10"/>
  <c r="H570" i="10"/>
  <c r="H569" i="10"/>
  <c r="M561" i="10"/>
  <c r="H568" i="10"/>
  <c r="M560" i="10"/>
  <c r="H567" i="10"/>
  <c r="H566" i="10"/>
  <c r="M558" i="10"/>
  <c r="H565" i="10"/>
  <c r="H564" i="10"/>
  <c r="M556" i="10"/>
  <c r="H563" i="10"/>
  <c r="H562" i="10"/>
  <c r="M554" i="10"/>
  <c r="H561" i="10"/>
  <c r="H560" i="10"/>
  <c r="M552" i="10"/>
  <c r="H559" i="10"/>
  <c r="M551" i="10"/>
  <c r="H558" i="10"/>
  <c r="H557" i="10"/>
  <c r="M549" i="10"/>
  <c r="H556" i="10"/>
  <c r="M548" i="10"/>
  <c r="H555" i="10"/>
  <c r="M547" i="10"/>
  <c r="H554" i="10"/>
  <c r="M546" i="10"/>
  <c r="H553" i="10"/>
  <c r="M545" i="10"/>
  <c r="H552" i="10"/>
  <c r="M544" i="10"/>
  <c r="H551" i="10"/>
  <c r="M543" i="10"/>
  <c r="H550" i="10"/>
  <c r="M542" i="10"/>
  <c r="H549" i="10"/>
  <c r="M541" i="10"/>
  <c r="H548" i="10"/>
  <c r="M540" i="10"/>
  <c r="H547" i="10"/>
  <c r="M539" i="10"/>
  <c r="H542" i="10"/>
  <c r="M538" i="10"/>
  <c r="H541" i="10"/>
  <c r="M537" i="10"/>
  <c r="H540" i="10"/>
  <c r="H539" i="10"/>
  <c r="M535" i="10"/>
  <c r="H538" i="10"/>
  <c r="M534" i="10"/>
  <c r="H537" i="10"/>
  <c r="H536" i="10"/>
  <c r="M532" i="10"/>
  <c r="H535" i="10"/>
  <c r="M531" i="10"/>
  <c r="H534" i="10"/>
  <c r="H533" i="10"/>
  <c r="M529" i="10"/>
  <c r="H532" i="10"/>
  <c r="M528" i="10"/>
  <c r="H531" i="10"/>
  <c r="M527" i="10"/>
  <c r="H530" i="10"/>
  <c r="M526" i="10"/>
  <c r="H529" i="10"/>
  <c r="M525" i="10"/>
  <c r="H528" i="10"/>
  <c r="M524" i="10"/>
  <c r="H527" i="10"/>
  <c r="M523" i="10"/>
  <c r="H526" i="10"/>
  <c r="M522" i="10"/>
  <c r="H525" i="10"/>
  <c r="M521" i="10"/>
  <c r="H524" i="10"/>
  <c r="M520" i="10"/>
  <c r="H523" i="10"/>
  <c r="M519" i="10"/>
  <c r="H522" i="10"/>
  <c r="M518" i="10"/>
  <c r="H521" i="10"/>
  <c r="M517" i="10"/>
  <c r="H520" i="10"/>
  <c r="M516" i="10"/>
  <c r="H519" i="10"/>
  <c r="M515" i="10"/>
  <c r="H518" i="10"/>
  <c r="M514" i="10"/>
  <c r="H517" i="10"/>
  <c r="M513" i="10"/>
  <c r="H516" i="10"/>
  <c r="M512" i="10"/>
  <c r="H515" i="10"/>
  <c r="M511" i="10"/>
  <c r="H514" i="10"/>
  <c r="M510" i="10"/>
  <c r="H513" i="10"/>
  <c r="M509" i="10"/>
  <c r="H512" i="10"/>
  <c r="M508" i="10"/>
  <c r="H511" i="10"/>
  <c r="M507" i="10"/>
  <c r="H510" i="10"/>
  <c r="M506" i="10"/>
  <c r="H509" i="10"/>
  <c r="M505" i="10"/>
  <c r="H508" i="10"/>
  <c r="M504" i="10"/>
  <c r="H507" i="10"/>
  <c r="M503" i="10"/>
  <c r="H506" i="10"/>
  <c r="H505" i="10"/>
  <c r="M501" i="10"/>
  <c r="H504" i="10"/>
  <c r="M500" i="10"/>
  <c r="H503" i="10"/>
  <c r="M499" i="10"/>
  <c r="H502" i="10"/>
  <c r="M498" i="10"/>
  <c r="H501" i="10"/>
  <c r="M497" i="10"/>
  <c r="H500" i="10"/>
  <c r="M496" i="10"/>
  <c r="H499" i="10"/>
  <c r="H498" i="10"/>
  <c r="M494" i="10"/>
  <c r="H497" i="10"/>
  <c r="M493" i="10"/>
  <c r="H496" i="10"/>
  <c r="M492" i="10"/>
  <c r="H495" i="10"/>
  <c r="M491" i="10"/>
  <c r="H494" i="10"/>
  <c r="M490" i="10"/>
  <c r="H493" i="10"/>
  <c r="M489" i="10"/>
  <c r="H492" i="10"/>
  <c r="M488" i="10"/>
  <c r="H491" i="10"/>
  <c r="M487" i="10"/>
  <c r="H490" i="10"/>
  <c r="M486" i="10"/>
  <c r="H489" i="10"/>
  <c r="M485" i="10"/>
  <c r="H488" i="10"/>
  <c r="M484" i="10"/>
  <c r="H487" i="10"/>
  <c r="M483" i="10"/>
  <c r="H486" i="10"/>
  <c r="M482" i="10"/>
  <c r="H485" i="10"/>
  <c r="M481" i="10"/>
  <c r="H484" i="10"/>
  <c r="M480" i="10"/>
  <c r="H483" i="10"/>
  <c r="M479" i="10"/>
  <c r="H482" i="10"/>
  <c r="M478" i="10"/>
  <c r="H481" i="10"/>
  <c r="M477" i="10"/>
  <c r="H480" i="10"/>
  <c r="M476" i="10"/>
  <c r="H479" i="10"/>
  <c r="M475" i="10"/>
  <c r="H478" i="10"/>
  <c r="M474" i="10"/>
  <c r="H477" i="10"/>
  <c r="M473" i="10"/>
  <c r="H476" i="10"/>
  <c r="M472" i="10"/>
  <c r="H475" i="10"/>
  <c r="M471" i="10"/>
  <c r="H474" i="10"/>
  <c r="M470" i="10"/>
  <c r="H473" i="10"/>
  <c r="M469" i="10"/>
  <c r="H472" i="10"/>
  <c r="M468" i="10"/>
  <c r="H471" i="10"/>
  <c r="M467" i="10"/>
  <c r="H470" i="10"/>
  <c r="M466" i="10"/>
  <c r="H469" i="10"/>
  <c r="M465" i="10"/>
  <c r="H468" i="10"/>
  <c r="M464" i="10"/>
  <c r="H467" i="10"/>
  <c r="M463" i="10"/>
  <c r="H466" i="10"/>
  <c r="H465" i="10"/>
  <c r="M461" i="10"/>
  <c r="H464" i="10"/>
  <c r="M460" i="10"/>
  <c r="H463" i="10"/>
  <c r="M459" i="10"/>
  <c r="H462" i="10"/>
  <c r="M458" i="10"/>
  <c r="H461" i="10"/>
  <c r="M457" i="10"/>
  <c r="H460" i="10"/>
  <c r="M456" i="10"/>
  <c r="H459" i="10"/>
  <c r="M455" i="10"/>
  <c r="H458" i="10"/>
  <c r="M454" i="10"/>
  <c r="H457" i="10"/>
  <c r="M453" i="10"/>
  <c r="H456" i="10"/>
  <c r="M452" i="10"/>
  <c r="H455" i="10"/>
  <c r="M451" i="10"/>
  <c r="H454" i="10"/>
  <c r="M450" i="10"/>
  <c r="H453" i="10"/>
  <c r="M449" i="10"/>
  <c r="H452" i="10"/>
  <c r="M448" i="10"/>
  <c r="H451" i="10"/>
  <c r="M447" i="10"/>
  <c r="H450" i="10"/>
  <c r="M446" i="10"/>
  <c r="H449" i="10"/>
  <c r="M445" i="10"/>
  <c r="H448" i="10"/>
  <c r="M444" i="10"/>
  <c r="H447" i="10"/>
  <c r="M443" i="10"/>
  <c r="H446" i="10"/>
  <c r="M442" i="10"/>
  <c r="H445" i="10"/>
  <c r="M441" i="10"/>
  <c r="H444" i="10"/>
  <c r="M440" i="10"/>
  <c r="H443" i="10"/>
  <c r="M439" i="10"/>
  <c r="H442" i="10"/>
  <c r="H441" i="10"/>
  <c r="M437" i="10"/>
  <c r="H440" i="10"/>
  <c r="M436" i="10"/>
  <c r="H439" i="10"/>
  <c r="H438" i="10"/>
  <c r="M434" i="10"/>
  <c r="H437" i="10"/>
  <c r="M433" i="10"/>
  <c r="H436" i="10"/>
  <c r="M432" i="10"/>
  <c r="H435" i="10"/>
  <c r="M431" i="10"/>
  <c r="H434" i="10"/>
  <c r="M430" i="10"/>
  <c r="H433" i="10"/>
  <c r="M429" i="10"/>
  <c r="H432" i="10"/>
  <c r="M428" i="10"/>
  <c r="H431" i="10"/>
  <c r="M427" i="10"/>
  <c r="H430" i="10"/>
  <c r="M426" i="10"/>
  <c r="H429" i="10"/>
  <c r="M425" i="10"/>
  <c r="H428" i="10"/>
  <c r="M424" i="10"/>
  <c r="H427" i="10"/>
  <c r="M423" i="10"/>
  <c r="H426" i="10"/>
  <c r="M422" i="10"/>
  <c r="H425" i="10"/>
  <c r="M421" i="10"/>
  <c r="H424" i="10"/>
  <c r="M420" i="10"/>
  <c r="H423" i="10"/>
  <c r="M419" i="10"/>
  <c r="H422" i="10"/>
  <c r="M418" i="10"/>
  <c r="H421" i="10"/>
  <c r="M417" i="10"/>
  <c r="H420" i="10"/>
  <c r="M416" i="10"/>
  <c r="H419" i="10"/>
  <c r="M415" i="10"/>
  <c r="H418" i="10"/>
  <c r="M414" i="10"/>
  <c r="H417" i="10"/>
  <c r="M413" i="10"/>
  <c r="H416" i="10"/>
  <c r="M412" i="10"/>
  <c r="H415" i="10"/>
  <c r="M411" i="10"/>
  <c r="H414" i="10"/>
  <c r="M410" i="10"/>
  <c r="H413" i="10"/>
  <c r="M409" i="10"/>
  <c r="H412" i="10"/>
  <c r="M408" i="10"/>
  <c r="H411" i="10"/>
  <c r="M407" i="10"/>
  <c r="H410" i="10"/>
  <c r="M406" i="10"/>
  <c r="H409" i="10"/>
  <c r="M405" i="10"/>
  <c r="H408" i="10"/>
  <c r="M404" i="10"/>
  <c r="H407" i="10"/>
  <c r="M403" i="10"/>
  <c r="H406" i="10"/>
  <c r="M402" i="10"/>
  <c r="H405" i="10"/>
  <c r="M401" i="10"/>
  <c r="H404" i="10"/>
  <c r="M400" i="10"/>
  <c r="H403" i="10"/>
  <c r="M399" i="10"/>
  <c r="H402" i="10"/>
  <c r="M398" i="10"/>
  <c r="H401" i="10"/>
  <c r="M397" i="10"/>
  <c r="H400" i="10"/>
  <c r="M396" i="10"/>
  <c r="H399" i="10"/>
  <c r="M395" i="10"/>
  <c r="H398" i="10"/>
  <c r="M394" i="10"/>
  <c r="H397" i="10"/>
  <c r="M393" i="10"/>
  <c r="H396" i="10"/>
  <c r="M392" i="10"/>
  <c r="H395" i="10"/>
  <c r="M391" i="10"/>
  <c r="H394" i="10"/>
  <c r="M390" i="10"/>
  <c r="H393" i="10"/>
  <c r="M389" i="10"/>
  <c r="H392" i="10"/>
  <c r="M388" i="10"/>
  <c r="H391" i="10"/>
  <c r="M387" i="10"/>
  <c r="H390" i="10"/>
  <c r="M386" i="10"/>
  <c r="H389" i="10"/>
  <c r="M385" i="10"/>
  <c r="H388" i="10"/>
  <c r="M384" i="10"/>
  <c r="H387" i="10"/>
  <c r="M383" i="10"/>
  <c r="H386" i="10"/>
  <c r="M382" i="10"/>
  <c r="H385" i="10"/>
  <c r="M381" i="10"/>
  <c r="H384" i="10"/>
  <c r="M380" i="10"/>
  <c r="H383" i="10"/>
  <c r="M379" i="10"/>
  <c r="H382" i="10"/>
  <c r="M378" i="10"/>
  <c r="H381" i="10"/>
  <c r="M377" i="10"/>
  <c r="H380" i="10"/>
  <c r="M376" i="10"/>
  <c r="H379" i="10"/>
  <c r="M375" i="10"/>
  <c r="H378" i="10"/>
  <c r="M374" i="10"/>
  <c r="H377" i="10"/>
  <c r="M373" i="10"/>
  <c r="H376" i="10"/>
  <c r="M372" i="10"/>
  <c r="H375" i="10"/>
  <c r="M371" i="10"/>
  <c r="H373" i="10"/>
  <c r="M370" i="10"/>
  <c r="H372" i="10"/>
  <c r="H371" i="10"/>
  <c r="H370" i="10"/>
  <c r="M367" i="10"/>
  <c r="H369" i="10"/>
  <c r="M366" i="10"/>
  <c r="H368" i="10"/>
  <c r="M365" i="10"/>
  <c r="H367" i="10"/>
  <c r="H366" i="10"/>
  <c r="M363" i="10"/>
  <c r="H365" i="10"/>
  <c r="M362" i="10"/>
  <c r="H364" i="10"/>
  <c r="M361" i="10"/>
  <c r="H363" i="10"/>
  <c r="M360" i="10"/>
  <c r="H362" i="10"/>
  <c r="M359" i="10"/>
  <c r="H361" i="10"/>
  <c r="M358" i="10"/>
  <c r="H360" i="10"/>
  <c r="M357" i="10"/>
  <c r="H359" i="10"/>
  <c r="M356" i="10"/>
  <c r="H358" i="10"/>
  <c r="M355" i="10"/>
  <c r="H357" i="10"/>
  <c r="M354" i="10"/>
  <c r="H356" i="10"/>
  <c r="M353" i="10"/>
  <c r="H355" i="10"/>
  <c r="M352" i="10"/>
  <c r="H354" i="10"/>
  <c r="M351" i="10"/>
  <c r="H353" i="10"/>
  <c r="M350" i="10"/>
  <c r="H352" i="10"/>
  <c r="M349" i="10"/>
  <c r="H351" i="10"/>
  <c r="M348" i="10"/>
  <c r="H350" i="10"/>
  <c r="M347" i="10"/>
  <c r="H349" i="10"/>
  <c r="M346" i="10"/>
  <c r="H348" i="10"/>
  <c r="M345" i="10"/>
  <c r="H347" i="10"/>
  <c r="H346" i="10"/>
  <c r="M343" i="10"/>
  <c r="H345" i="10"/>
  <c r="M342" i="10"/>
  <c r="H344" i="10"/>
  <c r="H343" i="10"/>
  <c r="M340" i="10"/>
  <c r="H342" i="10"/>
  <c r="M339" i="10"/>
  <c r="H341" i="10"/>
  <c r="M338" i="10"/>
  <c r="H340" i="10"/>
  <c r="M337" i="10"/>
  <c r="H339" i="10"/>
  <c r="M336" i="10"/>
  <c r="H338" i="10"/>
  <c r="M335" i="10"/>
  <c r="H337" i="10"/>
  <c r="M334" i="10"/>
  <c r="H336" i="10"/>
  <c r="M333" i="10"/>
  <c r="H335" i="10"/>
  <c r="M332" i="10"/>
  <c r="H334" i="10"/>
  <c r="M331" i="10"/>
  <c r="H333" i="10"/>
  <c r="M330" i="10"/>
  <c r="H332" i="10"/>
  <c r="M329" i="10"/>
  <c r="H331" i="10"/>
  <c r="H330" i="10"/>
  <c r="M327" i="10"/>
  <c r="H329" i="10"/>
  <c r="M326" i="10"/>
  <c r="H328" i="10"/>
  <c r="M325" i="10"/>
  <c r="H327" i="10"/>
  <c r="H326" i="10"/>
  <c r="M323" i="10"/>
  <c r="H325" i="10"/>
  <c r="M322" i="10"/>
  <c r="H324" i="10"/>
  <c r="M321" i="10"/>
  <c r="H323" i="10"/>
  <c r="M320" i="10"/>
  <c r="M319" i="10"/>
  <c r="H322" i="10"/>
  <c r="M318" i="10"/>
  <c r="H321" i="10"/>
  <c r="M317" i="10"/>
  <c r="H320" i="10"/>
  <c r="M316" i="10"/>
  <c r="H319" i="10"/>
  <c r="M315" i="10"/>
  <c r="H318" i="10"/>
  <c r="M314" i="10"/>
  <c r="H317" i="10"/>
  <c r="M313" i="10"/>
  <c r="H316" i="10"/>
  <c r="M312" i="10"/>
  <c r="H315" i="10"/>
  <c r="M311" i="10"/>
  <c r="H314" i="10"/>
  <c r="M310" i="10"/>
  <c r="H313" i="10"/>
  <c r="M309" i="10"/>
  <c r="H312" i="10"/>
  <c r="M308" i="10"/>
  <c r="H311" i="10"/>
  <c r="M307" i="10"/>
  <c r="H310" i="10"/>
  <c r="M306" i="10"/>
  <c r="H309" i="10"/>
  <c r="M305" i="10"/>
  <c r="H308" i="10"/>
  <c r="M304" i="10"/>
  <c r="H307" i="10"/>
  <c r="M303" i="10"/>
  <c r="H306" i="10"/>
  <c r="M302" i="10"/>
  <c r="H305" i="10"/>
  <c r="M301" i="10"/>
  <c r="H304" i="10"/>
  <c r="M300" i="10"/>
  <c r="H303" i="10"/>
  <c r="M299" i="10"/>
  <c r="H302" i="10"/>
  <c r="M298" i="10"/>
  <c r="H301" i="10"/>
  <c r="M297" i="10"/>
  <c r="H300" i="10"/>
  <c r="M296" i="10"/>
  <c r="H299" i="10"/>
  <c r="H298" i="10"/>
  <c r="M294" i="10"/>
  <c r="H297" i="10"/>
  <c r="M293" i="10"/>
  <c r="H296" i="10"/>
  <c r="M292" i="10"/>
  <c r="H295" i="10"/>
  <c r="M291" i="10"/>
  <c r="H294" i="10"/>
  <c r="M290" i="10"/>
  <c r="H293" i="10"/>
  <c r="M289" i="10"/>
  <c r="H292" i="10"/>
  <c r="M288" i="10"/>
  <c r="H291" i="10"/>
  <c r="M287" i="10"/>
  <c r="H290" i="10"/>
  <c r="M286" i="10"/>
  <c r="H289" i="10"/>
  <c r="M285" i="10"/>
  <c r="H288" i="10"/>
  <c r="M284" i="10"/>
  <c r="H287" i="10"/>
  <c r="M283" i="10"/>
  <c r="H286" i="10"/>
  <c r="M282" i="10"/>
  <c r="H285" i="10"/>
  <c r="M281" i="10"/>
  <c r="H284" i="10"/>
  <c r="M280" i="10"/>
  <c r="H283" i="10"/>
  <c r="M279" i="10"/>
  <c r="H281" i="10"/>
  <c r="M278" i="10"/>
  <c r="H280" i="10"/>
  <c r="M277" i="10"/>
  <c r="H279" i="10"/>
  <c r="M276" i="10"/>
  <c r="H278" i="10"/>
  <c r="M275" i="10"/>
  <c r="H277" i="10"/>
  <c r="M274" i="10"/>
  <c r="H276" i="10"/>
  <c r="M273" i="10"/>
  <c r="H275" i="10"/>
  <c r="M272" i="10"/>
  <c r="H274" i="10"/>
  <c r="M271" i="10"/>
  <c r="H273" i="10"/>
  <c r="M270" i="10"/>
  <c r="H272" i="10"/>
  <c r="M269" i="10"/>
  <c r="H271" i="10"/>
  <c r="M268" i="10"/>
  <c r="H270" i="10"/>
  <c r="M267" i="10"/>
  <c r="H269" i="10"/>
  <c r="M266" i="10"/>
  <c r="H268" i="10"/>
  <c r="M265" i="10"/>
  <c r="H267" i="10"/>
  <c r="M264" i="10"/>
  <c r="H266" i="10"/>
  <c r="M263" i="10"/>
  <c r="H265" i="10"/>
  <c r="M262" i="10"/>
  <c r="H264" i="10"/>
  <c r="M261" i="10"/>
  <c r="H263" i="10"/>
  <c r="M260" i="10"/>
  <c r="H262" i="10"/>
  <c r="M259" i="10"/>
  <c r="H261" i="10"/>
  <c r="M258" i="10"/>
  <c r="H260" i="10"/>
  <c r="M257" i="10"/>
  <c r="H259" i="10"/>
  <c r="M256" i="10"/>
  <c r="H258" i="10"/>
  <c r="M255" i="10"/>
  <c r="H257" i="10"/>
  <c r="M254" i="10"/>
  <c r="H256" i="10"/>
  <c r="M253" i="10"/>
  <c r="H255" i="10"/>
  <c r="M252" i="10"/>
  <c r="H254" i="10"/>
  <c r="M251" i="10"/>
  <c r="H253" i="10"/>
  <c r="M250" i="10"/>
  <c r="H252" i="10"/>
  <c r="M249" i="10"/>
  <c r="H251" i="10"/>
  <c r="M248" i="10"/>
  <c r="H250" i="10"/>
  <c r="M247" i="10"/>
  <c r="H249" i="10"/>
  <c r="M246" i="10"/>
  <c r="H248" i="10"/>
  <c r="M245" i="10"/>
  <c r="H247" i="10"/>
  <c r="M244" i="10"/>
  <c r="H246" i="10"/>
  <c r="M243" i="10"/>
  <c r="H245" i="10"/>
  <c r="M242" i="10"/>
  <c r="H244" i="10"/>
  <c r="M241" i="10"/>
  <c r="H243" i="10"/>
  <c r="M240" i="10"/>
  <c r="H242" i="10"/>
  <c r="M239" i="10"/>
  <c r="H241" i="10"/>
  <c r="H240" i="10"/>
  <c r="M237" i="10"/>
  <c r="H239" i="10"/>
  <c r="M236" i="10"/>
  <c r="H238" i="10"/>
  <c r="M235" i="10"/>
  <c r="H237" i="10"/>
  <c r="M234" i="10"/>
  <c r="H236" i="10"/>
  <c r="M233" i="10"/>
  <c r="H235" i="10"/>
  <c r="M232" i="10"/>
  <c r="H234" i="10"/>
  <c r="M231" i="10"/>
  <c r="H233" i="10"/>
  <c r="M230" i="10"/>
  <c r="H232" i="10"/>
  <c r="M229" i="10"/>
  <c r="H231" i="10"/>
  <c r="M228" i="10"/>
  <c r="H230" i="10"/>
  <c r="M227" i="10"/>
  <c r="H229" i="10"/>
  <c r="M226" i="10"/>
  <c r="H228" i="10"/>
  <c r="M225" i="10"/>
  <c r="H227" i="10"/>
  <c r="M224" i="10"/>
  <c r="H226" i="10"/>
  <c r="M223" i="10"/>
  <c r="H225" i="10"/>
  <c r="M222" i="10"/>
  <c r="H224" i="10"/>
  <c r="M221" i="10"/>
  <c r="H223" i="10"/>
  <c r="M220" i="10"/>
  <c r="H222" i="10"/>
  <c r="M219" i="10"/>
  <c r="H221" i="10"/>
  <c r="M218" i="10"/>
  <c r="H220" i="10"/>
  <c r="M217" i="10"/>
  <c r="H219" i="10"/>
  <c r="M216" i="10"/>
  <c r="H218" i="10"/>
  <c r="M215" i="10"/>
  <c r="H217" i="10"/>
  <c r="M214" i="10"/>
  <c r="H216" i="10"/>
  <c r="M213" i="10"/>
  <c r="H215" i="10"/>
  <c r="M212" i="10"/>
  <c r="H214" i="10"/>
  <c r="M211" i="10"/>
  <c r="H213" i="10"/>
  <c r="M210" i="10"/>
  <c r="H212" i="10"/>
  <c r="M209" i="10"/>
  <c r="H211" i="10"/>
  <c r="M208" i="10"/>
  <c r="H210" i="10"/>
  <c r="M207" i="10"/>
  <c r="H209" i="10"/>
  <c r="M206" i="10"/>
  <c r="H208" i="10"/>
  <c r="M205" i="10"/>
  <c r="H207" i="10"/>
  <c r="M204" i="10"/>
  <c r="H206" i="10"/>
  <c r="M203" i="10"/>
  <c r="H205" i="10"/>
  <c r="M202" i="10"/>
  <c r="H204" i="10"/>
  <c r="M201" i="10"/>
  <c r="H203" i="10"/>
  <c r="M200" i="10"/>
  <c r="H202" i="10"/>
  <c r="M199" i="10"/>
  <c r="H201" i="10"/>
  <c r="M198" i="10"/>
  <c r="H200" i="10"/>
  <c r="M197" i="10"/>
  <c r="H199" i="10"/>
  <c r="M196" i="10"/>
  <c r="H198" i="10"/>
  <c r="M195" i="10"/>
  <c r="H197" i="10"/>
  <c r="M194" i="10"/>
  <c r="H196" i="10"/>
  <c r="M193" i="10"/>
  <c r="H195" i="10"/>
  <c r="M192" i="10"/>
  <c r="H194" i="10"/>
  <c r="M191" i="10"/>
  <c r="H193" i="10"/>
  <c r="M190" i="10"/>
  <c r="H192" i="10"/>
  <c r="M189" i="10"/>
  <c r="H191" i="10"/>
  <c r="M188" i="10"/>
  <c r="H190" i="10"/>
  <c r="M187" i="10"/>
  <c r="H189" i="10"/>
  <c r="M186" i="10"/>
  <c r="H188" i="10"/>
  <c r="M185" i="10"/>
  <c r="H187" i="10"/>
  <c r="M184" i="10"/>
  <c r="H186" i="10"/>
  <c r="M183" i="10"/>
  <c r="H185" i="10"/>
  <c r="M182" i="10"/>
  <c r="H184" i="10"/>
  <c r="M181" i="10"/>
  <c r="H183" i="10"/>
  <c r="M180" i="10"/>
  <c r="H182" i="10"/>
  <c r="M179" i="10"/>
  <c r="H181" i="10"/>
  <c r="M178" i="10"/>
  <c r="H180" i="10"/>
  <c r="M177" i="10"/>
  <c r="H179" i="10"/>
  <c r="M176" i="10"/>
  <c r="H178" i="10"/>
  <c r="M175" i="10"/>
  <c r="H177" i="10"/>
  <c r="M174" i="10"/>
  <c r="H176" i="10"/>
  <c r="M173" i="10"/>
  <c r="H175" i="10"/>
  <c r="M172" i="10"/>
  <c r="H174" i="10"/>
  <c r="M171" i="10"/>
  <c r="H173" i="10"/>
  <c r="M170" i="10"/>
  <c r="H172" i="10"/>
  <c r="M169" i="10"/>
  <c r="H171" i="10"/>
  <c r="M168" i="10"/>
  <c r="H170" i="10"/>
  <c r="M167" i="10"/>
  <c r="H169" i="10"/>
  <c r="M166" i="10"/>
  <c r="H168" i="10"/>
  <c r="M165" i="10"/>
  <c r="H167" i="10"/>
  <c r="M164" i="10"/>
  <c r="H166" i="10"/>
  <c r="M163" i="10"/>
  <c r="H165" i="10"/>
  <c r="M162" i="10"/>
  <c r="H164" i="10"/>
  <c r="M161" i="10"/>
  <c r="H163" i="10"/>
  <c r="M160" i="10"/>
  <c r="H162" i="10"/>
  <c r="M159" i="10"/>
  <c r="H160" i="10"/>
  <c r="M158" i="10"/>
  <c r="H159" i="10"/>
  <c r="M157" i="10"/>
  <c r="H158" i="10"/>
  <c r="M156" i="10"/>
  <c r="H157" i="10"/>
  <c r="M155" i="10"/>
  <c r="H156" i="10"/>
  <c r="M154" i="10"/>
  <c r="H155" i="10"/>
  <c r="M153" i="10"/>
  <c r="M152" i="10"/>
  <c r="H154" i="10"/>
  <c r="M151" i="10"/>
  <c r="H153" i="10"/>
  <c r="M150" i="10"/>
  <c r="H152" i="10"/>
  <c r="M149" i="10"/>
  <c r="H151" i="10"/>
  <c r="M148" i="10"/>
  <c r="H150" i="10"/>
  <c r="M147" i="10"/>
  <c r="H149" i="10"/>
  <c r="M146" i="10"/>
  <c r="H148" i="10"/>
  <c r="M145" i="10"/>
  <c r="H147" i="10"/>
  <c r="M144" i="10"/>
  <c r="H146" i="10"/>
  <c r="M143" i="10"/>
  <c r="H145" i="10"/>
  <c r="M142" i="10"/>
  <c r="H144" i="10"/>
  <c r="M141" i="10"/>
  <c r="H143" i="10"/>
  <c r="M140" i="10"/>
  <c r="H142" i="10"/>
  <c r="M139" i="10"/>
  <c r="H141" i="10"/>
  <c r="M138" i="10"/>
  <c r="H140" i="10"/>
  <c r="M137" i="10"/>
  <c r="H139" i="10"/>
  <c r="M136" i="10"/>
  <c r="H138" i="10"/>
  <c r="M135" i="10"/>
  <c r="H136" i="10"/>
  <c r="M134" i="10"/>
  <c r="H135" i="10"/>
  <c r="I647" i="10" s="1"/>
  <c r="H134" i="10"/>
  <c r="I646" i="10" s="1"/>
  <c r="M132" i="10"/>
  <c r="H133" i="10"/>
  <c r="I648" i="10" s="1"/>
  <c r="M131" i="10"/>
  <c r="H132" i="10"/>
  <c r="M130" i="10"/>
  <c r="H131" i="10"/>
  <c r="M129" i="10"/>
  <c r="H130" i="10"/>
  <c r="H129" i="10"/>
  <c r="M127" i="10"/>
  <c r="H128" i="10"/>
  <c r="M126" i="10"/>
  <c r="H127" i="10"/>
  <c r="H126" i="10"/>
  <c r="M124" i="10"/>
  <c r="H125" i="10"/>
  <c r="M123" i="10"/>
  <c r="H124" i="10"/>
  <c r="M122" i="10"/>
  <c r="H123" i="10"/>
  <c r="M121" i="10"/>
  <c r="H122" i="10"/>
  <c r="M120" i="10"/>
  <c r="H121" i="10"/>
  <c r="M119" i="10"/>
  <c r="H120" i="10"/>
  <c r="M118" i="10"/>
  <c r="H119" i="10"/>
  <c r="M117" i="10"/>
  <c r="H118" i="10"/>
  <c r="M116" i="10"/>
  <c r="H117" i="10"/>
  <c r="M115" i="10"/>
  <c r="H116" i="10"/>
  <c r="M114" i="10"/>
  <c r="H115" i="10"/>
  <c r="M113" i="10"/>
  <c r="H114" i="10"/>
  <c r="M112" i="10"/>
  <c r="H113" i="10"/>
  <c r="M111" i="10"/>
  <c r="H112" i="10"/>
  <c r="M110" i="10"/>
  <c r="H111" i="10"/>
  <c r="M109" i="10"/>
  <c r="H110" i="10"/>
  <c r="M108" i="10"/>
  <c r="H109" i="10"/>
  <c r="M107" i="10"/>
  <c r="H108" i="10"/>
  <c r="M106" i="10"/>
  <c r="H107" i="10"/>
  <c r="M105" i="10"/>
  <c r="H106" i="10"/>
  <c r="M104" i="10"/>
  <c r="H105" i="10"/>
  <c r="M103" i="10"/>
  <c r="H104" i="10"/>
  <c r="M102" i="10"/>
  <c r="H103" i="10"/>
  <c r="H102" i="10"/>
  <c r="M100" i="10"/>
  <c r="H101" i="10"/>
  <c r="M99" i="10"/>
  <c r="H100" i="10"/>
  <c r="M98" i="10"/>
  <c r="H99" i="10"/>
  <c r="M97" i="10"/>
  <c r="H98" i="10"/>
  <c r="M96" i="10"/>
  <c r="H97" i="10"/>
  <c r="M95" i="10"/>
  <c r="H96" i="10"/>
  <c r="M94" i="10"/>
  <c r="H95" i="10"/>
  <c r="M93" i="10"/>
  <c r="H94" i="10"/>
  <c r="M92" i="10"/>
  <c r="H93" i="10"/>
  <c r="M91" i="10"/>
  <c r="H92" i="10"/>
  <c r="M90" i="10"/>
  <c r="H91" i="10"/>
  <c r="M89" i="10"/>
  <c r="H90" i="10"/>
  <c r="M88" i="10"/>
  <c r="H89" i="10"/>
  <c r="M87" i="10"/>
  <c r="H88" i="10"/>
  <c r="M86" i="10"/>
  <c r="H87" i="10"/>
  <c r="M85" i="10"/>
  <c r="H86" i="10"/>
  <c r="M84" i="10"/>
  <c r="H85" i="10"/>
  <c r="M83" i="10"/>
  <c r="H84" i="10"/>
  <c r="M82" i="10"/>
  <c r="H83" i="10"/>
  <c r="M81" i="10"/>
  <c r="H82" i="10"/>
  <c r="M80" i="10"/>
  <c r="H81" i="10"/>
  <c r="M79" i="10"/>
  <c r="H80" i="10"/>
  <c r="M78" i="10"/>
  <c r="H79" i="10"/>
  <c r="M77" i="10"/>
  <c r="H78" i="10"/>
  <c r="M76" i="10"/>
  <c r="H77" i="10"/>
  <c r="M75" i="10"/>
  <c r="H76" i="10"/>
  <c r="M74" i="10"/>
  <c r="H75" i="10"/>
  <c r="M73" i="10"/>
  <c r="H74" i="10"/>
  <c r="H73" i="10"/>
  <c r="M71" i="10"/>
  <c r="H72" i="10"/>
  <c r="M70" i="10"/>
  <c r="H71" i="10"/>
  <c r="M69" i="10"/>
  <c r="H70" i="10"/>
  <c r="M68" i="10"/>
  <c r="H69" i="10"/>
  <c r="M67" i="10"/>
  <c r="H68" i="10"/>
  <c r="M66" i="10"/>
  <c r="H67" i="10"/>
  <c r="M65" i="10"/>
  <c r="H66" i="10"/>
  <c r="M64" i="10"/>
  <c r="H65" i="10"/>
  <c r="M63" i="10"/>
  <c r="H64" i="10"/>
  <c r="M62" i="10"/>
  <c r="H63" i="10"/>
  <c r="M61" i="10"/>
  <c r="H62" i="10"/>
  <c r="M60" i="10"/>
  <c r="H61" i="10"/>
  <c r="M59" i="10"/>
  <c r="H60" i="10"/>
  <c r="M58" i="10"/>
  <c r="H59" i="10"/>
  <c r="M57" i="10"/>
  <c r="H58" i="10"/>
  <c r="M56" i="10"/>
  <c r="H57" i="10"/>
  <c r="M55" i="10"/>
  <c r="H56" i="10"/>
  <c r="M54" i="10"/>
  <c r="H55" i="10"/>
  <c r="M53" i="10"/>
  <c r="H54" i="10"/>
  <c r="M52" i="10"/>
  <c r="H53" i="10"/>
  <c r="M51" i="10"/>
  <c r="H52" i="10"/>
  <c r="M50" i="10"/>
  <c r="H51" i="10"/>
  <c r="M49" i="10"/>
  <c r="H50" i="10"/>
  <c r="M48" i="10"/>
  <c r="H49" i="10"/>
  <c r="M47" i="10"/>
  <c r="H48" i="10"/>
  <c r="M46" i="10"/>
  <c r="H47" i="10"/>
  <c r="M45" i="10"/>
  <c r="H46" i="10"/>
  <c r="M44" i="10"/>
  <c r="H45" i="10"/>
  <c r="M43" i="10"/>
  <c r="H44" i="10"/>
  <c r="M42" i="10"/>
  <c r="H43" i="10"/>
  <c r="M41" i="10"/>
  <c r="H42" i="10"/>
  <c r="M40" i="10"/>
  <c r="H41" i="10"/>
  <c r="M39" i="10"/>
  <c r="H40" i="10"/>
  <c r="M38" i="10"/>
  <c r="H39" i="10"/>
  <c r="M37" i="10"/>
  <c r="H38" i="10"/>
  <c r="M36" i="10"/>
  <c r="H37" i="10"/>
  <c r="M35" i="10"/>
  <c r="H36" i="10"/>
  <c r="M34" i="10"/>
  <c r="H35" i="10"/>
  <c r="M33" i="10"/>
  <c r="H34" i="10"/>
  <c r="M32" i="10"/>
  <c r="H33" i="10"/>
  <c r="M31" i="10"/>
  <c r="H32" i="10"/>
  <c r="M30" i="10"/>
  <c r="H31" i="10"/>
  <c r="M29" i="10"/>
  <c r="H30" i="10"/>
  <c r="M28" i="10"/>
  <c r="H29" i="10"/>
  <c r="M27" i="10"/>
  <c r="H28" i="10"/>
  <c r="M26" i="10"/>
  <c r="H27" i="10"/>
  <c r="M25" i="10"/>
  <c r="H26" i="10"/>
  <c r="M24" i="10"/>
  <c r="H25" i="10"/>
  <c r="M23" i="10"/>
  <c r="H24" i="10"/>
  <c r="M22" i="10"/>
  <c r="H23" i="10"/>
  <c r="M21" i="10"/>
  <c r="H22" i="10"/>
  <c r="M20" i="10"/>
  <c r="H21" i="10"/>
  <c r="M19" i="10"/>
  <c r="H20" i="10"/>
  <c r="M18" i="10"/>
  <c r="H19" i="10"/>
  <c r="M17" i="10"/>
  <c r="H17" i="10"/>
  <c r="M16" i="10"/>
  <c r="H16" i="10"/>
  <c r="M15" i="10"/>
  <c r="H15" i="10"/>
  <c r="M14" i="10"/>
  <c r="H14" i="10"/>
  <c r="M13" i="10"/>
  <c r="H13" i="10"/>
  <c r="M12" i="10"/>
  <c r="H12" i="10"/>
  <c r="M11" i="10"/>
  <c r="H11" i="10"/>
  <c r="M10" i="10"/>
  <c r="H10" i="10"/>
  <c r="M9" i="10"/>
  <c r="H9" i="10"/>
  <c r="M8" i="10"/>
  <c r="H8" i="10"/>
  <c r="M7" i="10"/>
  <c r="H7" i="10"/>
  <c r="M6" i="10"/>
  <c r="H6" i="10"/>
  <c r="M5" i="10"/>
  <c r="H5" i="10"/>
  <c r="M4" i="10"/>
  <c r="H4" i="10"/>
  <c r="M3" i="10"/>
  <c r="H3" i="10"/>
  <c r="H396" i="9"/>
  <c r="H320" i="9"/>
  <c r="H76" i="9"/>
  <c r="H573" i="9"/>
  <c r="H572" i="9"/>
  <c r="H571" i="9"/>
  <c r="H296" i="9"/>
  <c r="I647" i="9"/>
  <c r="H647" i="9"/>
  <c r="I646" i="9"/>
  <c r="H646" i="9"/>
  <c r="I645" i="9"/>
  <c r="H645" i="9"/>
  <c r="I644" i="9"/>
  <c r="H644" i="9"/>
  <c r="I643" i="9"/>
  <c r="H643" i="9"/>
  <c r="H636" i="9"/>
  <c r="I635" i="9"/>
  <c r="H635" i="9"/>
  <c r="H629" i="9"/>
  <c r="H628" i="9"/>
  <c r="H627" i="9"/>
  <c r="H626" i="9"/>
  <c r="M619" i="9"/>
  <c r="H625" i="9"/>
  <c r="M618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M595" i="9"/>
  <c r="H601" i="9"/>
  <c r="M594" i="9"/>
  <c r="H600" i="9"/>
  <c r="M593" i="9"/>
  <c r="H599" i="9"/>
  <c r="H598" i="9"/>
  <c r="H597" i="9"/>
  <c r="H596" i="9"/>
  <c r="M589" i="9"/>
  <c r="H595" i="9"/>
  <c r="H594" i="9"/>
  <c r="M587" i="9"/>
  <c r="H593" i="9"/>
  <c r="H592" i="9"/>
  <c r="H591" i="9"/>
  <c r="H590" i="9"/>
  <c r="M583" i="9"/>
  <c r="H589" i="9"/>
  <c r="H588" i="9"/>
  <c r="H587" i="9"/>
  <c r="M580" i="9"/>
  <c r="H586" i="9"/>
  <c r="M579" i="9"/>
  <c r="H585" i="9"/>
  <c r="H584" i="9"/>
  <c r="H583" i="9"/>
  <c r="M576" i="9"/>
  <c r="H582" i="9"/>
  <c r="M575" i="9"/>
  <c r="H581" i="9"/>
  <c r="M574" i="9"/>
  <c r="H580" i="9"/>
  <c r="M573" i="9"/>
  <c r="H579" i="9"/>
  <c r="M572" i="9"/>
  <c r="H578" i="9"/>
  <c r="M571" i="9"/>
  <c r="H577" i="9"/>
  <c r="H576" i="9"/>
  <c r="M569" i="9"/>
  <c r="H575" i="9"/>
  <c r="M568" i="9"/>
  <c r="H574" i="9"/>
  <c r="M567" i="9"/>
  <c r="H570" i="9"/>
  <c r="M566" i="9"/>
  <c r="H569" i="9"/>
  <c r="M565" i="9"/>
  <c r="H568" i="9"/>
  <c r="M564" i="9"/>
  <c r="H567" i="9"/>
  <c r="M563" i="9"/>
  <c r="H566" i="9"/>
  <c r="H565" i="9"/>
  <c r="M561" i="9"/>
  <c r="H564" i="9"/>
  <c r="M560" i="9"/>
  <c r="H563" i="9"/>
  <c r="H562" i="9"/>
  <c r="M558" i="9"/>
  <c r="H561" i="9"/>
  <c r="H560" i="9"/>
  <c r="M556" i="9"/>
  <c r="H559" i="9"/>
  <c r="H558" i="9"/>
  <c r="M554" i="9"/>
  <c r="H557" i="9"/>
  <c r="H556" i="9"/>
  <c r="M552" i="9"/>
  <c r="H555" i="9"/>
  <c r="M551" i="9"/>
  <c r="H554" i="9"/>
  <c r="H553" i="9"/>
  <c r="M549" i="9"/>
  <c r="H552" i="9"/>
  <c r="M548" i="9"/>
  <c r="H551" i="9"/>
  <c r="M547" i="9"/>
  <c r="H550" i="9"/>
  <c r="M546" i="9"/>
  <c r="H549" i="9"/>
  <c r="M545" i="9"/>
  <c r="H548" i="9"/>
  <c r="M544" i="9"/>
  <c r="H547" i="9"/>
  <c r="M543" i="9"/>
  <c r="H546" i="9"/>
  <c r="M542" i="9"/>
  <c r="H545" i="9"/>
  <c r="M541" i="9"/>
  <c r="H544" i="9"/>
  <c r="M540" i="9"/>
  <c r="H543" i="9"/>
  <c r="M539" i="9"/>
  <c r="H542" i="9"/>
  <c r="M538" i="9"/>
  <c r="H541" i="9"/>
  <c r="M537" i="9"/>
  <c r="H540" i="9"/>
  <c r="H539" i="9"/>
  <c r="M535" i="9"/>
  <c r="H538" i="9"/>
  <c r="M534" i="9"/>
  <c r="H537" i="9"/>
  <c r="H536" i="9"/>
  <c r="M532" i="9"/>
  <c r="H535" i="9"/>
  <c r="M531" i="9"/>
  <c r="H534" i="9"/>
  <c r="H533" i="9"/>
  <c r="M529" i="9"/>
  <c r="H532" i="9"/>
  <c r="M528" i="9"/>
  <c r="H531" i="9"/>
  <c r="M527" i="9"/>
  <c r="H530" i="9"/>
  <c r="M526" i="9"/>
  <c r="H529" i="9"/>
  <c r="M525" i="9"/>
  <c r="H528" i="9"/>
  <c r="M524" i="9"/>
  <c r="H527" i="9"/>
  <c r="M523" i="9"/>
  <c r="H526" i="9"/>
  <c r="M522" i="9"/>
  <c r="H525" i="9"/>
  <c r="M521" i="9"/>
  <c r="H524" i="9"/>
  <c r="M520" i="9"/>
  <c r="H523" i="9"/>
  <c r="M519" i="9"/>
  <c r="H522" i="9"/>
  <c r="M518" i="9"/>
  <c r="H521" i="9"/>
  <c r="M517" i="9"/>
  <c r="H520" i="9"/>
  <c r="M516" i="9"/>
  <c r="H519" i="9"/>
  <c r="M515" i="9"/>
  <c r="H518" i="9"/>
  <c r="M514" i="9"/>
  <c r="H517" i="9"/>
  <c r="M513" i="9"/>
  <c r="H516" i="9"/>
  <c r="M512" i="9"/>
  <c r="H515" i="9"/>
  <c r="M511" i="9"/>
  <c r="H514" i="9"/>
  <c r="M510" i="9"/>
  <c r="H513" i="9"/>
  <c r="M509" i="9"/>
  <c r="H512" i="9"/>
  <c r="M508" i="9"/>
  <c r="H511" i="9"/>
  <c r="M507" i="9"/>
  <c r="H510" i="9"/>
  <c r="M506" i="9"/>
  <c r="H509" i="9"/>
  <c r="M505" i="9"/>
  <c r="H508" i="9"/>
  <c r="M504" i="9"/>
  <c r="H507" i="9"/>
  <c r="M503" i="9"/>
  <c r="H506" i="9"/>
  <c r="H505" i="9"/>
  <c r="M501" i="9"/>
  <c r="H504" i="9"/>
  <c r="M500" i="9"/>
  <c r="H503" i="9"/>
  <c r="M499" i="9"/>
  <c r="H502" i="9"/>
  <c r="M498" i="9"/>
  <c r="H501" i="9"/>
  <c r="M497" i="9"/>
  <c r="H500" i="9"/>
  <c r="M496" i="9"/>
  <c r="H499" i="9"/>
  <c r="H498" i="9"/>
  <c r="M494" i="9"/>
  <c r="H497" i="9"/>
  <c r="M493" i="9"/>
  <c r="H496" i="9"/>
  <c r="M492" i="9"/>
  <c r="H495" i="9"/>
  <c r="M491" i="9"/>
  <c r="H494" i="9"/>
  <c r="M490" i="9"/>
  <c r="H493" i="9"/>
  <c r="M489" i="9"/>
  <c r="H492" i="9"/>
  <c r="M488" i="9"/>
  <c r="H491" i="9"/>
  <c r="M487" i="9"/>
  <c r="H490" i="9"/>
  <c r="M486" i="9"/>
  <c r="H489" i="9"/>
  <c r="M485" i="9"/>
  <c r="H488" i="9"/>
  <c r="M484" i="9"/>
  <c r="H487" i="9"/>
  <c r="M483" i="9"/>
  <c r="H486" i="9"/>
  <c r="M482" i="9"/>
  <c r="H485" i="9"/>
  <c r="M481" i="9"/>
  <c r="H484" i="9"/>
  <c r="M480" i="9"/>
  <c r="H483" i="9"/>
  <c r="M479" i="9"/>
  <c r="H482" i="9"/>
  <c r="M478" i="9"/>
  <c r="H481" i="9"/>
  <c r="M477" i="9"/>
  <c r="H480" i="9"/>
  <c r="M476" i="9"/>
  <c r="H479" i="9"/>
  <c r="M475" i="9"/>
  <c r="H478" i="9"/>
  <c r="M474" i="9"/>
  <c r="H477" i="9"/>
  <c r="M473" i="9"/>
  <c r="H476" i="9"/>
  <c r="M472" i="9"/>
  <c r="H475" i="9"/>
  <c r="M471" i="9"/>
  <c r="H474" i="9"/>
  <c r="M470" i="9"/>
  <c r="H473" i="9"/>
  <c r="M469" i="9"/>
  <c r="H472" i="9"/>
  <c r="M468" i="9"/>
  <c r="H471" i="9"/>
  <c r="M467" i="9"/>
  <c r="H470" i="9"/>
  <c r="M466" i="9"/>
  <c r="H469" i="9"/>
  <c r="M465" i="9"/>
  <c r="H468" i="9"/>
  <c r="M464" i="9"/>
  <c r="H467" i="9"/>
  <c r="M463" i="9"/>
  <c r="H466" i="9"/>
  <c r="H465" i="9"/>
  <c r="M461" i="9"/>
  <c r="H464" i="9"/>
  <c r="M460" i="9"/>
  <c r="H463" i="9"/>
  <c r="M459" i="9"/>
  <c r="H462" i="9"/>
  <c r="M458" i="9"/>
  <c r="H461" i="9"/>
  <c r="M457" i="9"/>
  <c r="H460" i="9"/>
  <c r="M456" i="9"/>
  <c r="H459" i="9"/>
  <c r="M455" i="9"/>
  <c r="H458" i="9"/>
  <c r="M454" i="9"/>
  <c r="H457" i="9"/>
  <c r="M453" i="9"/>
  <c r="H456" i="9"/>
  <c r="M452" i="9"/>
  <c r="H455" i="9"/>
  <c r="M451" i="9"/>
  <c r="H454" i="9"/>
  <c r="M450" i="9"/>
  <c r="H453" i="9"/>
  <c r="M449" i="9"/>
  <c r="H452" i="9"/>
  <c r="M448" i="9"/>
  <c r="H451" i="9"/>
  <c r="M447" i="9"/>
  <c r="H450" i="9"/>
  <c r="M446" i="9"/>
  <c r="H449" i="9"/>
  <c r="M445" i="9"/>
  <c r="H448" i="9"/>
  <c r="M444" i="9"/>
  <c r="H447" i="9"/>
  <c r="M443" i="9"/>
  <c r="H446" i="9"/>
  <c r="M442" i="9"/>
  <c r="H445" i="9"/>
  <c r="M441" i="9"/>
  <c r="H444" i="9"/>
  <c r="M440" i="9"/>
  <c r="H443" i="9"/>
  <c r="M439" i="9"/>
  <c r="H442" i="9"/>
  <c r="H441" i="9"/>
  <c r="M437" i="9"/>
  <c r="H440" i="9"/>
  <c r="M436" i="9"/>
  <c r="H439" i="9"/>
  <c r="H438" i="9"/>
  <c r="M434" i="9"/>
  <c r="H437" i="9"/>
  <c r="M433" i="9"/>
  <c r="H436" i="9"/>
  <c r="M432" i="9"/>
  <c r="H435" i="9"/>
  <c r="M431" i="9"/>
  <c r="H434" i="9"/>
  <c r="M430" i="9"/>
  <c r="H433" i="9"/>
  <c r="M429" i="9"/>
  <c r="H432" i="9"/>
  <c r="M428" i="9"/>
  <c r="H431" i="9"/>
  <c r="M427" i="9"/>
  <c r="H430" i="9"/>
  <c r="M426" i="9"/>
  <c r="H429" i="9"/>
  <c r="M425" i="9"/>
  <c r="H428" i="9"/>
  <c r="M424" i="9"/>
  <c r="H427" i="9"/>
  <c r="M423" i="9"/>
  <c r="H426" i="9"/>
  <c r="M422" i="9"/>
  <c r="H425" i="9"/>
  <c r="M421" i="9"/>
  <c r="H424" i="9"/>
  <c r="M420" i="9"/>
  <c r="H423" i="9"/>
  <c r="M419" i="9"/>
  <c r="H422" i="9"/>
  <c r="M418" i="9"/>
  <c r="H421" i="9"/>
  <c r="M417" i="9"/>
  <c r="H420" i="9"/>
  <c r="M416" i="9"/>
  <c r="H419" i="9"/>
  <c r="M415" i="9"/>
  <c r="H418" i="9"/>
  <c r="M414" i="9"/>
  <c r="H417" i="9"/>
  <c r="M413" i="9"/>
  <c r="H416" i="9"/>
  <c r="M412" i="9"/>
  <c r="H415" i="9"/>
  <c r="M411" i="9"/>
  <c r="H414" i="9"/>
  <c r="M410" i="9"/>
  <c r="H413" i="9"/>
  <c r="M409" i="9"/>
  <c r="H412" i="9"/>
  <c r="M408" i="9"/>
  <c r="H411" i="9"/>
  <c r="M407" i="9"/>
  <c r="H410" i="9"/>
  <c r="M406" i="9"/>
  <c r="H409" i="9"/>
  <c r="M405" i="9"/>
  <c r="H408" i="9"/>
  <c r="M404" i="9"/>
  <c r="H407" i="9"/>
  <c r="M403" i="9"/>
  <c r="H406" i="9"/>
  <c r="M402" i="9"/>
  <c r="H405" i="9"/>
  <c r="M401" i="9"/>
  <c r="H404" i="9"/>
  <c r="M400" i="9"/>
  <c r="H403" i="9"/>
  <c r="M399" i="9"/>
  <c r="H402" i="9"/>
  <c r="M398" i="9"/>
  <c r="H401" i="9"/>
  <c r="M397" i="9"/>
  <c r="H400" i="9"/>
  <c r="M396" i="9"/>
  <c r="H399" i="9"/>
  <c r="M395" i="9"/>
  <c r="H398" i="9"/>
  <c r="M394" i="9"/>
  <c r="H397" i="9"/>
  <c r="M393" i="9"/>
  <c r="H395" i="9"/>
  <c r="M392" i="9"/>
  <c r="H394" i="9"/>
  <c r="M391" i="9"/>
  <c r="H393" i="9"/>
  <c r="M390" i="9"/>
  <c r="H392" i="9"/>
  <c r="M389" i="9"/>
  <c r="H391" i="9"/>
  <c r="M388" i="9"/>
  <c r="H390" i="9"/>
  <c r="M387" i="9"/>
  <c r="H389" i="9"/>
  <c r="M386" i="9"/>
  <c r="H388" i="9"/>
  <c r="M385" i="9"/>
  <c r="H387" i="9"/>
  <c r="M384" i="9"/>
  <c r="H386" i="9"/>
  <c r="M383" i="9"/>
  <c r="H385" i="9"/>
  <c r="M382" i="9"/>
  <c r="H384" i="9"/>
  <c r="M381" i="9"/>
  <c r="H383" i="9"/>
  <c r="M380" i="9"/>
  <c r="H382" i="9"/>
  <c r="M379" i="9"/>
  <c r="H381" i="9"/>
  <c r="M378" i="9"/>
  <c r="H380" i="9"/>
  <c r="M377" i="9"/>
  <c r="H379" i="9"/>
  <c r="M376" i="9"/>
  <c r="H378" i="9"/>
  <c r="M375" i="9"/>
  <c r="H377" i="9"/>
  <c r="M374" i="9"/>
  <c r="H376" i="9"/>
  <c r="M373" i="9"/>
  <c r="H375" i="9"/>
  <c r="M372" i="9"/>
  <c r="H374" i="9"/>
  <c r="M371" i="9"/>
  <c r="H373" i="9"/>
  <c r="M370" i="9"/>
  <c r="H372" i="9"/>
  <c r="H371" i="9"/>
  <c r="H370" i="9"/>
  <c r="M367" i="9"/>
  <c r="H369" i="9"/>
  <c r="M366" i="9"/>
  <c r="H368" i="9"/>
  <c r="M365" i="9"/>
  <c r="H367" i="9"/>
  <c r="H366" i="9"/>
  <c r="M363" i="9"/>
  <c r="H365" i="9"/>
  <c r="M362" i="9"/>
  <c r="H364" i="9"/>
  <c r="M361" i="9"/>
  <c r="H363" i="9"/>
  <c r="M360" i="9"/>
  <c r="H362" i="9"/>
  <c r="M359" i="9"/>
  <c r="H361" i="9"/>
  <c r="M358" i="9"/>
  <c r="H360" i="9"/>
  <c r="M357" i="9"/>
  <c r="H359" i="9"/>
  <c r="M356" i="9"/>
  <c r="H358" i="9"/>
  <c r="M355" i="9"/>
  <c r="H357" i="9"/>
  <c r="M354" i="9"/>
  <c r="H356" i="9"/>
  <c r="M353" i="9"/>
  <c r="H355" i="9"/>
  <c r="M352" i="9"/>
  <c r="H354" i="9"/>
  <c r="M351" i="9"/>
  <c r="H353" i="9"/>
  <c r="M350" i="9"/>
  <c r="H352" i="9"/>
  <c r="M349" i="9"/>
  <c r="H351" i="9"/>
  <c r="M348" i="9"/>
  <c r="H350" i="9"/>
  <c r="M347" i="9"/>
  <c r="H349" i="9"/>
  <c r="M346" i="9"/>
  <c r="H348" i="9"/>
  <c r="M345" i="9"/>
  <c r="H347" i="9"/>
  <c r="H346" i="9"/>
  <c r="M343" i="9"/>
  <c r="H345" i="9"/>
  <c r="M342" i="9"/>
  <c r="H344" i="9"/>
  <c r="H343" i="9"/>
  <c r="M340" i="9"/>
  <c r="H342" i="9"/>
  <c r="M339" i="9"/>
  <c r="H341" i="9"/>
  <c r="M338" i="9"/>
  <c r="H340" i="9"/>
  <c r="M337" i="9"/>
  <c r="H339" i="9"/>
  <c r="M336" i="9"/>
  <c r="H338" i="9"/>
  <c r="M335" i="9"/>
  <c r="H337" i="9"/>
  <c r="M334" i="9"/>
  <c r="H336" i="9"/>
  <c r="M333" i="9"/>
  <c r="H335" i="9"/>
  <c r="M332" i="9"/>
  <c r="H334" i="9"/>
  <c r="M331" i="9"/>
  <c r="H333" i="9"/>
  <c r="M330" i="9"/>
  <c r="H332" i="9"/>
  <c r="M329" i="9"/>
  <c r="H331" i="9"/>
  <c r="H330" i="9"/>
  <c r="M327" i="9"/>
  <c r="H329" i="9"/>
  <c r="M326" i="9"/>
  <c r="H328" i="9"/>
  <c r="M325" i="9"/>
  <c r="H327" i="9"/>
  <c r="H326" i="9"/>
  <c r="M323" i="9"/>
  <c r="H325" i="9"/>
  <c r="M322" i="9"/>
  <c r="H324" i="9"/>
  <c r="M321" i="9"/>
  <c r="H323" i="9"/>
  <c r="M320" i="9"/>
  <c r="H322" i="9"/>
  <c r="M319" i="9"/>
  <c r="H321" i="9"/>
  <c r="M318" i="9"/>
  <c r="H319" i="9"/>
  <c r="M317" i="9"/>
  <c r="H318" i="9"/>
  <c r="M316" i="9"/>
  <c r="H317" i="9"/>
  <c r="M315" i="9"/>
  <c r="H316" i="9"/>
  <c r="M314" i="9"/>
  <c r="H315" i="9"/>
  <c r="M313" i="9"/>
  <c r="H314" i="9"/>
  <c r="M312" i="9"/>
  <c r="H313" i="9"/>
  <c r="M311" i="9"/>
  <c r="H312" i="9"/>
  <c r="M310" i="9"/>
  <c r="H311" i="9"/>
  <c r="M309" i="9"/>
  <c r="H310" i="9"/>
  <c r="M308" i="9"/>
  <c r="H309" i="9"/>
  <c r="M307" i="9"/>
  <c r="H308" i="9"/>
  <c r="M306" i="9"/>
  <c r="H307" i="9"/>
  <c r="M305" i="9"/>
  <c r="H306" i="9"/>
  <c r="M304" i="9"/>
  <c r="H305" i="9"/>
  <c r="M303" i="9"/>
  <c r="H304" i="9"/>
  <c r="M302" i="9"/>
  <c r="H303" i="9"/>
  <c r="M301" i="9"/>
  <c r="H302" i="9"/>
  <c r="M300" i="9"/>
  <c r="H301" i="9"/>
  <c r="M299" i="9"/>
  <c r="H300" i="9"/>
  <c r="M298" i="9"/>
  <c r="H299" i="9"/>
  <c r="M297" i="9"/>
  <c r="H298" i="9"/>
  <c r="M296" i="9"/>
  <c r="H297" i="9"/>
  <c r="M294" i="9"/>
  <c r="H295" i="9"/>
  <c r="M293" i="9"/>
  <c r="H294" i="9"/>
  <c r="M292" i="9"/>
  <c r="H293" i="9"/>
  <c r="M291" i="9"/>
  <c r="H292" i="9"/>
  <c r="M290" i="9"/>
  <c r="H291" i="9"/>
  <c r="M289" i="9"/>
  <c r="H290" i="9"/>
  <c r="M288" i="9"/>
  <c r="H289" i="9"/>
  <c r="M287" i="9"/>
  <c r="H288" i="9"/>
  <c r="M286" i="9"/>
  <c r="H287" i="9"/>
  <c r="M285" i="9"/>
  <c r="H286" i="9"/>
  <c r="M284" i="9"/>
  <c r="H285" i="9"/>
  <c r="M283" i="9"/>
  <c r="H284" i="9"/>
  <c r="M282" i="9"/>
  <c r="H283" i="9"/>
  <c r="M281" i="9"/>
  <c r="H282" i="9"/>
  <c r="M280" i="9"/>
  <c r="H281" i="9"/>
  <c r="M279" i="9"/>
  <c r="H280" i="9"/>
  <c r="M278" i="9"/>
  <c r="H279" i="9"/>
  <c r="M277" i="9"/>
  <c r="H278" i="9"/>
  <c r="M276" i="9"/>
  <c r="H277" i="9"/>
  <c r="M275" i="9"/>
  <c r="H276" i="9"/>
  <c r="M274" i="9"/>
  <c r="H275" i="9"/>
  <c r="M273" i="9"/>
  <c r="H274" i="9"/>
  <c r="M272" i="9"/>
  <c r="H273" i="9"/>
  <c r="M271" i="9"/>
  <c r="H272" i="9"/>
  <c r="M270" i="9"/>
  <c r="H271" i="9"/>
  <c r="M269" i="9"/>
  <c r="H270" i="9"/>
  <c r="M268" i="9"/>
  <c r="H269" i="9"/>
  <c r="M267" i="9"/>
  <c r="H268" i="9"/>
  <c r="M266" i="9"/>
  <c r="H267" i="9"/>
  <c r="M265" i="9"/>
  <c r="H266" i="9"/>
  <c r="M264" i="9"/>
  <c r="H265" i="9"/>
  <c r="M263" i="9"/>
  <c r="H264" i="9"/>
  <c r="M262" i="9"/>
  <c r="H263" i="9"/>
  <c r="M261" i="9"/>
  <c r="H262" i="9"/>
  <c r="M260" i="9"/>
  <c r="H261" i="9"/>
  <c r="M259" i="9"/>
  <c r="H260" i="9"/>
  <c r="M258" i="9"/>
  <c r="H259" i="9"/>
  <c r="M257" i="9"/>
  <c r="H258" i="9"/>
  <c r="M256" i="9"/>
  <c r="H257" i="9"/>
  <c r="M255" i="9"/>
  <c r="H256" i="9"/>
  <c r="M254" i="9"/>
  <c r="H255" i="9"/>
  <c r="M253" i="9"/>
  <c r="H254" i="9"/>
  <c r="M252" i="9"/>
  <c r="H253" i="9"/>
  <c r="M251" i="9"/>
  <c r="H252" i="9"/>
  <c r="M250" i="9"/>
  <c r="H251" i="9"/>
  <c r="M249" i="9"/>
  <c r="H250" i="9"/>
  <c r="M248" i="9"/>
  <c r="H249" i="9"/>
  <c r="M247" i="9"/>
  <c r="H248" i="9"/>
  <c r="M246" i="9"/>
  <c r="H247" i="9"/>
  <c r="M245" i="9"/>
  <c r="H246" i="9"/>
  <c r="M244" i="9"/>
  <c r="H245" i="9"/>
  <c r="M243" i="9"/>
  <c r="H244" i="9"/>
  <c r="M242" i="9"/>
  <c r="H243" i="9"/>
  <c r="M241" i="9"/>
  <c r="H242" i="9"/>
  <c r="M240" i="9"/>
  <c r="H241" i="9"/>
  <c r="M239" i="9"/>
  <c r="H240" i="9"/>
  <c r="H239" i="9"/>
  <c r="M237" i="9"/>
  <c r="H238" i="9"/>
  <c r="M236" i="9"/>
  <c r="H237" i="9"/>
  <c r="M235" i="9"/>
  <c r="H236" i="9"/>
  <c r="M234" i="9"/>
  <c r="H235" i="9"/>
  <c r="M233" i="9"/>
  <c r="H234" i="9"/>
  <c r="M232" i="9"/>
  <c r="H233" i="9"/>
  <c r="M231" i="9"/>
  <c r="H232" i="9"/>
  <c r="M230" i="9"/>
  <c r="H231" i="9"/>
  <c r="M229" i="9"/>
  <c r="H230" i="9"/>
  <c r="M228" i="9"/>
  <c r="H229" i="9"/>
  <c r="M227" i="9"/>
  <c r="H228" i="9"/>
  <c r="M226" i="9"/>
  <c r="H227" i="9"/>
  <c r="M225" i="9"/>
  <c r="H226" i="9"/>
  <c r="M224" i="9"/>
  <c r="H225" i="9"/>
  <c r="M223" i="9"/>
  <c r="H224" i="9"/>
  <c r="M222" i="9"/>
  <c r="H223" i="9"/>
  <c r="M221" i="9"/>
  <c r="H222" i="9"/>
  <c r="M220" i="9"/>
  <c r="H221" i="9"/>
  <c r="M219" i="9"/>
  <c r="H220" i="9"/>
  <c r="M218" i="9"/>
  <c r="H219" i="9"/>
  <c r="M217" i="9"/>
  <c r="H218" i="9"/>
  <c r="M216" i="9"/>
  <c r="H217" i="9"/>
  <c r="M215" i="9"/>
  <c r="H216" i="9"/>
  <c r="M214" i="9"/>
  <c r="H215" i="9"/>
  <c r="M213" i="9"/>
  <c r="H214" i="9"/>
  <c r="M212" i="9"/>
  <c r="H213" i="9"/>
  <c r="M211" i="9"/>
  <c r="H212" i="9"/>
  <c r="M210" i="9"/>
  <c r="H211" i="9"/>
  <c r="M209" i="9"/>
  <c r="H210" i="9"/>
  <c r="M208" i="9"/>
  <c r="H209" i="9"/>
  <c r="M207" i="9"/>
  <c r="H208" i="9"/>
  <c r="M206" i="9"/>
  <c r="H207" i="9"/>
  <c r="M205" i="9"/>
  <c r="H206" i="9"/>
  <c r="M204" i="9"/>
  <c r="H205" i="9"/>
  <c r="M203" i="9"/>
  <c r="H204" i="9"/>
  <c r="M202" i="9"/>
  <c r="H203" i="9"/>
  <c r="M201" i="9"/>
  <c r="H202" i="9"/>
  <c r="M200" i="9"/>
  <c r="H201" i="9"/>
  <c r="M199" i="9"/>
  <c r="H200" i="9"/>
  <c r="M198" i="9"/>
  <c r="H199" i="9"/>
  <c r="M197" i="9"/>
  <c r="H198" i="9"/>
  <c r="M196" i="9"/>
  <c r="H197" i="9"/>
  <c r="M195" i="9"/>
  <c r="H196" i="9"/>
  <c r="M194" i="9"/>
  <c r="H195" i="9"/>
  <c r="M193" i="9"/>
  <c r="H194" i="9"/>
  <c r="M192" i="9"/>
  <c r="H193" i="9"/>
  <c r="M191" i="9"/>
  <c r="H192" i="9"/>
  <c r="M190" i="9"/>
  <c r="H191" i="9"/>
  <c r="M189" i="9"/>
  <c r="H190" i="9"/>
  <c r="M188" i="9"/>
  <c r="H189" i="9"/>
  <c r="M187" i="9"/>
  <c r="H188" i="9"/>
  <c r="M186" i="9"/>
  <c r="H187" i="9"/>
  <c r="M185" i="9"/>
  <c r="H186" i="9"/>
  <c r="M184" i="9"/>
  <c r="H185" i="9"/>
  <c r="M183" i="9"/>
  <c r="H184" i="9"/>
  <c r="M182" i="9"/>
  <c r="H183" i="9"/>
  <c r="M181" i="9"/>
  <c r="H182" i="9"/>
  <c r="M180" i="9"/>
  <c r="H181" i="9"/>
  <c r="M179" i="9"/>
  <c r="H180" i="9"/>
  <c r="M178" i="9"/>
  <c r="H179" i="9"/>
  <c r="M177" i="9"/>
  <c r="H178" i="9"/>
  <c r="M176" i="9"/>
  <c r="H177" i="9"/>
  <c r="M175" i="9"/>
  <c r="H176" i="9"/>
  <c r="M174" i="9"/>
  <c r="H175" i="9"/>
  <c r="M173" i="9"/>
  <c r="H174" i="9"/>
  <c r="M172" i="9"/>
  <c r="H173" i="9"/>
  <c r="M171" i="9"/>
  <c r="H172" i="9"/>
  <c r="M170" i="9"/>
  <c r="H171" i="9"/>
  <c r="M169" i="9"/>
  <c r="H170" i="9"/>
  <c r="M168" i="9"/>
  <c r="H169" i="9"/>
  <c r="M167" i="9"/>
  <c r="H168" i="9"/>
  <c r="M166" i="9"/>
  <c r="H167" i="9"/>
  <c r="M165" i="9"/>
  <c r="H166" i="9"/>
  <c r="M164" i="9"/>
  <c r="H165" i="9"/>
  <c r="M163" i="9"/>
  <c r="H164" i="9"/>
  <c r="M162" i="9"/>
  <c r="H163" i="9"/>
  <c r="M161" i="9"/>
  <c r="H162" i="9"/>
  <c r="M160" i="9"/>
  <c r="H161" i="9"/>
  <c r="M159" i="9"/>
  <c r="H160" i="9"/>
  <c r="M158" i="9"/>
  <c r="H159" i="9"/>
  <c r="M157" i="9"/>
  <c r="H158" i="9"/>
  <c r="M156" i="9"/>
  <c r="H157" i="9"/>
  <c r="M155" i="9"/>
  <c r="H156" i="9"/>
  <c r="M154" i="9"/>
  <c r="H155" i="9"/>
  <c r="M153" i="9"/>
  <c r="H154" i="9"/>
  <c r="M152" i="9"/>
  <c r="H153" i="9"/>
  <c r="M151" i="9"/>
  <c r="H152" i="9"/>
  <c r="M150" i="9"/>
  <c r="H151" i="9"/>
  <c r="M149" i="9"/>
  <c r="H150" i="9"/>
  <c r="M148" i="9"/>
  <c r="H149" i="9"/>
  <c r="M147" i="9"/>
  <c r="H148" i="9"/>
  <c r="M146" i="9"/>
  <c r="H147" i="9"/>
  <c r="M145" i="9"/>
  <c r="H146" i="9"/>
  <c r="M144" i="9"/>
  <c r="H145" i="9"/>
  <c r="M143" i="9"/>
  <c r="H144" i="9"/>
  <c r="M142" i="9"/>
  <c r="H143" i="9"/>
  <c r="M141" i="9"/>
  <c r="H142" i="9"/>
  <c r="M140" i="9"/>
  <c r="H141" i="9"/>
  <c r="M139" i="9"/>
  <c r="H140" i="9"/>
  <c r="M138" i="9"/>
  <c r="H139" i="9"/>
  <c r="M137" i="9"/>
  <c r="H138" i="9"/>
  <c r="M136" i="9"/>
  <c r="H137" i="9"/>
  <c r="M135" i="9"/>
  <c r="H136" i="9"/>
  <c r="M134" i="9"/>
  <c r="H135" i="9"/>
  <c r="H134" i="9"/>
  <c r="M132" i="9"/>
  <c r="H133" i="9"/>
  <c r="M131" i="9"/>
  <c r="H132" i="9"/>
  <c r="M130" i="9"/>
  <c r="H131" i="9"/>
  <c r="M129" i="9"/>
  <c r="H130" i="9"/>
  <c r="H129" i="9"/>
  <c r="M127" i="9"/>
  <c r="H128" i="9"/>
  <c r="M126" i="9"/>
  <c r="H127" i="9"/>
  <c r="H126" i="9"/>
  <c r="M124" i="9"/>
  <c r="H125" i="9"/>
  <c r="M123" i="9"/>
  <c r="H124" i="9"/>
  <c r="M122" i="9"/>
  <c r="H123" i="9"/>
  <c r="M121" i="9"/>
  <c r="H122" i="9"/>
  <c r="M120" i="9"/>
  <c r="H121" i="9"/>
  <c r="M119" i="9"/>
  <c r="H120" i="9"/>
  <c r="M118" i="9"/>
  <c r="H119" i="9"/>
  <c r="M117" i="9"/>
  <c r="H118" i="9"/>
  <c r="M116" i="9"/>
  <c r="H117" i="9"/>
  <c r="M115" i="9"/>
  <c r="H116" i="9"/>
  <c r="M114" i="9"/>
  <c r="H115" i="9"/>
  <c r="M113" i="9"/>
  <c r="H114" i="9"/>
  <c r="M112" i="9"/>
  <c r="H113" i="9"/>
  <c r="M111" i="9"/>
  <c r="H112" i="9"/>
  <c r="M110" i="9"/>
  <c r="H111" i="9"/>
  <c r="M109" i="9"/>
  <c r="H110" i="9"/>
  <c r="M108" i="9"/>
  <c r="H109" i="9"/>
  <c r="M107" i="9"/>
  <c r="H108" i="9"/>
  <c r="M106" i="9"/>
  <c r="H107" i="9"/>
  <c r="M105" i="9"/>
  <c r="H106" i="9"/>
  <c r="M104" i="9"/>
  <c r="H105" i="9"/>
  <c r="M103" i="9"/>
  <c r="H104" i="9"/>
  <c r="M102" i="9"/>
  <c r="H103" i="9"/>
  <c r="H102" i="9"/>
  <c r="M100" i="9"/>
  <c r="H101" i="9"/>
  <c r="M99" i="9"/>
  <c r="H100" i="9"/>
  <c r="M98" i="9"/>
  <c r="H99" i="9"/>
  <c r="M97" i="9"/>
  <c r="H98" i="9"/>
  <c r="M96" i="9"/>
  <c r="H97" i="9"/>
  <c r="M95" i="9"/>
  <c r="H96" i="9"/>
  <c r="M94" i="9"/>
  <c r="H95" i="9"/>
  <c r="M93" i="9"/>
  <c r="H94" i="9"/>
  <c r="M92" i="9"/>
  <c r="H93" i="9"/>
  <c r="M91" i="9"/>
  <c r="H92" i="9"/>
  <c r="M90" i="9"/>
  <c r="H91" i="9"/>
  <c r="M89" i="9"/>
  <c r="H90" i="9"/>
  <c r="M88" i="9"/>
  <c r="H89" i="9"/>
  <c r="M87" i="9"/>
  <c r="H88" i="9"/>
  <c r="M86" i="9"/>
  <c r="H87" i="9"/>
  <c r="M85" i="9"/>
  <c r="H86" i="9"/>
  <c r="M84" i="9"/>
  <c r="H85" i="9"/>
  <c r="M83" i="9"/>
  <c r="H84" i="9"/>
  <c r="M82" i="9"/>
  <c r="H83" i="9"/>
  <c r="M81" i="9"/>
  <c r="H82" i="9"/>
  <c r="M80" i="9"/>
  <c r="H81" i="9"/>
  <c r="M79" i="9"/>
  <c r="H80" i="9"/>
  <c r="M78" i="9"/>
  <c r="H79" i="9"/>
  <c r="M77" i="9"/>
  <c r="H78" i="9"/>
  <c r="M76" i="9"/>
  <c r="H77" i="9"/>
  <c r="M75" i="9"/>
  <c r="H75" i="9"/>
  <c r="M74" i="9"/>
  <c r="H74" i="9"/>
  <c r="M73" i="9"/>
  <c r="H73" i="9"/>
  <c r="H72" i="9"/>
  <c r="M71" i="9"/>
  <c r="H71" i="9"/>
  <c r="M70" i="9"/>
  <c r="H70" i="9"/>
  <c r="M69" i="9"/>
  <c r="H69" i="9"/>
  <c r="M68" i="9"/>
  <c r="H68" i="9"/>
  <c r="M67" i="9"/>
  <c r="H67" i="9"/>
  <c r="M66" i="9"/>
  <c r="H66" i="9"/>
  <c r="M65" i="9"/>
  <c r="H65" i="9"/>
  <c r="M64" i="9"/>
  <c r="H64" i="9"/>
  <c r="M63" i="9"/>
  <c r="H63" i="9"/>
  <c r="M62" i="9"/>
  <c r="H62" i="9"/>
  <c r="M61" i="9"/>
  <c r="H61" i="9"/>
  <c r="M60" i="9"/>
  <c r="H60" i="9"/>
  <c r="M59" i="9"/>
  <c r="H59" i="9"/>
  <c r="M58" i="9"/>
  <c r="H58" i="9"/>
  <c r="M57" i="9"/>
  <c r="H57" i="9"/>
  <c r="M56" i="9"/>
  <c r="H56" i="9"/>
  <c r="M55" i="9"/>
  <c r="H55" i="9"/>
  <c r="M54" i="9"/>
  <c r="H54" i="9"/>
  <c r="M53" i="9"/>
  <c r="H53" i="9"/>
  <c r="M52" i="9"/>
  <c r="H52" i="9"/>
  <c r="M51" i="9"/>
  <c r="H51" i="9"/>
  <c r="M50" i="9"/>
  <c r="H50" i="9"/>
  <c r="M49" i="9"/>
  <c r="H49" i="9"/>
  <c r="M48" i="9"/>
  <c r="H48" i="9"/>
  <c r="M47" i="9"/>
  <c r="H47" i="9"/>
  <c r="M46" i="9"/>
  <c r="H46" i="9"/>
  <c r="M45" i="9"/>
  <c r="H45" i="9"/>
  <c r="M44" i="9"/>
  <c r="H44" i="9"/>
  <c r="M43" i="9"/>
  <c r="H43" i="9"/>
  <c r="M42" i="9"/>
  <c r="H42" i="9"/>
  <c r="M41" i="9"/>
  <c r="H41" i="9"/>
  <c r="M40" i="9"/>
  <c r="H40" i="9"/>
  <c r="M39" i="9"/>
  <c r="H39" i="9"/>
  <c r="M38" i="9"/>
  <c r="H38" i="9"/>
  <c r="M37" i="9"/>
  <c r="H37" i="9"/>
  <c r="M36" i="9"/>
  <c r="H36" i="9"/>
  <c r="M35" i="9"/>
  <c r="H35" i="9"/>
  <c r="M34" i="9"/>
  <c r="H34" i="9"/>
  <c r="M33" i="9"/>
  <c r="H33" i="9"/>
  <c r="M32" i="9"/>
  <c r="H32" i="9"/>
  <c r="M31" i="9"/>
  <c r="H31" i="9"/>
  <c r="M30" i="9"/>
  <c r="H30" i="9"/>
  <c r="M29" i="9"/>
  <c r="H29" i="9"/>
  <c r="M28" i="9"/>
  <c r="H28" i="9"/>
  <c r="M27" i="9"/>
  <c r="H27" i="9"/>
  <c r="M26" i="9"/>
  <c r="H26" i="9"/>
  <c r="M25" i="9"/>
  <c r="H25" i="9"/>
  <c r="M24" i="9"/>
  <c r="H24" i="9"/>
  <c r="M23" i="9"/>
  <c r="H23" i="9"/>
  <c r="M22" i="9"/>
  <c r="H22" i="9"/>
  <c r="M21" i="9"/>
  <c r="H21" i="9"/>
  <c r="M20" i="9"/>
  <c r="H20" i="9"/>
  <c r="M19" i="9"/>
  <c r="H19" i="9"/>
  <c r="M18" i="9"/>
  <c r="H18" i="9"/>
  <c r="M17" i="9"/>
  <c r="H17" i="9"/>
  <c r="M16" i="9"/>
  <c r="H16" i="9"/>
  <c r="M15" i="9"/>
  <c r="H15" i="9"/>
  <c r="M14" i="9"/>
  <c r="H14" i="9"/>
  <c r="M13" i="9"/>
  <c r="H13" i="9"/>
  <c r="M12" i="9"/>
  <c r="H12" i="9"/>
  <c r="M11" i="9"/>
  <c r="H11" i="9"/>
  <c r="M10" i="9"/>
  <c r="H10" i="9"/>
  <c r="M9" i="9"/>
  <c r="H9" i="9"/>
  <c r="M8" i="9"/>
  <c r="H8" i="9"/>
  <c r="M7" i="9"/>
  <c r="H7" i="9"/>
  <c r="M6" i="9"/>
  <c r="H6" i="9"/>
  <c r="M5" i="9"/>
  <c r="H5" i="9"/>
  <c r="M4" i="9"/>
  <c r="H4" i="9"/>
  <c r="M3" i="9"/>
  <c r="H3" i="9"/>
  <c r="I639" i="8"/>
  <c r="H639" i="8"/>
  <c r="H636" i="8"/>
  <c r="I644" i="10" l="1"/>
  <c r="H501" i="8"/>
  <c r="H368" i="8"/>
  <c r="H343" i="8"/>
  <c r="H128" i="8"/>
  <c r="H101" i="8"/>
  <c r="I640" i="8"/>
  <c r="H640" i="8"/>
  <c r="I638" i="8"/>
  <c r="H638" i="8"/>
  <c r="I637" i="8"/>
  <c r="H637" i="8"/>
  <c r="I636" i="8"/>
  <c r="H629" i="8"/>
  <c r="I628" i="8"/>
  <c r="H628" i="8"/>
  <c r="H622" i="8"/>
  <c r="H621" i="8"/>
  <c r="H620" i="8"/>
  <c r="H619" i="8"/>
  <c r="M618" i="8"/>
  <c r="H618" i="8"/>
  <c r="M617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M594" i="8"/>
  <c r="H594" i="8"/>
  <c r="M593" i="8"/>
  <c r="H593" i="8"/>
  <c r="M592" i="8"/>
  <c r="H592" i="8"/>
  <c r="H591" i="8"/>
  <c r="H590" i="8"/>
  <c r="H589" i="8"/>
  <c r="M588" i="8"/>
  <c r="H588" i="8"/>
  <c r="H587" i="8"/>
  <c r="M586" i="8"/>
  <c r="H586" i="8"/>
  <c r="H585" i="8"/>
  <c r="H584" i="8"/>
  <c r="H583" i="8"/>
  <c r="M582" i="8"/>
  <c r="H582" i="8"/>
  <c r="H581" i="8"/>
  <c r="H580" i="8"/>
  <c r="M579" i="8"/>
  <c r="H579" i="8"/>
  <c r="M578" i="8"/>
  <c r="H578" i="8"/>
  <c r="H577" i="8"/>
  <c r="H576" i="8"/>
  <c r="M575" i="8"/>
  <c r="H575" i="8"/>
  <c r="M574" i="8"/>
  <c r="H574" i="8"/>
  <c r="M573" i="8"/>
  <c r="H573" i="8"/>
  <c r="M572" i="8"/>
  <c r="H572" i="8"/>
  <c r="M571" i="8"/>
  <c r="H571" i="8"/>
  <c r="M570" i="8"/>
  <c r="H570" i="8"/>
  <c r="H569" i="8"/>
  <c r="M568" i="8"/>
  <c r="H568" i="8"/>
  <c r="M567" i="8"/>
  <c r="H567" i="8"/>
  <c r="M566" i="8"/>
  <c r="H566" i="8"/>
  <c r="M565" i="8"/>
  <c r="H565" i="8"/>
  <c r="M564" i="8"/>
  <c r="H564" i="8"/>
  <c r="M563" i="8"/>
  <c r="H563" i="8"/>
  <c r="M562" i="8"/>
  <c r="H562" i="8"/>
  <c r="H561" i="8"/>
  <c r="M560" i="8"/>
  <c r="H560" i="8"/>
  <c r="M559" i="8"/>
  <c r="H559" i="8"/>
  <c r="H558" i="8"/>
  <c r="M557" i="8"/>
  <c r="H557" i="8"/>
  <c r="H556" i="8"/>
  <c r="M555" i="8"/>
  <c r="H555" i="8"/>
  <c r="H554" i="8"/>
  <c r="M553" i="8"/>
  <c r="H553" i="8"/>
  <c r="H552" i="8"/>
  <c r="M551" i="8"/>
  <c r="H551" i="8"/>
  <c r="M550" i="8"/>
  <c r="H550" i="8"/>
  <c r="H549" i="8"/>
  <c r="M548" i="8"/>
  <c r="H548" i="8"/>
  <c r="M547" i="8"/>
  <c r="H547" i="8"/>
  <c r="M546" i="8"/>
  <c r="H546" i="8"/>
  <c r="M545" i="8"/>
  <c r="H545" i="8"/>
  <c r="M544" i="8"/>
  <c r="H544" i="8"/>
  <c r="M543" i="8"/>
  <c r="H543" i="8"/>
  <c r="M542" i="8"/>
  <c r="H542" i="8"/>
  <c r="M541" i="8"/>
  <c r="H541" i="8"/>
  <c r="M540" i="8"/>
  <c r="H540" i="8"/>
  <c r="M539" i="8"/>
  <c r="H539" i="8"/>
  <c r="M538" i="8"/>
  <c r="H538" i="8"/>
  <c r="M537" i="8"/>
  <c r="H537" i="8"/>
  <c r="M536" i="8"/>
  <c r="H536" i="8"/>
  <c r="H535" i="8"/>
  <c r="M534" i="8"/>
  <c r="H534" i="8"/>
  <c r="M533" i="8"/>
  <c r="H533" i="8"/>
  <c r="H532" i="8"/>
  <c r="M531" i="8"/>
  <c r="H531" i="8"/>
  <c r="M530" i="8"/>
  <c r="H530" i="8"/>
  <c r="H529" i="8"/>
  <c r="M528" i="8"/>
  <c r="H528" i="8"/>
  <c r="M527" i="8"/>
  <c r="H527" i="8"/>
  <c r="M526" i="8"/>
  <c r="H526" i="8"/>
  <c r="M525" i="8"/>
  <c r="H525" i="8"/>
  <c r="M524" i="8"/>
  <c r="H524" i="8"/>
  <c r="M523" i="8"/>
  <c r="H523" i="8"/>
  <c r="M522" i="8"/>
  <c r="H522" i="8"/>
  <c r="M521" i="8"/>
  <c r="H521" i="8"/>
  <c r="M520" i="8"/>
  <c r="H520" i="8"/>
  <c r="M519" i="8"/>
  <c r="H519" i="8"/>
  <c r="M518" i="8"/>
  <c r="H518" i="8"/>
  <c r="M517" i="8"/>
  <c r="H517" i="8"/>
  <c r="M516" i="8"/>
  <c r="H516" i="8"/>
  <c r="M515" i="8"/>
  <c r="H515" i="8"/>
  <c r="M514" i="8"/>
  <c r="H514" i="8"/>
  <c r="M513" i="8"/>
  <c r="H513" i="8"/>
  <c r="M512" i="8"/>
  <c r="H512" i="8"/>
  <c r="M511" i="8"/>
  <c r="H511" i="8"/>
  <c r="M510" i="8"/>
  <c r="H510" i="8"/>
  <c r="M509" i="8"/>
  <c r="H509" i="8"/>
  <c r="M508" i="8"/>
  <c r="H508" i="8"/>
  <c r="M507" i="8"/>
  <c r="H507" i="8"/>
  <c r="M506" i="8"/>
  <c r="H506" i="8"/>
  <c r="M505" i="8"/>
  <c r="H505" i="8"/>
  <c r="M504" i="8"/>
  <c r="H504" i="8"/>
  <c r="M503" i="8"/>
  <c r="H503" i="8"/>
  <c r="M502" i="8"/>
  <c r="H502" i="8"/>
  <c r="M500" i="8"/>
  <c r="H500" i="8"/>
  <c r="M499" i="8"/>
  <c r="H499" i="8"/>
  <c r="M498" i="8"/>
  <c r="H498" i="8"/>
  <c r="M497" i="8"/>
  <c r="H497" i="8"/>
  <c r="M496" i="8"/>
  <c r="H496" i="8"/>
  <c r="M495" i="8"/>
  <c r="H495" i="8"/>
  <c r="H494" i="8"/>
  <c r="M493" i="8"/>
  <c r="H493" i="8"/>
  <c r="M492" i="8"/>
  <c r="H492" i="8"/>
  <c r="M491" i="8"/>
  <c r="H491" i="8"/>
  <c r="M490" i="8"/>
  <c r="H490" i="8"/>
  <c r="M489" i="8"/>
  <c r="H489" i="8"/>
  <c r="M488" i="8"/>
  <c r="H488" i="8"/>
  <c r="M487" i="8"/>
  <c r="H487" i="8"/>
  <c r="M486" i="8"/>
  <c r="H486" i="8"/>
  <c r="M485" i="8"/>
  <c r="H485" i="8"/>
  <c r="M484" i="8"/>
  <c r="H484" i="8"/>
  <c r="M483" i="8"/>
  <c r="H483" i="8"/>
  <c r="M482" i="8"/>
  <c r="H482" i="8"/>
  <c r="M481" i="8"/>
  <c r="H481" i="8"/>
  <c r="M480" i="8"/>
  <c r="H480" i="8"/>
  <c r="M479" i="8"/>
  <c r="H479" i="8"/>
  <c r="M478" i="8"/>
  <c r="H478" i="8"/>
  <c r="M477" i="8"/>
  <c r="H477" i="8"/>
  <c r="M476" i="8"/>
  <c r="H476" i="8"/>
  <c r="M475" i="8"/>
  <c r="H475" i="8"/>
  <c r="M474" i="8"/>
  <c r="H474" i="8"/>
  <c r="M473" i="8"/>
  <c r="H473" i="8"/>
  <c r="M472" i="8"/>
  <c r="H472" i="8"/>
  <c r="M471" i="8"/>
  <c r="H471" i="8"/>
  <c r="M470" i="8"/>
  <c r="H470" i="8"/>
  <c r="M469" i="8"/>
  <c r="H469" i="8"/>
  <c r="M468" i="8"/>
  <c r="H468" i="8"/>
  <c r="M467" i="8"/>
  <c r="H467" i="8"/>
  <c r="M466" i="8"/>
  <c r="H466" i="8"/>
  <c r="M465" i="8"/>
  <c r="H465" i="8"/>
  <c r="M464" i="8"/>
  <c r="H464" i="8"/>
  <c r="M463" i="8"/>
  <c r="H463" i="8"/>
  <c r="M462" i="8"/>
  <c r="H462" i="8"/>
  <c r="H461" i="8"/>
  <c r="M460" i="8"/>
  <c r="H460" i="8"/>
  <c r="M459" i="8"/>
  <c r="H459" i="8"/>
  <c r="M458" i="8"/>
  <c r="H458" i="8"/>
  <c r="M457" i="8"/>
  <c r="H457" i="8"/>
  <c r="M456" i="8"/>
  <c r="H456" i="8"/>
  <c r="M455" i="8"/>
  <c r="H455" i="8"/>
  <c r="M454" i="8"/>
  <c r="H454" i="8"/>
  <c r="M453" i="8"/>
  <c r="H453" i="8"/>
  <c r="M452" i="8"/>
  <c r="H452" i="8"/>
  <c r="M451" i="8"/>
  <c r="H451" i="8"/>
  <c r="M450" i="8"/>
  <c r="H450" i="8"/>
  <c r="M449" i="8"/>
  <c r="H449" i="8"/>
  <c r="M448" i="8"/>
  <c r="H448" i="8"/>
  <c r="M447" i="8"/>
  <c r="H447" i="8"/>
  <c r="M446" i="8"/>
  <c r="H446" i="8"/>
  <c r="M445" i="8"/>
  <c r="H445" i="8"/>
  <c r="M444" i="8"/>
  <c r="H444" i="8"/>
  <c r="M443" i="8"/>
  <c r="H443" i="8"/>
  <c r="M442" i="8"/>
  <c r="H442" i="8"/>
  <c r="M441" i="8"/>
  <c r="H441" i="8"/>
  <c r="M440" i="8"/>
  <c r="H440" i="8"/>
  <c r="M439" i="8"/>
  <c r="H439" i="8"/>
  <c r="M438" i="8"/>
  <c r="H438" i="8"/>
  <c r="H437" i="8"/>
  <c r="M436" i="8"/>
  <c r="H436" i="8"/>
  <c r="M435" i="8"/>
  <c r="H435" i="8"/>
  <c r="H434" i="8"/>
  <c r="M433" i="8"/>
  <c r="H433" i="8"/>
  <c r="M432" i="8"/>
  <c r="H432" i="8"/>
  <c r="M431" i="8"/>
  <c r="H431" i="8"/>
  <c r="M430" i="8"/>
  <c r="H430" i="8"/>
  <c r="M429" i="8"/>
  <c r="H429" i="8"/>
  <c r="M428" i="8"/>
  <c r="H428" i="8"/>
  <c r="M427" i="8"/>
  <c r="H427" i="8"/>
  <c r="M426" i="8"/>
  <c r="H426" i="8"/>
  <c r="M425" i="8"/>
  <c r="H425" i="8"/>
  <c r="M424" i="8"/>
  <c r="H424" i="8"/>
  <c r="M423" i="8"/>
  <c r="H423" i="8"/>
  <c r="M422" i="8"/>
  <c r="H422" i="8"/>
  <c r="M421" i="8"/>
  <c r="H421" i="8"/>
  <c r="M420" i="8"/>
  <c r="H420" i="8"/>
  <c r="M419" i="8"/>
  <c r="H419" i="8"/>
  <c r="M418" i="8"/>
  <c r="H418" i="8"/>
  <c r="M417" i="8"/>
  <c r="H417" i="8"/>
  <c r="M416" i="8"/>
  <c r="H416" i="8"/>
  <c r="M415" i="8"/>
  <c r="H415" i="8"/>
  <c r="M414" i="8"/>
  <c r="H414" i="8"/>
  <c r="M413" i="8"/>
  <c r="H413" i="8"/>
  <c r="M412" i="8"/>
  <c r="H412" i="8"/>
  <c r="M411" i="8"/>
  <c r="H411" i="8"/>
  <c r="M410" i="8"/>
  <c r="H410" i="8"/>
  <c r="M409" i="8"/>
  <c r="H409" i="8"/>
  <c r="M408" i="8"/>
  <c r="H408" i="8"/>
  <c r="M407" i="8"/>
  <c r="H407" i="8"/>
  <c r="M406" i="8"/>
  <c r="H406" i="8"/>
  <c r="M405" i="8"/>
  <c r="H405" i="8"/>
  <c r="M404" i="8"/>
  <c r="H404" i="8"/>
  <c r="M403" i="8"/>
  <c r="H403" i="8"/>
  <c r="M402" i="8"/>
  <c r="H402" i="8"/>
  <c r="M401" i="8"/>
  <c r="H401" i="8"/>
  <c r="M400" i="8"/>
  <c r="H400" i="8"/>
  <c r="M399" i="8"/>
  <c r="H399" i="8"/>
  <c r="M398" i="8"/>
  <c r="H398" i="8"/>
  <c r="M397" i="8"/>
  <c r="H397" i="8"/>
  <c r="M396" i="8"/>
  <c r="H396" i="8"/>
  <c r="M395" i="8"/>
  <c r="H395" i="8"/>
  <c r="M394" i="8"/>
  <c r="H394" i="8"/>
  <c r="M393" i="8"/>
  <c r="H393" i="8"/>
  <c r="M392" i="8"/>
  <c r="H392" i="8"/>
  <c r="M391" i="8"/>
  <c r="H391" i="8"/>
  <c r="M390" i="8"/>
  <c r="H390" i="8"/>
  <c r="M389" i="8"/>
  <c r="H389" i="8"/>
  <c r="M388" i="8"/>
  <c r="H388" i="8"/>
  <c r="M387" i="8"/>
  <c r="H387" i="8"/>
  <c r="M386" i="8"/>
  <c r="H386" i="8"/>
  <c r="M385" i="8"/>
  <c r="H385" i="8"/>
  <c r="M384" i="8"/>
  <c r="H384" i="8"/>
  <c r="M383" i="8"/>
  <c r="H383" i="8"/>
  <c r="M382" i="8"/>
  <c r="H382" i="8"/>
  <c r="M381" i="8"/>
  <c r="H381" i="8"/>
  <c r="M380" i="8"/>
  <c r="H380" i="8"/>
  <c r="M379" i="8"/>
  <c r="H379" i="8"/>
  <c r="M378" i="8"/>
  <c r="H378" i="8"/>
  <c r="M377" i="8"/>
  <c r="H377" i="8"/>
  <c r="M376" i="8"/>
  <c r="H376" i="8"/>
  <c r="M375" i="8"/>
  <c r="H375" i="8"/>
  <c r="M374" i="8"/>
  <c r="H374" i="8"/>
  <c r="M373" i="8"/>
  <c r="H373" i="8"/>
  <c r="M372" i="8"/>
  <c r="H372" i="8"/>
  <c r="M371" i="8"/>
  <c r="H371" i="8"/>
  <c r="M370" i="8"/>
  <c r="H370" i="8"/>
  <c r="M369" i="8"/>
  <c r="H369" i="8"/>
  <c r="H367" i="8"/>
  <c r="M366" i="8"/>
  <c r="H366" i="8"/>
  <c r="M365" i="8"/>
  <c r="H365" i="8"/>
  <c r="M364" i="8"/>
  <c r="H364" i="8"/>
  <c r="H363" i="8"/>
  <c r="M362" i="8"/>
  <c r="H362" i="8"/>
  <c r="M361" i="8"/>
  <c r="H361" i="8"/>
  <c r="M360" i="8"/>
  <c r="H360" i="8"/>
  <c r="M359" i="8"/>
  <c r="H359" i="8"/>
  <c r="M358" i="8"/>
  <c r="H358" i="8"/>
  <c r="M357" i="8"/>
  <c r="H357" i="8"/>
  <c r="M356" i="8"/>
  <c r="H356" i="8"/>
  <c r="M355" i="8"/>
  <c r="H355" i="8"/>
  <c r="M354" i="8"/>
  <c r="H354" i="8"/>
  <c r="M353" i="8"/>
  <c r="H353" i="8"/>
  <c r="M352" i="8"/>
  <c r="H352" i="8"/>
  <c r="M351" i="8"/>
  <c r="H351" i="8"/>
  <c r="M350" i="8"/>
  <c r="H350" i="8"/>
  <c r="M349" i="8"/>
  <c r="H349" i="8"/>
  <c r="M348" i="8"/>
  <c r="H348" i="8"/>
  <c r="M347" i="8"/>
  <c r="H347" i="8"/>
  <c r="M346" i="8"/>
  <c r="H346" i="8"/>
  <c r="M345" i="8"/>
  <c r="H345" i="8"/>
  <c r="M344" i="8"/>
  <c r="H344" i="8"/>
  <c r="M342" i="8"/>
  <c r="H342" i="8"/>
  <c r="M341" i="8"/>
  <c r="H341" i="8"/>
  <c r="H340" i="8"/>
  <c r="M339" i="8"/>
  <c r="H339" i="8"/>
  <c r="M338" i="8"/>
  <c r="H338" i="8"/>
  <c r="M337" i="8"/>
  <c r="H337" i="8"/>
  <c r="M336" i="8"/>
  <c r="H336" i="8"/>
  <c r="M335" i="8"/>
  <c r="H335" i="8"/>
  <c r="M334" i="8"/>
  <c r="H334" i="8"/>
  <c r="M333" i="8"/>
  <c r="H333" i="8"/>
  <c r="M332" i="8"/>
  <c r="H332" i="8"/>
  <c r="M331" i="8"/>
  <c r="H331" i="8"/>
  <c r="M330" i="8"/>
  <c r="H330" i="8"/>
  <c r="M329" i="8"/>
  <c r="H329" i="8"/>
  <c r="M328" i="8"/>
  <c r="H328" i="8"/>
  <c r="H327" i="8"/>
  <c r="M326" i="8"/>
  <c r="H326" i="8"/>
  <c r="M325" i="8"/>
  <c r="H325" i="8"/>
  <c r="M324" i="8"/>
  <c r="H324" i="8"/>
  <c r="H323" i="8"/>
  <c r="M322" i="8"/>
  <c r="H322" i="8"/>
  <c r="M321" i="8"/>
  <c r="H321" i="8"/>
  <c r="M320" i="8"/>
  <c r="H320" i="8"/>
  <c r="M319" i="8"/>
  <c r="H319" i="8"/>
  <c r="M318" i="8"/>
  <c r="H318" i="8"/>
  <c r="M317" i="8"/>
  <c r="H317" i="8"/>
  <c r="M316" i="8"/>
  <c r="H316" i="8"/>
  <c r="M315" i="8"/>
  <c r="H315" i="8"/>
  <c r="M314" i="8"/>
  <c r="H314" i="8"/>
  <c r="M313" i="8"/>
  <c r="H313" i="8"/>
  <c r="M312" i="8"/>
  <c r="H312" i="8"/>
  <c r="M311" i="8"/>
  <c r="H311" i="8"/>
  <c r="M310" i="8"/>
  <c r="H310" i="8"/>
  <c r="M309" i="8"/>
  <c r="H309" i="8"/>
  <c r="M308" i="8"/>
  <c r="H308" i="8"/>
  <c r="M307" i="8"/>
  <c r="H307" i="8"/>
  <c r="M306" i="8"/>
  <c r="H306" i="8"/>
  <c r="M305" i="8"/>
  <c r="H305" i="8"/>
  <c r="M304" i="8"/>
  <c r="H304" i="8"/>
  <c r="M303" i="8"/>
  <c r="H303" i="8"/>
  <c r="M302" i="8"/>
  <c r="H302" i="8"/>
  <c r="M301" i="8"/>
  <c r="H301" i="8"/>
  <c r="M300" i="8"/>
  <c r="H300" i="8"/>
  <c r="M299" i="8"/>
  <c r="H299" i="8"/>
  <c r="M298" i="8"/>
  <c r="H298" i="8"/>
  <c r="M297" i="8"/>
  <c r="H297" i="8"/>
  <c r="M296" i="8"/>
  <c r="H296" i="8"/>
  <c r="M295" i="8"/>
  <c r="H295" i="8"/>
  <c r="M294" i="8"/>
  <c r="H294" i="8"/>
  <c r="M293" i="8"/>
  <c r="H293" i="8"/>
  <c r="M292" i="8"/>
  <c r="H292" i="8"/>
  <c r="M291" i="8"/>
  <c r="H291" i="8"/>
  <c r="M290" i="8"/>
  <c r="H290" i="8"/>
  <c r="M289" i="8"/>
  <c r="H289" i="8"/>
  <c r="M288" i="8"/>
  <c r="H288" i="8"/>
  <c r="M287" i="8"/>
  <c r="H287" i="8"/>
  <c r="M286" i="8"/>
  <c r="H286" i="8"/>
  <c r="M285" i="8"/>
  <c r="H285" i="8"/>
  <c r="M284" i="8"/>
  <c r="H284" i="8"/>
  <c r="M283" i="8"/>
  <c r="H283" i="8"/>
  <c r="M282" i="8"/>
  <c r="H282" i="8"/>
  <c r="M281" i="8"/>
  <c r="H281" i="8"/>
  <c r="M280" i="8"/>
  <c r="H280" i="8"/>
  <c r="M279" i="8"/>
  <c r="H279" i="8"/>
  <c r="M278" i="8"/>
  <c r="H278" i="8"/>
  <c r="M277" i="8"/>
  <c r="H277" i="8"/>
  <c r="M276" i="8"/>
  <c r="H276" i="8"/>
  <c r="M275" i="8"/>
  <c r="H275" i="8"/>
  <c r="M274" i="8"/>
  <c r="H274" i="8"/>
  <c r="M273" i="8"/>
  <c r="H273" i="8"/>
  <c r="M272" i="8"/>
  <c r="H272" i="8"/>
  <c r="M271" i="8"/>
  <c r="H271" i="8"/>
  <c r="M270" i="8"/>
  <c r="H270" i="8"/>
  <c r="M269" i="8"/>
  <c r="H269" i="8"/>
  <c r="M268" i="8"/>
  <c r="H268" i="8"/>
  <c r="M267" i="8"/>
  <c r="H267" i="8"/>
  <c r="M266" i="8"/>
  <c r="H266" i="8"/>
  <c r="M265" i="8"/>
  <c r="H265" i="8"/>
  <c r="M264" i="8"/>
  <c r="H264" i="8"/>
  <c r="M263" i="8"/>
  <c r="H263" i="8"/>
  <c r="M262" i="8"/>
  <c r="H262" i="8"/>
  <c r="M261" i="8"/>
  <c r="H261" i="8"/>
  <c r="M260" i="8"/>
  <c r="H260" i="8"/>
  <c r="M259" i="8"/>
  <c r="H259" i="8"/>
  <c r="M258" i="8"/>
  <c r="H258" i="8"/>
  <c r="M257" i="8"/>
  <c r="H257" i="8"/>
  <c r="M256" i="8"/>
  <c r="H256" i="8"/>
  <c r="M255" i="8"/>
  <c r="H255" i="8"/>
  <c r="M254" i="8"/>
  <c r="H254" i="8"/>
  <c r="M253" i="8"/>
  <c r="H253" i="8"/>
  <c r="M252" i="8"/>
  <c r="H252" i="8"/>
  <c r="M251" i="8"/>
  <c r="H251" i="8"/>
  <c r="M250" i="8"/>
  <c r="H250" i="8"/>
  <c r="M249" i="8"/>
  <c r="H249" i="8"/>
  <c r="M248" i="8"/>
  <c r="H248" i="8"/>
  <c r="M247" i="8"/>
  <c r="H247" i="8"/>
  <c r="M246" i="8"/>
  <c r="H246" i="8"/>
  <c r="M245" i="8"/>
  <c r="H245" i="8"/>
  <c r="M244" i="8"/>
  <c r="H244" i="8"/>
  <c r="M243" i="8"/>
  <c r="H243" i="8"/>
  <c r="M242" i="8"/>
  <c r="H242" i="8"/>
  <c r="M241" i="8"/>
  <c r="H241" i="8"/>
  <c r="M240" i="8"/>
  <c r="H240" i="8"/>
  <c r="M239" i="8"/>
  <c r="H239" i="8"/>
  <c r="H238" i="8"/>
  <c r="M237" i="8"/>
  <c r="H237" i="8"/>
  <c r="M236" i="8"/>
  <c r="H236" i="8"/>
  <c r="M235" i="8"/>
  <c r="H235" i="8"/>
  <c r="M234" i="8"/>
  <c r="H234" i="8"/>
  <c r="M233" i="8"/>
  <c r="H233" i="8"/>
  <c r="M232" i="8"/>
  <c r="H232" i="8"/>
  <c r="M231" i="8"/>
  <c r="H231" i="8"/>
  <c r="M230" i="8"/>
  <c r="H230" i="8"/>
  <c r="M229" i="8"/>
  <c r="H229" i="8"/>
  <c r="M228" i="8"/>
  <c r="H228" i="8"/>
  <c r="M227" i="8"/>
  <c r="H227" i="8"/>
  <c r="M226" i="8"/>
  <c r="H226" i="8"/>
  <c r="M225" i="8"/>
  <c r="H225" i="8"/>
  <c r="M224" i="8"/>
  <c r="H224" i="8"/>
  <c r="M223" i="8"/>
  <c r="H223" i="8"/>
  <c r="M222" i="8"/>
  <c r="H222" i="8"/>
  <c r="M221" i="8"/>
  <c r="H221" i="8"/>
  <c r="M220" i="8"/>
  <c r="H220" i="8"/>
  <c r="M219" i="8"/>
  <c r="H219" i="8"/>
  <c r="M218" i="8"/>
  <c r="H218" i="8"/>
  <c r="M217" i="8"/>
  <c r="H217" i="8"/>
  <c r="M216" i="8"/>
  <c r="H216" i="8"/>
  <c r="M215" i="8"/>
  <c r="H215" i="8"/>
  <c r="M214" i="8"/>
  <c r="H214" i="8"/>
  <c r="M213" i="8"/>
  <c r="H213" i="8"/>
  <c r="M212" i="8"/>
  <c r="H212" i="8"/>
  <c r="M211" i="8"/>
  <c r="H211" i="8"/>
  <c r="M210" i="8"/>
  <c r="H210" i="8"/>
  <c r="M209" i="8"/>
  <c r="H209" i="8"/>
  <c r="M208" i="8"/>
  <c r="H208" i="8"/>
  <c r="M207" i="8"/>
  <c r="H207" i="8"/>
  <c r="M206" i="8"/>
  <c r="H206" i="8"/>
  <c r="M205" i="8"/>
  <c r="H205" i="8"/>
  <c r="M204" i="8"/>
  <c r="H204" i="8"/>
  <c r="M203" i="8"/>
  <c r="H203" i="8"/>
  <c r="M202" i="8"/>
  <c r="H202" i="8"/>
  <c r="M201" i="8"/>
  <c r="H201" i="8"/>
  <c r="M200" i="8"/>
  <c r="H200" i="8"/>
  <c r="M199" i="8"/>
  <c r="H199" i="8"/>
  <c r="M198" i="8"/>
  <c r="H198" i="8"/>
  <c r="M197" i="8"/>
  <c r="H197" i="8"/>
  <c r="M196" i="8"/>
  <c r="H196" i="8"/>
  <c r="M195" i="8"/>
  <c r="H195" i="8"/>
  <c r="M194" i="8"/>
  <c r="H194" i="8"/>
  <c r="M193" i="8"/>
  <c r="H193" i="8"/>
  <c r="M192" i="8"/>
  <c r="H192" i="8"/>
  <c r="M191" i="8"/>
  <c r="H191" i="8"/>
  <c r="M190" i="8"/>
  <c r="H190" i="8"/>
  <c r="M189" i="8"/>
  <c r="H189" i="8"/>
  <c r="M188" i="8"/>
  <c r="H188" i="8"/>
  <c r="M187" i="8"/>
  <c r="H187" i="8"/>
  <c r="M186" i="8"/>
  <c r="H186" i="8"/>
  <c r="M185" i="8"/>
  <c r="H185" i="8"/>
  <c r="M184" i="8"/>
  <c r="H184" i="8"/>
  <c r="M183" i="8"/>
  <c r="H183" i="8"/>
  <c r="M182" i="8"/>
  <c r="H182" i="8"/>
  <c r="M181" i="8"/>
  <c r="H181" i="8"/>
  <c r="M180" i="8"/>
  <c r="H180" i="8"/>
  <c r="M179" i="8"/>
  <c r="H179" i="8"/>
  <c r="M178" i="8"/>
  <c r="H178" i="8"/>
  <c r="M177" i="8"/>
  <c r="H177" i="8"/>
  <c r="M176" i="8"/>
  <c r="H176" i="8"/>
  <c r="M175" i="8"/>
  <c r="H175" i="8"/>
  <c r="M174" i="8"/>
  <c r="H174" i="8"/>
  <c r="M173" i="8"/>
  <c r="H173" i="8"/>
  <c r="M172" i="8"/>
  <c r="H172" i="8"/>
  <c r="M171" i="8"/>
  <c r="H171" i="8"/>
  <c r="M170" i="8"/>
  <c r="H170" i="8"/>
  <c r="M169" i="8"/>
  <c r="H169" i="8"/>
  <c r="M168" i="8"/>
  <c r="H168" i="8"/>
  <c r="M167" i="8"/>
  <c r="H167" i="8"/>
  <c r="M166" i="8"/>
  <c r="H166" i="8"/>
  <c r="M165" i="8"/>
  <c r="H165" i="8"/>
  <c r="M164" i="8"/>
  <c r="H164" i="8"/>
  <c r="M163" i="8"/>
  <c r="H163" i="8"/>
  <c r="M162" i="8"/>
  <c r="H162" i="8"/>
  <c r="M161" i="8"/>
  <c r="H161" i="8"/>
  <c r="M160" i="8"/>
  <c r="H160" i="8"/>
  <c r="M159" i="8"/>
  <c r="H159" i="8"/>
  <c r="M158" i="8"/>
  <c r="H158" i="8"/>
  <c r="M157" i="8"/>
  <c r="H157" i="8"/>
  <c r="M156" i="8"/>
  <c r="H156" i="8"/>
  <c r="M155" i="8"/>
  <c r="H155" i="8"/>
  <c r="M154" i="8"/>
  <c r="H154" i="8"/>
  <c r="M153" i="8"/>
  <c r="H153" i="8"/>
  <c r="M152" i="8"/>
  <c r="H152" i="8"/>
  <c r="M151" i="8"/>
  <c r="H151" i="8"/>
  <c r="M150" i="8"/>
  <c r="H150" i="8"/>
  <c r="M149" i="8"/>
  <c r="H149" i="8"/>
  <c r="M148" i="8"/>
  <c r="H148" i="8"/>
  <c r="M147" i="8"/>
  <c r="H147" i="8"/>
  <c r="M146" i="8"/>
  <c r="H146" i="8"/>
  <c r="M145" i="8"/>
  <c r="H145" i="8"/>
  <c r="M144" i="8"/>
  <c r="H144" i="8"/>
  <c r="M143" i="8"/>
  <c r="H143" i="8"/>
  <c r="M142" i="8"/>
  <c r="H142" i="8"/>
  <c r="M141" i="8"/>
  <c r="H141" i="8"/>
  <c r="M140" i="8"/>
  <c r="H140" i="8"/>
  <c r="M139" i="8"/>
  <c r="H139" i="8"/>
  <c r="M138" i="8"/>
  <c r="H138" i="8"/>
  <c r="M137" i="8"/>
  <c r="H137" i="8"/>
  <c r="M136" i="8"/>
  <c r="H136" i="8"/>
  <c r="M135" i="8"/>
  <c r="H135" i="8"/>
  <c r="M134" i="8"/>
  <c r="H134" i="8"/>
  <c r="H133" i="8"/>
  <c r="M132" i="8"/>
  <c r="H132" i="8"/>
  <c r="M131" i="8"/>
  <c r="H131" i="8"/>
  <c r="M130" i="8"/>
  <c r="H130" i="8"/>
  <c r="M129" i="8"/>
  <c r="H129" i="8"/>
  <c r="M127" i="8"/>
  <c r="H127" i="8"/>
  <c r="M126" i="8"/>
  <c r="H126" i="8"/>
  <c r="H125" i="8"/>
  <c r="M124" i="8"/>
  <c r="H124" i="8"/>
  <c r="M123" i="8"/>
  <c r="H123" i="8"/>
  <c r="M122" i="8"/>
  <c r="H122" i="8"/>
  <c r="M121" i="8"/>
  <c r="H121" i="8"/>
  <c r="M120" i="8"/>
  <c r="H120" i="8"/>
  <c r="M119" i="8"/>
  <c r="H119" i="8"/>
  <c r="M118" i="8"/>
  <c r="H118" i="8"/>
  <c r="M117" i="8"/>
  <c r="H117" i="8"/>
  <c r="M116" i="8"/>
  <c r="H116" i="8"/>
  <c r="M115" i="8"/>
  <c r="H115" i="8"/>
  <c r="M114" i="8"/>
  <c r="H114" i="8"/>
  <c r="M113" i="8"/>
  <c r="H113" i="8"/>
  <c r="M112" i="8"/>
  <c r="H112" i="8"/>
  <c r="M111" i="8"/>
  <c r="H111" i="8"/>
  <c r="M110" i="8"/>
  <c r="H110" i="8"/>
  <c r="M109" i="8"/>
  <c r="H109" i="8"/>
  <c r="M108" i="8"/>
  <c r="H108" i="8"/>
  <c r="M107" i="8"/>
  <c r="H107" i="8"/>
  <c r="M106" i="8"/>
  <c r="H106" i="8"/>
  <c r="M105" i="8"/>
  <c r="H105" i="8"/>
  <c r="M104" i="8"/>
  <c r="H104" i="8"/>
  <c r="M103" i="8"/>
  <c r="H103" i="8"/>
  <c r="M102" i="8"/>
  <c r="H102" i="8"/>
  <c r="M100" i="8"/>
  <c r="H100" i="8"/>
  <c r="M99" i="8"/>
  <c r="H99" i="8"/>
  <c r="M98" i="8"/>
  <c r="H98" i="8"/>
  <c r="M97" i="8"/>
  <c r="H97" i="8"/>
  <c r="M96" i="8"/>
  <c r="H96" i="8"/>
  <c r="M95" i="8"/>
  <c r="H95" i="8"/>
  <c r="M94" i="8"/>
  <c r="H94" i="8"/>
  <c r="M93" i="8"/>
  <c r="H93" i="8"/>
  <c r="M92" i="8"/>
  <c r="H92" i="8"/>
  <c r="M91" i="8"/>
  <c r="H91" i="8"/>
  <c r="M90" i="8"/>
  <c r="H90" i="8"/>
  <c r="M89" i="8"/>
  <c r="H89" i="8"/>
  <c r="M88" i="8"/>
  <c r="H88" i="8"/>
  <c r="M87" i="8"/>
  <c r="H87" i="8"/>
  <c r="M86" i="8"/>
  <c r="H86" i="8"/>
  <c r="M85" i="8"/>
  <c r="H85" i="8"/>
  <c r="M84" i="8"/>
  <c r="H84" i="8"/>
  <c r="M83" i="8"/>
  <c r="H83" i="8"/>
  <c r="M82" i="8"/>
  <c r="H82" i="8"/>
  <c r="M81" i="8"/>
  <c r="H81" i="8"/>
  <c r="M80" i="8"/>
  <c r="H80" i="8"/>
  <c r="M79" i="8"/>
  <c r="H79" i="8"/>
  <c r="M78" i="8"/>
  <c r="H78" i="8"/>
  <c r="M77" i="8"/>
  <c r="H77" i="8"/>
  <c r="M76" i="8"/>
  <c r="H76" i="8"/>
  <c r="M75" i="8"/>
  <c r="H75" i="8"/>
  <c r="M74" i="8"/>
  <c r="H74" i="8"/>
  <c r="M73" i="8"/>
  <c r="H73" i="8"/>
  <c r="H72" i="8"/>
  <c r="M71" i="8"/>
  <c r="H71" i="8"/>
  <c r="M70" i="8"/>
  <c r="H70" i="8"/>
  <c r="M69" i="8"/>
  <c r="H69" i="8"/>
  <c r="M68" i="8"/>
  <c r="H68" i="8"/>
  <c r="M67" i="8"/>
  <c r="H67" i="8"/>
  <c r="M66" i="8"/>
  <c r="H66" i="8"/>
  <c r="M65" i="8"/>
  <c r="H65" i="8"/>
  <c r="M64" i="8"/>
  <c r="H64" i="8"/>
  <c r="M63" i="8"/>
  <c r="H63" i="8"/>
  <c r="M62" i="8"/>
  <c r="H62" i="8"/>
  <c r="M61" i="8"/>
  <c r="H61" i="8"/>
  <c r="M60" i="8"/>
  <c r="H60" i="8"/>
  <c r="M59" i="8"/>
  <c r="H59" i="8"/>
  <c r="M58" i="8"/>
  <c r="H58" i="8"/>
  <c r="M57" i="8"/>
  <c r="H57" i="8"/>
  <c r="M56" i="8"/>
  <c r="H56" i="8"/>
  <c r="M55" i="8"/>
  <c r="H55" i="8"/>
  <c r="M54" i="8"/>
  <c r="H54" i="8"/>
  <c r="M53" i="8"/>
  <c r="H53" i="8"/>
  <c r="M52" i="8"/>
  <c r="H52" i="8"/>
  <c r="M51" i="8"/>
  <c r="H51" i="8"/>
  <c r="M50" i="8"/>
  <c r="H50" i="8"/>
  <c r="M49" i="8"/>
  <c r="H49" i="8"/>
  <c r="M48" i="8"/>
  <c r="H48" i="8"/>
  <c r="M47" i="8"/>
  <c r="H47" i="8"/>
  <c r="M46" i="8"/>
  <c r="H46" i="8"/>
  <c r="M45" i="8"/>
  <c r="H45" i="8"/>
  <c r="M44" i="8"/>
  <c r="H44" i="8"/>
  <c r="M43" i="8"/>
  <c r="H43" i="8"/>
  <c r="M42" i="8"/>
  <c r="H42" i="8"/>
  <c r="M41" i="8"/>
  <c r="H41" i="8"/>
  <c r="M40" i="8"/>
  <c r="H40" i="8"/>
  <c r="M39" i="8"/>
  <c r="H39" i="8"/>
  <c r="M38" i="8"/>
  <c r="H38" i="8"/>
  <c r="M37" i="8"/>
  <c r="H37" i="8"/>
  <c r="M36" i="8"/>
  <c r="H36" i="8"/>
  <c r="M35" i="8"/>
  <c r="H35" i="8"/>
  <c r="M34" i="8"/>
  <c r="H34" i="8"/>
  <c r="M33" i="8"/>
  <c r="H33" i="8"/>
  <c r="M32" i="8"/>
  <c r="H32" i="8"/>
  <c r="M31" i="8"/>
  <c r="H31" i="8"/>
  <c r="M30" i="8"/>
  <c r="H30" i="8"/>
  <c r="M29" i="8"/>
  <c r="H29" i="8"/>
  <c r="M28" i="8"/>
  <c r="H28" i="8"/>
  <c r="M27" i="8"/>
  <c r="H27" i="8"/>
  <c r="M26" i="8"/>
  <c r="H26" i="8"/>
  <c r="M25" i="8"/>
  <c r="H25" i="8"/>
  <c r="M24" i="8"/>
  <c r="H24" i="8"/>
  <c r="M23" i="8"/>
  <c r="H23" i="8"/>
  <c r="M22" i="8"/>
  <c r="H22" i="8"/>
  <c r="M21" i="8"/>
  <c r="H21" i="8"/>
  <c r="M20" i="8"/>
  <c r="H20" i="8"/>
  <c r="M19" i="8"/>
  <c r="H19" i="8"/>
  <c r="M18" i="8"/>
  <c r="H18" i="8"/>
  <c r="M17" i="8"/>
  <c r="H17" i="8"/>
  <c r="M16" i="8"/>
  <c r="H16" i="8"/>
  <c r="M15" i="8"/>
  <c r="H15" i="8"/>
  <c r="M14" i="8"/>
  <c r="H14" i="8"/>
  <c r="M13" i="8"/>
  <c r="H13" i="8"/>
  <c r="M12" i="8"/>
  <c r="H12" i="8"/>
  <c r="M11" i="8"/>
  <c r="H11" i="8"/>
  <c r="M10" i="8"/>
  <c r="H10" i="8"/>
  <c r="M9" i="8"/>
  <c r="H9" i="8"/>
  <c r="M8" i="8"/>
  <c r="H8" i="8"/>
  <c r="M7" i="8"/>
  <c r="H7" i="8"/>
  <c r="M6" i="8"/>
  <c r="H6" i="8"/>
  <c r="M5" i="8"/>
  <c r="H5" i="8"/>
  <c r="M4" i="8"/>
  <c r="H4" i="8"/>
  <c r="M3" i="8"/>
  <c r="H3" i="8"/>
  <c r="H631" i="7"/>
  <c r="I634" i="7" l="1"/>
  <c r="I623" i="7"/>
  <c r="H524" i="7" l="1"/>
  <c r="H325" i="7"/>
  <c r="H206" i="7"/>
  <c r="H75" i="7"/>
  <c r="H448" i="7"/>
  <c r="H449" i="7"/>
  <c r="H46" i="7" l="1"/>
  <c r="H634" i="7"/>
  <c r="I633" i="7"/>
  <c r="H633" i="7"/>
  <c r="I632" i="7"/>
  <c r="H632" i="7"/>
  <c r="I631" i="7"/>
  <c r="H624" i="7"/>
  <c r="H623" i="7"/>
  <c r="M613" i="7"/>
  <c r="M612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M589" i="7"/>
  <c r="H594" i="7"/>
  <c r="M588" i="7"/>
  <c r="H593" i="7"/>
  <c r="M587" i="7"/>
  <c r="H592" i="7"/>
  <c r="H591" i="7"/>
  <c r="H590" i="7"/>
  <c r="H589" i="7"/>
  <c r="M583" i="7"/>
  <c r="H588" i="7"/>
  <c r="H587" i="7"/>
  <c r="M581" i="7"/>
  <c r="H586" i="7"/>
  <c r="H585" i="7"/>
  <c r="H584" i="7"/>
  <c r="H583" i="7"/>
  <c r="M577" i="7"/>
  <c r="H582" i="7"/>
  <c r="H581" i="7"/>
  <c r="H580" i="7"/>
  <c r="M574" i="7"/>
  <c r="H579" i="7"/>
  <c r="M573" i="7"/>
  <c r="H578" i="7"/>
  <c r="H577" i="7"/>
  <c r="H576" i="7"/>
  <c r="M570" i="7"/>
  <c r="H575" i="7"/>
  <c r="M569" i="7"/>
  <c r="H574" i="7"/>
  <c r="M568" i="7"/>
  <c r="H573" i="7"/>
  <c r="M567" i="7"/>
  <c r="H572" i="7"/>
  <c r="M566" i="7"/>
  <c r="H571" i="7"/>
  <c r="M565" i="7"/>
  <c r="H570" i="7"/>
  <c r="H569" i="7"/>
  <c r="M563" i="7"/>
  <c r="H568" i="7"/>
  <c r="M562" i="7"/>
  <c r="H567" i="7"/>
  <c r="M561" i="7"/>
  <c r="H566" i="7"/>
  <c r="M560" i="7"/>
  <c r="H565" i="7"/>
  <c r="M559" i="7"/>
  <c r="H564" i="7"/>
  <c r="M558" i="7"/>
  <c r="H563" i="7"/>
  <c r="M557" i="7"/>
  <c r="H562" i="7"/>
  <c r="H561" i="7"/>
  <c r="M555" i="7"/>
  <c r="H560" i="7"/>
  <c r="M554" i="7"/>
  <c r="H559" i="7"/>
  <c r="H558" i="7"/>
  <c r="M552" i="7"/>
  <c r="H557" i="7"/>
  <c r="H556" i="7"/>
  <c r="M550" i="7"/>
  <c r="H555" i="7"/>
  <c r="H554" i="7"/>
  <c r="M548" i="7"/>
  <c r="H553" i="7"/>
  <c r="H552" i="7"/>
  <c r="M546" i="7"/>
  <c r="H551" i="7"/>
  <c r="M545" i="7"/>
  <c r="H550" i="7"/>
  <c r="H549" i="7"/>
  <c r="M543" i="7"/>
  <c r="H548" i="7"/>
  <c r="M542" i="7"/>
  <c r="H547" i="7"/>
  <c r="M541" i="7"/>
  <c r="H546" i="7"/>
  <c r="M540" i="7"/>
  <c r="H545" i="7"/>
  <c r="M539" i="7"/>
  <c r="H544" i="7"/>
  <c r="M538" i="7"/>
  <c r="H543" i="7"/>
  <c r="M537" i="7"/>
  <c r="H542" i="7"/>
  <c r="M536" i="7"/>
  <c r="H541" i="7"/>
  <c r="M535" i="7"/>
  <c r="H540" i="7"/>
  <c r="M534" i="7"/>
  <c r="H539" i="7"/>
  <c r="M533" i="7"/>
  <c r="H538" i="7"/>
  <c r="M532" i="7"/>
  <c r="H537" i="7"/>
  <c r="M531" i="7"/>
  <c r="H536" i="7"/>
  <c r="H535" i="7"/>
  <c r="M529" i="7"/>
  <c r="H534" i="7"/>
  <c r="M528" i="7"/>
  <c r="H533" i="7"/>
  <c r="H532" i="7"/>
  <c r="M526" i="7"/>
  <c r="H531" i="7"/>
  <c r="M525" i="7"/>
  <c r="H530" i="7"/>
  <c r="M523" i="7"/>
  <c r="H529" i="7"/>
  <c r="M522" i="7"/>
  <c r="H528" i="7"/>
  <c r="M521" i="7"/>
  <c r="H527" i="7"/>
  <c r="M520" i="7"/>
  <c r="H526" i="7"/>
  <c r="M519" i="7"/>
  <c r="H525" i="7"/>
  <c r="M518" i="7"/>
  <c r="H523" i="7"/>
  <c r="M517" i="7"/>
  <c r="H522" i="7"/>
  <c r="M516" i="7"/>
  <c r="H521" i="7"/>
  <c r="M515" i="7"/>
  <c r="H520" i="7"/>
  <c r="M514" i="7"/>
  <c r="H519" i="7"/>
  <c r="M513" i="7"/>
  <c r="H518" i="7"/>
  <c r="M512" i="7"/>
  <c r="H517" i="7"/>
  <c r="M511" i="7"/>
  <c r="H516" i="7"/>
  <c r="M510" i="7"/>
  <c r="H515" i="7"/>
  <c r="M509" i="7"/>
  <c r="H514" i="7"/>
  <c r="M508" i="7"/>
  <c r="H513" i="7"/>
  <c r="M507" i="7"/>
  <c r="H512" i="7"/>
  <c r="M506" i="7"/>
  <c r="H511" i="7"/>
  <c r="M505" i="7"/>
  <c r="H510" i="7"/>
  <c r="M504" i="7"/>
  <c r="H509" i="7"/>
  <c r="M503" i="7"/>
  <c r="H508" i="7"/>
  <c r="M502" i="7"/>
  <c r="H507" i="7"/>
  <c r="M501" i="7"/>
  <c r="H506" i="7"/>
  <c r="M500" i="7"/>
  <c r="H505" i="7"/>
  <c r="M499" i="7"/>
  <c r="H504" i="7"/>
  <c r="M498" i="7"/>
  <c r="H503" i="7"/>
  <c r="M497" i="7"/>
  <c r="H502" i="7"/>
  <c r="M496" i="7"/>
  <c r="H501" i="7"/>
  <c r="M495" i="7"/>
  <c r="H500" i="7"/>
  <c r="M494" i="7"/>
  <c r="H499" i="7"/>
  <c r="M493" i="7"/>
  <c r="H498" i="7"/>
  <c r="M492" i="7"/>
  <c r="H497" i="7"/>
  <c r="M491" i="7"/>
  <c r="H496" i="7"/>
  <c r="H495" i="7"/>
  <c r="M489" i="7"/>
  <c r="H494" i="7"/>
  <c r="M488" i="7"/>
  <c r="H493" i="7"/>
  <c r="M487" i="7"/>
  <c r="H492" i="7"/>
  <c r="M486" i="7"/>
  <c r="H491" i="7"/>
  <c r="M485" i="7"/>
  <c r="H490" i="7"/>
  <c r="M484" i="7"/>
  <c r="H489" i="7"/>
  <c r="M483" i="7"/>
  <c r="H488" i="7"/>
  <c r="M482" i="7"/>
  <c r="H487" i="7"/>
  <c r="M481" i="7"/>
  <c r="H486" i="7"/>
  <c r="M480" i="7"/>
  <c r="H485" i="7"/>
  <c r="M479" i="7"/>
  <c r="H484" i="7"/>
  <c r="M478" i="7"/>
  <c r="H483" i="7"/>
  <c r="M477" i="7"/>
  <c r="H482" i="7"/>
  <c r="M476" i="7"/>
  <c r="H481" i="7"/>
  <c r="M475" i="7"/>
  <c r="H480" i="7"/>
  <c r="M474" i="7"/>
  <c r="H479" i="7"/>
  <c r="M473" i="7"/>
  <c r="H478" i="7"/>
  <c r="M472" i="7"/>
  <c r="H477" i="7"/>
  <c r="M471" i="7"/>
  <c r="H476" i="7"/>
  <c r="M470" i="7"/>
  <c r="H475" i="7"/>
  <c r="M469" i="7"/>
  <c r="H474" i="7"/>
  <c r="M468" i="7"/>
  <c r="H473" i="7"/>
  <c r="M467" i="7"/>
  <c r="H472" i="7"/>
  <c r="M466" i="7"/>
  <c r="H471" i="7"/>
  <c r="M465" i="7"/>
  <c r="H470" i="7"/>
  <c r="M464" i="7"/>
  <c r="H469" i="7"/>
  <c r="M463" i="7"/>
  <c r="H468" i="7"/>
  <c r="M462" i="7"/>
  <c r="H467" i="7"/>
  <c r="M461" i="7"/>
  <c r="H466" i="7"/>
  <c r="M460" i="7"/>
  <c r="H465" i="7"/>
  <c r="M459" i="7"/>
  <c r="H464" i="7"/>
  <c r="M458" i="7"/>
  <c r="H463" i="7"/>
  <c r="H462" i="7"/>
  <c r="M456" i="7"/>
  <c r="H461" i="7"/>
  <c r="M455" i="7"/>
  <c r="H460" i="7"/>
  <c r="M454" i="7"/>
  <c r="H459" i="7"/>
  <c r="M453" i="7"/>
  <c r="H458" i="7"/>
  <c r="M452" i="7"/>
  <c r="H457" i="7"/>
  <c r="M451" i="7"/>
  <c r="H456" i="7"/>
  <c r="M450" i="7"/>
  <c r="H455" i="7"/>
  <c r="M449" i="7"/>
  <c r="H454" i="7"/>
  <c r="M448" i="7"/>
  <c r="H453" i="7"/>
  <c r="M447" i="7"/>
  <c r="H452" i="7"/>
  <c r="M446" i="7"/>
  <c r="H451" i="7"/>
  <c r="M445" i="7"/>
  <c r="H450" i="7"/>
  <c r="M444" i="7"/>
  <c r="H447" i="7"/>
  <c r="M443" i="7"/>
  <c r="H446" i="7"/>
  <c r="M442" i="7"/>
  <c r="H445" i="7"/>
  <c r="M441" i="7"/>
  <c r="H444" i="7"/>
  <c r="M440" i="7"/>
  <c r="H443" i="7"/>
  <c r="M439" i="7"/>
  <c r="H442" i="7"/>
  <c r="M438" i="7"/>
  <c r="H441" i="7"/>
  <c r="M437" i="7"/>
  <c r="H440" i="7"/>
  <c r="M436" i="7"/>
  <c r="H439" i="7"/>
  <c r="M435" i="7"/>
  <c r="H438" i="7"/>
  <c r="M434" i="7"/>
  <c r="H437" i="7"/>
  <c r="H436" i="7"/>
  <c r="M432" i="7"/>
  <c r="H435" i="7"/>
  <c r="M431" i="7"/>
  <c r="H434" i="7"/>
  <c r="H433" i="7"/>
  <c r="M429" i="7"/>
  <c r="H432" i="7"/>
  <c r="M428" i="7"/>
  <c r="H431" i="7"/>
  <c r="M427" i="7"/>
  <c r="H430" i="7"/>
  <c r="M426" i="7"/>
  <c r="H429" i="7"/>
  <c r="M425" i="7"/>
  <c r="H428" i="7"/>
  <c r="M424" i="7"/>
  <c r="H427" i="7"/>
  <c r="M423" i="7"/>
  <c r="H426" i="7"/>
  <c r="M422" i="7"/>
  <c r="H425" i="7"/>
  <c r="M421" i="7"/>
  <c r="H424" i="7"/>
  <c r="M420" i="7"/>
  <c r="H423" i="7"/>
  <c r="M419" i="7"/>
  <c r="H422" i="7"/>
  <c r="M418" i="7"/>
  <c r="H421" i="7"/>
  <c r="M417" i="7"/>
  <c r="H420" i="7"/>
  <c r="M416" i="7"/>
  <c r="H419" i="7"/>
  <c r="M415" i="7"/>
  <c r="H418" i="7"/>
  <c r="M414" i="7"/>
  <c r="H417" i="7"/>
  <c r="M413" i="7"/>
  <c r="H416" i="7"/>
  <c r="M412" i="7"/>
  <c r="H415" i="7"/>
  <c r="M411" i="7"/>
  <c r="H414" i="7"/>
  <c r="M410" i="7"/>
  <c r="H413" i="7"/>
  <c r="M409" i="7"/>
  <c r="H412" i="7"/>
  <c r="M408" i="7"/>
  <c r="H411" i="7"/>
  <c r="M407" i="7"/>
  <c r="H410" i="7"/>
  <c r="M406" i="7"/>
  <c r="H409" i="7"/>
  <c r="M405" i="7"/>
  <c r="H408" i="7"/>
  <c r="M404" i="7"/>
  <c r="H407" i="7"/>
  <c r="M403" i="7"/>
  <c r="H406" i="7"/>
  <c r="M402" i="7"/>
  <c r="H405" i="7"/>
  <c r="M401" i="7"/>
  <c r="H404" i="7"/>
  <c r="M400" i="7"/>
  <c r="H403" i="7"/>
  <c r="M399" i="7"/>
  <c r="H402" i="7"/>
  <c r="M398" i="7"/>
  <c r="H401" i="7"/>
  <c r="M397" i="7"/>
  <c r="H400" i="7"/>
  <c r="M396" i="7"/>
  <c r="H399" i="7"/>
  <c r="M395" i="7"/>
  <c r="H398" i="7"/>
  <c r="M394" i="7"/>
  <c r="H397" i="7"/>
  <c r="M393" i="7"/>
  <c r="H396" i="7"/>
  <c r="M392" i="7"/>
  <c r="H395" i="7"/>
  <c r="M391" i="7"/>
  <c r="H394" i="7"/>
  <c r="M390" i="7"/>
  <c r="H393" i="7"/>
  <c r="M389" i="7"/>
  <c r="H392" i="7"/>
  <c r="M388" i="7"/>
  <c r="H391" i="7"/>
  <c r="M387" i="7"/>
  <c r="H390" i="7"/>
  <c r="M386" i="7"/>
  <c r="H389" i="7"/>
  <c r="M385" i="7"/>
  <c r="H388" i="7"/>
  <c r="M384" i="7"/>
  <c r="H387" i="7"/>
  <c r="M383" i="7"/>
  <c r="H386" i="7"/>
  <c r="M382" i="7"/>
  <c r="H385" i="7"/>
  <c r="M381" i="7"/>
  <c r="H384" i="7"/>
  <c r="M380" i="7"/>
  <c r="H383" i="7"/>
  <c r="M379" i="7"/>
  <c r="H382" i="7"/>
  <c r="M378" i="7"/>
  <c r="H381" i="7"/>
  <c r="M377" i="7"/>
  <c r="H380" i="7"/>
  <c r="M376" i="7"/>
  <c r="H379" i="7"/>
  <c r="M375" i="7"/>
  <c r="H378" i="7"/>
  <c r="M374" i="7"/>
  <c r="H377" i="7"/>
  <c r="M373" i="7"/>
  <c r="H376" i="7"/>
  <c r="M372" i="7"/>
  <c r="H375" i="7"/>
  <c r="M371" i="7"/>
  <c r="H374" i="7"/>
  <c r="M370" i="7"/>
  <c r="H373" i="7"/>
  <c r="M369" i="7"/>
  <c r="H372" i="7"/>
  <c r="M368" i="7"/>
  <c r="H371" i="7"/>
  <c r="M367" i="7"/>
  <c r="H370" i="7"/>
  <c r="M366" i="7"/>
  <c r="H369" i="7"/>
  <c r="M365" i="7"/>
  <c r="H368" i="7"/>
  <c r="H367" i="7"/>
  <c r="M363" i="7"/>
  <c r="H366" i="7"/>
  <c r="M362" i="7"/>
  <c r="H365" i="7"/>
  <c r="M361" i="7"/>
  <c r="H364" i="7"/>
  <c r="H363" i="7"/>
  <c r="M359" i="7"/>
  <c r="H362" i="7"/>
  <c r="M358" i="7"/>
  <c r="H361" i="7"/>
  <c r="M357" i="7"/>
  <c r="H360" i="7"/>
  <c r="M356" i="7"/>
  <c r="H359" i="7"/>
  <c r="M355" i="7"/>
  <c r="H358" i="7"/>
  <c r="M354" i="7"/>
  <c r="H357" i="7"/>
  <c r="M353" i="7"/>
  <c r="H356" i="7"/>
  <c r="M352" i="7"/>
  <c r="H355" i="7"/>
  <c r="M351" i="7"/>
  <c r="H354" i="7"/>
  <c r="M350" i="7"/>
  <c r="H353" i="7"/>
  <c r="M349" i="7"/>
  <c r="H352" i="7"/>
  <c r="M348" i="7"/>
  <c r="H351" i="7"/>
  <c r="M347" i="7"/>
  <c r="H350" i="7"/>
  <c r="M346" i="7"/>
  <c r="H349" i="7"/>
  <c r="M345" i="7"/>
  <c r="H348" i="7"/>
  <c r="M344" i="7"/>
  <c r="H347" i="7"/>
  <c r="M343" i="7"/>
  <c r="H346" i="7"/>
  <c r="M342" i="7"/>
  <c r="H345" i="7"/>
  <c r="M341" i="7"/>
  <c r="H344" i="7"/>
  <c r="M340" i="7"/>
  <c r="H343" i="7"/>
  <c r="M339" i="7"/>
  <c r="H342" i="7"/>
  <c r="H341" i="7"/>
  <c r="M337" i="7"/>
  <c r="H340" i="7"/>
  <c r="M336" i="7"/>
  <c r="H339" i="7"/>
  <c r="M335" i="7"/>
  <c r="H338" i="7"/>
  <c r="M334" i="7"/>
  <c r="H337" i="7"/>
  <c r="M333" i="7"/>
  <c r="H336" i="7"/>
  <c r="M332" i="7"/>
  <c r="H335" i="7"/>
  <c r="M331" i="7"/>
  <c r="H334" i="7"/>
  <c r="M330" i="7"/>
  <c r="H333" i="7"/>
  <c r="M329" i="7"/>
  <c r="H332" i="7"/>
  <c r="M328" i="7"/>
  <c r="H331" i="7"/>
  <c r="M327" i="7"/>
  <c r="H330" i="7"/>
  <c r="M326" i="7"/>
  <c r="H329" i="7"/>
  <c r="M324" i="7"/>
  <c r="H328" i="7"/>
  <c r="M323" i="7"/>
  <c r="H327" i="7"/>
  <c r="M322" i="7"/>
  <c r="H326" i="7"/>
  <c r="H324" i="7"/>
  <c r="M320" i="7"/>
  <c r="H323" i="7"/>
  <c r="M319" i="7"/>
  <c r="H322" i="7"/>
  <c r="M318" i="7"/>
  <c r="H321" i="7"/>
  <c r="M317" i="7"/>
  <c r="H320" i="7"/>
  <c r="M316" i="7"/>
  <c r="H319" i="7"/>
  <c r="M315" i="7"/>
  <c r="H318" i="7"/>
  <c r="M314" i="7"/>
  <c r="H317" i="7"/>
  <c r="M313" i="7"/>
  <c r="H316" i="7"/>
  <c r="M312" i="7"/>
  <c r="H315" i="7"/>
  <c r="M311" i="7"/>
  <c r="H314" i="7"/>
  <c r="M310" i="7"/>
  <c r="H313" i="7"/>
  <c r="M309" i="7"/>
  <c r="H312" i="7"/>
  <c r="M308" i="7"/>
  <c r="H311" i="7"/>
  <c r="M307" i="7"/>
  <c r="H310" i="7"/>
  <c r="M306" i="7"/>
  <c r="H309" i="7"/>
  <c r="M305" i="7"/>
  <c r="H308" i="7"/>
  <c r="M304" i="7"/>
  <c r="H307" i="7"/>
  <c r="M303" i="7"/>
  <c r="H306" i="7"/>
  <c r="M302" i="7"/>
  <c r="H305" i="7"/>
  <c r="M301" i="7"/>
  <c r="H304" i="7"/>
  <c r="M300" i="7"/>
  <c r="H303" i="7"/>
  <c r="M299" i="7"/>
  <c r="H302" i="7"/>
  <c r="M298" i="7"/>
  <c r="H301" i="7"/>
  <c r="M297" i="7"/>
  <c r="H300" i="7"/>
  <c r="M296" i="7"/>
  <c r="H299" i="7"/>
  <c r="M295" i="7"/>
  <c r="H298" i="7"/>
  <c r="M294" i="7"/>
  <c r="H297" i="7"/>
  <c r="M293" i="7"/>
  <c r="H296" i="7"/>
  <c r="M292" i="7"/>
  <c r="H295" i="7"/>
  <c r="M291" i="7"/>
  <c r="H294" i="7"/>
  <c r="M290" i="7"/>
  <c r="H293" i="7"/>
  <c r="M289" i="7"/>
  <c r="H292" i="7"/>
  <c r="M288" i="7"/>
  <c r="H291" i="7"/>
  <c r="M287" i="7"/>
  <c r="H290" i="7"/>
  <c r="M286" i="7"/>
  <c r="H289" i="7"/>
  <c r="M285" i="7"/>
  <c r="H288" i="7"/>
  <c r="M284" i="7"/>
  <c r="H287" i="7"/>
  <c r="M283" i="7"/>
  <c r="H286" i="7"/>
  <c r="M282" i="7"/>
  <c r="H285" i="7"/>
  <c r="M281" i="7"/>
  <c r="H284" i="7"/>
  <c r="M280" i="7"/>
  <c r="H283" i="7"/>
  <c r="M279" i="7"/>
  <c r="H282" i="7"/>
  <c r="M278" i="7"/>
  <c r="H281" i="7"/>
  <c r="M277" i="7"/>
  <c r="H280" i="7"/>
  <c r="M276" i="7"/>
  <c r="H279" i="7"/>
  <c r="M275" i="7"/>
  <c r="H278" i="7"/>
  <c r="M274" i="7"/>
  <c r="H277" i="7"/>
  <c r="M273" i="7"/>
  <c r="H276" i="7"/>
  <c r="M272" i="7"/>
  <c r="H275" i="7"/>
  <c r="M271" i="7"/>
  <c r="H274" i="7"/>
  <c r="M270" i="7"/>
  <c r="H273" i="7"/>
  <c r="M269" i="7"/>
  <c r="H272" i="7"/>
  <c r="M268" i="7"/>
  <c r="H271" i="7"/>
  <c r="M267" i="7"/>
  <c r="H270" i="7"/>
  <c r="M266" i="7"/>
  <c r="H269" i="7"/>
  <c r="M265" i="7"/>
  <c r="H268" i="7"/>
  <c r="M264" i="7"/>
  <c r="H267" i="7"/>
  <c r="M263" i="7"/>
  <c r="H266" i="7"/>
  <c r="M262" i="7"/>
  <c r="H265" i="7"/>
  <c r="M261" i="7"/>
  <c r="H264" i="7"/>
  <c r="M260" i="7"/>
  <c r="H263" i="7"/>
  <c r="M259" i="7"/>
  <c r="H262" i="7"/>
  <c r="M258" i="7"/>
  <c r="H261" i="7"/>
  <c r="M257" i="7"/>
  <c r="H260" i="7"/>
  <c r="M256" i="7"/>
  <c r="H259" i="7"/>
  <c r="M255" i="7"/>
  <c r="H258" i="7"/>
  <c r="M254" i="7"/>
  <c r="H257" i="7"/>
  <c r="M253" i="7"/>
  <c r="H256" i="7"/>
  <c r="M252" i="7"/>
  <c r="H255" i="7"/>
  <c r="M251" i="7"/>
  <c r="H254" i="7"/>
  <c r="M250" i="7"/>
  <c r="H253" i="7"/>
  <c r="M249" i="7"/>
  <c r="H252" i="7"/>
  <c r="M248" i="7"/>
  <c r="H251" i="7"/>
  <c r="M247" i="7"/>
  <c r="H250" i="7"/>
  <c r="M246" i="7"/>
  <c r="H249" i="7"/>
  <c r="M245" i="7"/>
  <c r="H248" i="7"/>
  <c r="M244" i="7"/>
  <c r="H247" i="7"/>
  <c r="M243" i="7"/>
  <c r="H246" i="7"/>
  <c r="M242" i="7"/>
  <c r="H245" i="7"/>
  <c r="M241" i="7"/>
  <c r="H244" i="7"/>
  <c r="M240" i="7"/>
  <c r="H243" i="7"/>
  <c r="M239" i="7"/>
  <c r="H242" i="7"/>
  <c r="M238" i="7"/>
  <c r="H241" i="7"/>
  <c r="M237" i="7"/>
  <c r="H240" i="7"/>
  <c r="H239" i="7"/>
  <c r="M235" i="7"/>
  <c r="H238" i="7"/>
  <c r="M234" i="7"/>
  <c r="H237" i="7"/>
  <c r="M233" i="7"/>
  <c r="H236" i="7"/>
  <c r="M232" i="7"/>
  <c r="H235" i="7"/>
  <c r="M231" i="7"/>
  <c r="H234" i="7"/>
  <c r="M230" i="7"/>
  <c r="H233" i="7"/>
  <c r="M229" i="7"/>
  <c r="H232" i="7"/>
  <c r="M228" i="7"/>
  <c r="H231" i="7"/>
  <c r="M227" i="7"/>
  <c r="H230" i="7"/>
  <c r="M226" i="7"/>
  <c r="H229" i="7"/>
  <c r="M225" i="7"/>
  <c r="H228" i="7"/>
  <c r="M224" i="7"/>
  <c r="H227" i="7"/>
  <c r="M223" i="7"/>
  <c r="H226" i="7"/>
  <c r="M222" i="7"/>
  <c r="H225" i="7"/>
  <c r="M221" i="7"/>
  <c r="H224" i="7"/>
  <c r="M220" i="7"/>
  <c r="H223" i="7"/>
  <c r="M219" i="7"/>
  <c r="H222" i="7"/>
  <c r="M218" i="7"/>
  <c r="H221" i="7"/>
  <c r="M217" i="7"/>
  <c r="H220" i="7"/>
  <c r="M216" i="7"/>
  <c r="H219" i="7"/>
  <c r="M215" i="7"/>
  <c r="H218" i="7"/>
  <c r="M214" i="7"/>
  <c r="H217" i="7"/>
  <c r="M213" i="7"/>
  <c r="H216" i="7"/>
  <c r="M212" i="7"/>
  <c r="H215" i="7"/>
  <c r="M211" i="7"/>
  <c r="H214" i="7"/>
  <c r="M210" i="7"/>
  <c r="H213" i="7"/>
  <c r="M209" i="7"/>
  <c r="H212" i="7"/>
  <c r="M208" i="7"/>
  <c r="H211" i="7"/>
  <c r="M207" i="7"/>
  <c r="H210" i="7"/>
  <c r="M206" i="7"/>
  <c r="H209" i="7"/>
  <c r="M205" i="7"/>
  <c r="H208" i="7"/>
  <c r="M204" i="7"/>
  <c r="H207" i="7"/>
  <c r="M203" i="7"/>
  <c r="H205" i="7"/>
  <c r="M202" i="7"/>
  <c r="H204" i="7"/>
  <c r="M201" i="7"/>
  <c r="H203" i="7"/>
  <c r="M200" i="7"/>
  <c r="H202" i="7"/>
  <c r="M199" i="7"/>
  <c r="H201" i="7"/>
  <c r="M198" i="7"/>
  <c r="H200" i="7"/>
  <c r="M197" i="7"/>
  <c r="H199" i="7"/>
  <c r="M196" i="7"/>
  <c r="H198" i="7"/>
  <c r="M195" i="7"/>
  <c r="H197" i="7"/>
  <c r="M194" i="7"/>
  <c r="H196" i="7"/>
  <c r="M193" i="7"/>
  <c r="H195" i="7"/>
  <c r="M192" i="7"/>
  <c r="H194" i="7"/>
  <c r="M191" i="7"/>
  <c r="H193" i="7"/>
  <c r="M190" i="7"/>
  <c r="H192" i="7"/>
  <c r="M189" i="7"/>
  <c r="H191" i="7"/>
  <c r="M188" i="7"/>
  <c r="H190" i="7"/>
  <c r="M187" i="7"/>
  <c r="H189" i="7"/>
  <c r="M186" i="7"/>
  <c r="H188" i="7"/>
  <c r="M185" i="7"/>
  <c r="H187" i="7"/>
  <c r="M184" i="7"/>
  <c r="H186" i="7"/>
  <c r="M183" i="7"/>
  <c r="H185" i="7"/>
  <c r="M182" i="7"/>
  <c r="H184" i="7"/>
  <c r="M181" i="7"/>
  <c r="H183" i="7"/>
  <c r="M180" i="7"/>
  <c r="H182" i="7"/>
  <c r="M179" i="7"/>
  <c r="H181" i="7"/>
  <c r="M178" i="7"/>
  <c r="H180" i="7"/>
  <c r="M177" i="7"/>
  <c r="H179" i="7"/>
  <c r="M176" i="7"/>
  <c r="H178" i="7"/>
  <c r="M175" i="7"/>
  <c r="H177" i="7"/>
  <c r="M174" i="7"/>
  <c r="H176" i="7"/>
  <c r="M173" i="7"/>
  <c r="H175" i="7"/>
  <c r="M172" i="7"/>
  <c r="H174" i="7"/>
  <c r="M171" i="7"/>
  <c r="H173" i="7"/>
  <c r="M170" i="7"/>
  <c r="H172" i="7"/>
  <c r="M169" i="7"/>
  <c r="H171" i="7"/>
  <c r="M168" i="7"/>
  <c r="H170" i="7"/>
  <c r="M167" i="7"/>
  <c r="H169" i="7"/>
  <c r="M166" i="7"/>
  <c r="H168" i="7"/>
  <c r="M165" i="7"/>
  <c r="H167" i="7"/>
  <c r="M164" i="7"/>
  <c r="H166" i="7"/>
  <c r="M163" i="7"/>
  <c r="H165" i="7"/>
  <c r="M162" i="7"/>
  <c r="H164" i="7"/>
  <c r="M161" i="7"/>
  <c r="H163" i="7"/>
  <c r="M160" i="7"/>
  <c r="H162" i="7"/>
  <c r="M159" i="7"/>
  <c r="H161" i="7"/>
  <c r="M158" i="7"/>
  <c r="H160" i="7"/>
  <c r="M157" i="7"/>
  <c r="H159" i="7"/>
  <c r="M156" i="7"/>
  <c r="H158" i="7"/>
  <c r="M155" i="7"/>
  <c r="H157" i="7"/>
  <c r="M154" i="7"/>
  <c r="H156" i="7"/>
  <c r="M153" i="7"/>
  <c r="H155" i="7"/>
  <c r="M152" i="7"/>
  <c r="H154" i="7"/>
  <c r="M151" i="7"/>
  <c r="H153" i="7"/>
  <c r="M150" i="7"/>
  <c r="H152" i="7"/>
  <c r="M149" i="7"/>
  <c r="H151" i="7"/>
  <c r="M148" i="7"/>
  <c r="H150" i="7"/>
  <c r="M147" i="7"/>
  <c r="H149" i="7"/>
  <c r="M146" i="7"/>
  <c r="H148" i="7"/>
  <c r="M145" i="7"/>
  <c r="H147" i="7"/>
  <c r="M144" i="7"/>
  <c r="H146" i="7"/>
  <c r="M143" i="7"/>
  <c r="H145" i="7"/>
  <c r="M142" i="7"/>
  <c r="H144" i="7"/>
  <c r="M141" i="7"/>
  <c r="H143" i="7"/>
  <c r="M140" i="7"/>
  <c r="H142" i="7"/>
  <c r="M139" i="7"/>
  <c r="H141" i="7"/>
  <c r="M138" i="7"/>
  <c r="H140" i="7"/>
  <c r="M137" i="7"/>
  <c r="H139" i="7"/>
  <c r="M136" i="7"/>
  <c r="H138" i="7"/>
  <c r="M135" i="7"/>
  <c r="H137" i="7"/>
  <c r="M134" i="7"/>
  <c r="H136" i="7"/>
  <c r="M133" i="7"/>
  <c r="H135" i="7"/>
  <c r="M132" i="7"/>
  <c r="H134" i="7"/>
  <c r="H133" i="7"/>
  <c r="M130" i="7"/>
  <c r="H132" i="7"/>
  <c r="M129" i="7"/>
  <c r="H131" i="7"/>
  <c r="M128" i="7"/>
  <c r="H130" i="7"/>
  <c r="M127" i="7"/>
  <c r="H129" i="7"/>
  <c r="M126" i="7"/>
  <c r="H128" i="7"/>
  <c r="M125" i="7"/>
  <c r="H127" i="7"/>
  <c r="H126" i="7"/>
  <c r="M123" i="7"/>
  <c r="H125" i="7"/>
  <c r="M122" i="7"/>
  <c r="H124" i="7"/>
  <c r="M121" i="7"/>
  <c r="H123" i="7"/>
  <c r="M120" i="7"/>
  <c r="H122" i="7"/>
  <c r="M119" i="7"/>
  <c r="H121" i="7"/>
  <c r="M118" i="7"/>
  <c r="H120" i="7"/>
  <c r="M117" i="7"/>
  <c r="H119" i="7"/>
  <c r="M116" i="7"/>
  <c r="H118" i="7"/>
  <c r="M115" i="7"/>
  <c r="H117" i="7"/>
  <c r="M114" i="7"/>
  <c r="H116" i="7"/>
  <c r="M113" i="7"/>
  <c r="H115" i="7"/>
  <c r="M112" i="7"/>
  <c r="H114" i="7"/>
  <c r="M111" i="7"/>
  <c r="H113" i="7"/>
  <c r="M110" i="7"/>
  <c r="H112" i="7"/>
  <c r="M109" i="7"/>
  <c r="H111" i="7"/>
  <c r="M108" i="7"/>
  <c r="H110" i="7"/>
  <c r="M107" i="7"/>
  <c r="H109" i="7"/>
  <c r="M106" i="7"/>
  <c r="H108" i="7"/>
  <c r="M105" i="7"/>
  <c r="H107" i="7"/>
  <c r="M104" i="7"/>
  <c r="H106" i="7"/>
  <c r="M103" i="7"/>
  <c r="H105" i="7"/>
  <c r="M102" i="7"/>
  <c r="H104" i="7"/>
  <c r="M101" i="7"/>
  <c r="H103" i="7"/>
  <c r="M100" i="7"/>
  <c r="H102" i="7"/>
  <c r="M99" i="7"/>
  <c r="H101" i="7"/>
  <c r="M98" i="7"/>
  <c r="H100" i="7"/>
  <c r="M97" i="7"/>
  <c r="H99" i="7"/>
  <c r="M96" i="7"/>
  <c r="H98" i="7"/>
  <c r="M95" i="7"/>
  <c r="H97" i="7"/>
  <c r="M94" i="7"/>
  <c r="H96" i="7"/>
  <c r="M93" i="7"/>
  <c r="H95" i="7"/>
  <c r="M92" i="7"/>
  <c r="H94" i="7"/>
  <c r="M91" i="7"/>
  <c r="H93" i="7"/>
  <c r="M90" i="7"/>
  <c r="H92" i="7"/>
  <c r="M89" i="7"/>
  <c r="H91" i="7"/>
  <c r="M88" i="7"/>
  <c r="H90" i="7"/>
  <c r="M87" i="7"/>
  <c r="H89" i="7"/>
  <c r="M86" i="7"/>
  <c r="H88" i="7"/>
  <c r="M85" i="7"/>
  <c r="H87" i="7"/>
  <c r="M84" i="7"/>
  <c r="H86" i="7"/>
  <c r="M83" i="7"/>
  <c r="H85" i="7"/>
  <c r="M82" i="7"/>
  <c r="H84" i="7"/>
  <c r="M81" i="7"/>
  <c r="H83" i="7"/>
  <c r="M80" i="7"/>
  <c r="H82" i="7"/>
  <c r="M79" i="7"/>
  <c r="H81" i="7"/>
  <c r="M78" i="7"/>
  <c r="H80" i="7"/>
  <c r="M77" i="7"/>
  <c r="H79" i="7"/>
  <c r="M76" i="7"/>
  <c r="H78" i="7"/>
  <c r="M75" i="7"/>
  <c r="H77" i="7"/>
  <c r="M74" i="7"/>
  <c r="H76" i="7"/>
  <c r="M73" i="7"/>
  <c r="H74" i="7"/>
  <c r="H73" i="7"/>
  <c r="M71" i="7"/>
  <c r="H72" i="7"/>
  <c r="M70" i="7"/>
  <c r="H71" i="7"/>
  <c r="M69" i="7"/>
  <c r="H70" i="7"/>
  <c r="M68" i="7"/>
  <c r="H69" i="7"/>
  <c r="M67" i="7"/>
  <c r="H68" i="7"/>
  <c r="M66" i="7"/>
  <c r="H67" i="7"/>
  <c r="M65" i="7"/>
  <c r="H66" i="7"/>
  <c r="M64" i="7"/>
  <c r="H65" i="7"/>
  <c r="M63" i="7"/>
  <c r="H64" i="7"/>
  <c r="M62" i="7"/>
  <c r="H63" i="7"/>
  <c r="M61" i="7"/>
  <c r="H62" i="7"/>
  <c r="M60" i="7"/>
  <c r="H61" i="7"/>
  <c r="M59" i="7"/>
  <c r="H60" i="7"/>
  <c r="M58" i="7"/>
  <c r="H59" i="7"/>
  <c r="M57" i="7"/>
  <c r="H58" i="7"/>
  <c r="M56" i="7"/>
  <c r="H57" i="7"/>
  <c r="M55" i="7"/>
  <c r="H56" i="7"/>
  <c r="M54" i="7"/>
  <c r="H55" i="7"/>
  <c r="M53" i="7"/>
  <c r="H54" i="7"/>
  <c r="M52" i="7"/>
  <c r="H53" i="7"/>
  <c r="M51" i="7"/>
  <c r="H52" i="7"/>
  <c r="M50" i="7"/>
  <c r="H51" i="7"/>
  <c r="M49" i="7"/>
  <c r="H50" i="7"/>
  <c r="M48" i="7"/>
  <c r="H49" i="7"/>
  <c r="M47" i="7"/>
  <c r="H48" i="7"/>
  <c r="M46" i="7"/>
  <c r="H47" i="7"/>
  <c r="M45" i="7"/>
  <c r="H45" i="7"/>
  <c r="M44" i="7"/>
  <c r="H44" i="7"/>
  <c r="M43" i="7"/>
  <c r="H43" i="7"/>
  <c r="M42" i="7"/>
  <c r="H42" i="7"/>
  <c r="M41" i="7"/>
  <c r="H41" i="7"/>
  <c r="M40" i="7"/>
  <c r="H40" i="7"/>
  <c r="M39" i="7"/>
  <c r="H39" i="7"/>
  <c r="M38" i="7"/>
  <c r="H38" i="7"/>
  <c r="M37" i="7"/>
  <c r="H37" i="7"/>
  <c r="M36" i="7"/>
  <c r="H36" i="7"/>
  <c r="M35" i="7"/>
  <c r="H35" i="7"/>
  <c r="M34" i="7"/>
  <c r="H34" i="7"/>
  <c r="M33" i="7"/>
  <c r="H33" i="7"/>
  <c r="M32" i="7"/>
  <c r="H32" i="7"/>
  <c r="M31" i="7"/>
  <c r="H31" i="7"/>
  <c r="M30" i="7"/>
  <c r="H30" i="7"/>
  <c r="M29" i="7"/>
  <c r="H29" i="7"/>
  <c r="M28" i="7"/>
  <c r="H28" i="7"/>
  <c r="M27" i="7"/>
  <c r="H27" i="7"/>
  <c r="M26" i="7"/>
  <c r="H26" i="7"/>
  <c r="M25" i="7"/>
  <c r="H25" i="7"/>
  <c r="M24" i="7"/>
  <c r="H24" i="7"/>
  <c r="M23" i="7"/>
  <c r="H23" i="7"/>
  <c r="M22" i="7"/>
  <c r="H22" i="7"/>
  <c r="M21" i="7"/>
  <c r="H21" i="7"/>
  <c r="M20" i="7"/>
  <c r="H20" i="7"/>
  <c r="M19" i="7"/>
  <c r="H19" i="7"/>
  <c r="M18" i="7"/>
  <c r="H18" i="7"/>
  <c r="M17" i="7"/>
  <c r="H17" i="7"/>
  <c r="M16" i="7"/>
  <c r="H16" i="7"/>
  <c r="M15" i="7"/>
  <c r="H15" i="7"/>
  <c r="M14" i="7"/>
  <c r="H14" i="7"/>
  <c r="M13" i="7"/>
  <c r="H13" i="7"/>
  <c r="M12" i="7"/>
  <c r="H12" i="7"/>
  <c r="M11" i="7"/>
  <c r="H11" i="7"/>
  <c r="M10" i="7"/>
  <c r="H10" i="7"/>
  <c r="M9" i="7"/>
  <c r="H9" i="7"/>
  <c r="M8" i="7"/>
  <c r="H8" i="7"/>
  <c r="M7" i="7"/>
  <c r="H7" i="7"/>
  <c r="M6" i="7"/>
  <c r="H6" i="7"/>
  <c r="M5" i="7"/>
  <c r="H5" i="7"/>
  <c r="M4" i="7"/>
  <c r="H4" i="7"/>
  <c r="M3" i="7"/>
  <c r="H3" i="7"/>
  <c r="H623" i="6"/>
  <c r="I625" i="6"/>
  <c r="H625" i="6"/>
  <c r="H624" i="6"/>
  <c r="I623" i="6"/>
  <c r="I626" i="6"/>
  <c r="H626" i="6"/>
  <c r="I624" i="6"/>
  <c r="H616" i="6" l="1"/>
  <c r="I615" i="6"/>
  <c r="H615" i="6"/>
  <c r="M611" i="6"/>
  <c r="M610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M587" i="6"/>
  <c r="H587" i="6"/>
  <c r="M586" i="6"/>
  <c r="H586" i="6"/>
  <c r="M585" i="6"/>
  <c r="H585" i="6"/>
  <c r="H584" i="6"/>
  <c r="H583" i="6"/>
  <c r="H582" i="6"/>
  <c r="M581" i="6"/>
  <c r="H581" i="6"/>
  <c r="H580" i="6"/>
  <c r="M579" i="6"/>
  <c r="H579" i="6"/>
  <c r="H578" i="6"/>
  <c r="H577" i="6"/>
  <c r="H576" i="6"/>
  <c r="M575" i="6"/>
  <c r="H575" i="6"/>
  <c r="H574" i="6"/>
  <c r="H573" i="6"/>
  <c r="M572" i="6"/>
  <c r="H572" i="6"/>
  <c r="M571" i="6"/>
  <c r="H571" i="6"/>
  <c r="H570" i="6"/>
  <c r="H569" i="6"/>
  <c r="M568" i="6"/>
  <c r="H568" i="6"/>
  <c r="M567" i="6"/>
  <c r="H567" i="6"/>
  <c r="M566" i="6"/>
  <c r="H566" i="6"/>
  <c r="M565" i="6"/>
  <c r="H565" i="6"/>
  <c r="M564" i="6"/>
  <c r="H564" i="6"/>
  <c r="M563" i="6"/>
  <c r="H563" i="6"/>
  <c r="H562" i="6"/>
  <c r="M561" i="6"/>
  <c r="H561" i="6"/>
  <c r="M560" i="6"/>
  <c r="H560" i="6"/>
  <c r="M559" i="6"/>
  <c r="H559" i="6"/>
  <c r="M558" i="6"/>
  <c r="H558" i="6"/>
  <c r="M557" i="6"/>
  <c r="H557" i="6"/>
  <c r="M556" i="6"/>
  <c r="H556" i="6"/>
  <c r="M555" i="6"/>
  <c r="H555" i="6"/>
  <c r="H554" i="6"/>
  <c r="M553" i="6"/>
  <c r="H553" i="6"/>
  <c r="M552" i="6"/>
  <c r="H552" i="6"/>
  <c r="H551" i="6"/>
  <c r="M550" i="6"/>
  <c r="H550" i="6"/>
  <c r="H549" i="6"/>
  <c r="M548" i="6"/>
  <c r="H548" i="6"/>
  <c r="H547" i="6"/>
  <c r="M546" i="6"/>
  <c r="H546" i="6"/>
  <c r="H545" i="6"/>
  <c r="M544" i="6"/>
  <c r="H544" i="6"/>
  <c r="M543" i="6"/>
  <c r="H543" i="6"/>
  <c r="H542" i="6"/>
  <c r="M541" i="6"/>
  <c r="H541" i="6"/>
  <c r="M540" i="6"/>
  <c r="H540" i="6"/>
  <c r="M539" i="6"/>
  <c r="H539" i="6"/>
  <c r="M538" i="6"/>
  <c r="H538" i="6"/>
  <c r="M537" i="6"/>
  <c r="H537" i="6"/>
  <c r="M536" i="6"/>
  <c r="H536" i="6"/>
  <c r="M535" i="6"/>
  <c r="H535" i="6"/>
  <c r="M534" i="6"/>
  <c r="H534" i="6"/>
  <c r="M533" i="6"/>
  <c r="H533" i="6"/>
  <c r="M532" i="6"/>
  <c r="H532" i="6"/>
  <c r="M531" i="6"/>
  <c r="H531" i="6"/>
  <c r="M530" i="6"/>
  <c r="H530" i="6"/>
  <c r="M529" i="6"/>
  <c r="H529" i="6"/>
  <c r="H528" i="6"/>
  <c r="M527" i="6"/>
  <c r="H527" i="6"/>
  <c r="M526" i="6"/>
  <c r="H526" i="6"/>
  <c r="H525" i="6"/>
  <c r="M524" i="6"/>
  <c r="H524" i="6"/>
  <c r="M523" i="6"/>
  <c r="H523" i="6"/>
  <c r="M522" i="6"/>
  <c r="H522" i="6"/>
  <c r="M521" i="6"/>
  <c r="H521" i="6"/>
  <c r="M520" i="6"/>
  <c r="H520" i="6"/>
  <c r="M519" i="6"/>
  <c r="H519" i="6"/>
  <c r="M518" i="6"/>
  <c r="H518" i="6"/>
  <c r="M517" i="6"/>
  <c r="H517" i="6"/>
  <c r="M516" i="6"/>
  <c r="H516" i="6"/>
  <c r="M515" i="6"/>
  <c r="H515" i="6"/>
  <c r="M514" i="6"/>
  <c r="H514" i="6"/>
  <c r="M513" i="6"/>
  <c r="H513" i="6"/>
  <c r="M512" i="6"/>
  <c r="H512" i="6"/>
  <c r="M511" i="6"/>
  <c r="H511" i="6"/>
  <c r="M510" i="6"/>
  <c r="H510" i="6"/>
  <c r="M509" i="6"/>
  <c r="H509" i="6"/>
  <c r="M508" i="6"/>
  <c r="H508" i="6"/>
  <c r="M507" i="6"/>
  <c r="H507" i="6"/>
  <c r="M506" i="6"/>
  <c r="H506" i="6"/>
  <c r="M505" i="6"/>
  <c r="H505" i="6"/>
  <c r="M504" i="6"/>
  <c r="H504" i="6"/>
  <c r="M503" i="6"/>
  <c r="H503" i="6"/>
  <c r="M502" i="6"/>
  <c r="H502" i="6"/>
  <c r="M501" i="6"/>
  <c r="H501" i="6"/>
  <c r="M500" i="6"/>
  <c r="H500" i="6"/>
  <c r="M499" i="6"/>
  <c r="H499" i="6"/>
  <c r="M498" i="6"/>
  <c r="H498" i="6"/>
  <c r="M497" i="6"/>
  <c r="H497" i="6"/>
  <c r="M496" i="6"/>
  <c r="H496" i="6"/>
  <c r="M495" i="6"/>
  <c r="H495" i="6"/>
  <c r="M494" i="6"/>
  <c r="H494" i="6"/>
  <c r="M493" i="6"/>
  <c r="H493" i="6"/>
  <c r="M492" i="6"/>
  <c r="H492" i="6"/>
  <c r="M491" i="6"/>
  <c r="H491" i="6"/>
  <c r="M490" i="6"/>
  <c r="H490" i="6"/>
  <c r="H489" i="6"/>
  <c r="M488" i="6"/>
  <c r="H488" i="6"/>
  <c r="M487" i="6"/>
  <c r="H487" i="6"/>
  <c r="M486" i="6"/>
  <c r="H486" i="6"/>
  <c r="M485" i="6"/>
  <c r="H485" i="6"/>
  <c r="M484" i="6"/>
  <c r="H484" i="6"/>
  <c r="M483" i="6"/>
  <c r="H483" i="6"/>
  <c r="M482" i="6"/>
  <c r="H482" i="6"/>
  <c r="M481" i="6"/>
  <c r="H481" i="6"/>
  <c r="M480" i="6"/>
  <c r="H480" i="6"/>
  <c r="M479" i="6"/>
  <c r="H479" i="6"/>
  <c r="M478" i="6"/>
  <c r="H478" i="6"/>
  <c r="M477" i="6"/>
  <c r="H477" i="6"/>
  <c r="M476" i="6"/>
  <c r="H476" i="6"/>
  <c r="M475" i="6"/>
  <c r="H475" i="6"/>
  <c r="M474" i="6"/>
  <c r="H474" i="6"/>
  <c r="M473" i="6"/>
  <c r="H473" i="6"/>
  <c r="M472" i="6"/>
  <c r="H472" i="6"/>
  <c r="M471" i="6"/>
  <c r="H471" i="6"/>
  <c r="M470" i="6"/>
  <c r="H470" i="6"/>
  <c r="M469" i="6"/>
  <c r="H469" i="6"/>
  <c r="M468" i="6"/>
  <c r="H468" i="6"/>
  <c r="M467" i="6"/>
  <c r="H467" i="6"/>
  <c r="M466" i="6"/>
  <c r="H466" i="6"/>
  <c r="M465" i="6"/>
  <c r="H465" i="6"/>
  <c r="M464" i="6"/>
  <c r="H464" i="6"/>
  <c r="M463" i="6"/>
  <c r="H463" i="6"/>
  <c r="M462" i="6"/>
  <c r="H462" i="6"/>
  <c r="M461" i="6"/>
  <c r="H461" i="6"/>
  <c r="M460" i="6"/>
  <c r="H460" i="6"/>
  <c r="M459" i="6"/>
  <c r="H459" i="6"/>
  <c r="M458" i="6"/>
  <c r="H458" i="6"/>
  <c r="M457" i="6"/>
  <c r="H457" i="6"/>
  <c r="H456" i="6"/>
  <c r="M455" i="6"/>
  <c r="H455" i="6"/>
  <c r="M454" i="6"/>
  <c r="H454" i="6"/>
  <c r="M453" i="6"/>
  <c r="H453" i="6"/>
  <c r="M452" i="6"/>
  <c r="H452" i="6"/>
  <c r="M451" i="6"/>
  <c r="H451" i="6"/>
  <c r="M450" i="6"/>
  <c r="H450" i="6"/>
  <c r="M449" i="6"/>
  <c r="H449" i="6"/>
  <c r="M448" i="6"/>
  <c r="H448" i="6"/>
  <c r="M447" i="6"/>
  <c r="H447" i="6"/>
  <c r="M446" i="6"/>
  <c r="H446" i="6"/>
  <c r="M445" i="6"/>
  <c r="H445" i="6"/>
  <c r="M444" i="6"/>
  <c r="H444" i="6"/>
  <c r="M443" i="6"/>
  <c r="H443" i="6"/>
  <c r="M442" i="6"/>
  <c r="H442" i="6"/>
  <c r="M441" i="6"/>
  <c r="H441" i="6"/>
  <c r="M440" i="6"/>
  <c r="H440" i="6"/>
  <c r="M439" i="6"/>
  <c r="H439" i="6"/>
  <c r="M438" i="6"/>
  <c r="H438" i="6"/>
  <c r="M437" i="6"/>
  <c r="H437" i="6"/>
  <c r="M436" i="6"/>
  <c r="H436" i="6"/>
  <c r="M435" i="6"/>
  <c r="H435" i="6"/>
  <c r="M434" i="6"/>
  <c r="H434" i="6"/>
  <c r="M433" i="6"/>
  <c r="H433" i="6"/>
  <c r="H432" i="6"/>
  <c r="M431" i="6"/>
  <c r="H431" i="6"/>
  <c r="M430" i="6"/>
  <c r="H430" i="6"/>
  <c r="H429" i="6"/>
  <c r="M428" i="6"/>
  <c r="H428" i="6"/>
  <c r="M427" i="6"/>
  <c r="H427" i="6"/>
  <c r="M426" i="6"/>
  <c r="H426" i="6"/>
  <c r="M425" i="6"/>
  <c r="H425" i="6"/>
  <c r="M424" i="6"/>
  <c r="H424" i="6"/>
  <c r="M423" i="6"/>
  <c r="H423" i="6"/>
  <c r="M422" i="6"/>
  <c r="H422" i="6"/>
  <c r="M421" i="6"/>
  <c r="H421" i="6"/>
  <c r="M420" i="6"/>
  <c r="H420" i="6"/>
  <c r="M419" i="6"/>
  <c r="H419" i="6"/>
  <c r="M418" i="6"/>
  <c r="H418" i="6"/>
  <c r="M417" i="6"/>
  <c r="H417" i="6"/>
  <c r="M416" i="6"/>
  <c r="H416" i="6"/>
  <c r="M415" i="6"/>
  <c r="H415" i="6"/>
  <c r="M414" i="6"/>
  <c r="H414" i="6"/>
  <c r="M413" i="6"/>
  <c r="H413" i="6"/>
  <c r="M412" i="6"/>
  <c r="H412" i="6"/>
  <c r="M411" i="6"/>
  <c r="H411" i="6"/>
  <c r="M410" i="6"/>
  <c r="H410" i="6"/>
  <c r="M409" i="6"/>
  <c r="H409" i="6"/>
  <c r="M408" i="6"/>
  <c r="H408" i="6"/>
  <c r="M407" i="6"/>
  <c r="H407" i="6"/>
  <c r="M406" i="6"/>
  <c r="H406" i="6"/>
  <c r="M405" i="6"/>
  <c r="H405" i="6"/>
  <c r="M404" i="6"/>
  <c r="H404" i="6"/>
  <c r="M403" i="6"/>
  <c r="H403" i="6"/>
  <c r="M402" i="6"/>
  <c r="H402" i="6"/>
  <c r="M401" i="6"/>
  <c r="H401" i="6"/>
  <c r="M400" i="6"/>
  <c r="H400" i="6"/>
  <c r="M399" i="6"/>
  <c r="H399" i="6"/>
  <c r="M398" i="6"/>
  <c r="H398" i="6"/>
  <c r="M397" i="6"/>
  <c r="H397" i="6"/>
  <c r="M396" i="6"/>
  <c r="H396" i="6"/>
  <c r="M395" i="6"/>
  <c r="H395" i="6"/>
  <c r="M394" i="6"/>
  <c r="H394" i="6"/>
  <c r="M393" i="6"/>
  <c r="H393" i="6"/>
  <c r="M392" i="6"/>
  <c r="H392" i="6"/>
  <c r="M391" i="6"/>
  <c r="H391" i="6"/>
  <c r="M390" i="6"/>
  <c r="H390" i="6"/>
  <c r="M389" i="6"/>
  <c r="H389" i="6"/>
  <c r="M388" i="6"/>
  <c r="H388" i="6"/>
  <c r="M387" i="6"/>
  <c r="H387" i="6"/>
  <c r="M386" i="6"/>
  <c r="H386" i="6"/>
  <c r="M385" i="6"/>
  <c r="H385" i="6"/>
  <c r="M384" i="6"/>
  <c r="H384" i="6"/>
  <c r="M383" i="6"/>
  <c r="H383" i="6"/>
  <c r="M382" i="6"/>
  <c r="H382" i="6"/>
  <c r="M381" i="6"/>
  <c r="H381" i="6"/>
  <c r="M380" i="6"/>
  <c r="H380" i="6"/>
  <c r="M379" i="6"/>
  <c r="H379" i="6"/>
  <c r="M378" i="6"/>
  <c r="H378" i="6"/>
  <c r="M377" i="6"/>
  <c r="H377" i="6"/>
  <c r="M376" i="6"/>
  <c r="H376" i="6"/>
  <c r="M375" i="6"/>
  <c r="H375" i="6"/>
  <c r="M374" i="6"/>
  <c r="H374" i="6"/>
  <c r="M373" i="6"/>
  <c r="H373" i="6"/>
  <c r="M372" i="6"/>
  <c r="H372" i="6"/>
  <c r="M371" i="6"/>
  <c r="H371" i="6"/>
  <c r="M370" i="6"/>
  <c r="H370" i="6"/>
  <c r="M369" i="6"/>
  <c r="H369" i="6"/>
  <c r="M368" i="6"/>
  <c r="H368" i="6"/>
  <c r="M367" i="6"/>
  <c r="H367" i="6"/>
  <c r="M366" i="6"/>
  <c r="H366" i="6"/>
  <c r="M365" i="6"/>
  <c r="H365" i="6"/>
  <c r="M364" i="6"/>
  <c r="H364" i="6"/>
  <c r="H363" i="6"/>
  <c r="M362" i="6"/>
  <c r="H362" i="6"/>
  <c r="M361" i="6"/>
  <c r="H361" i="6"/>
  <c r="M360" i="6"/>
  <c r="H360" i="6"/>
  <c r="H359" i="6"/>
  <c r="M358" i="6"/>
  <c r="H358" i="6"/>
  <c r="M357" i="6"/>
  <c r="H357" i="6"/>
  <c r="M356" i="6"/>
  <c r="H356" i="6"/>
  <c r="M355" i="6"/>
  <c r="H355" i="6"/>
  <c r="M354" i="6"/>
  <c r="H354" i="6"/>
  <c r="M353" i="6"/>
  <c r="H353" i="6"/>
  <c r="M352" i="6"/>
  <c r="H352" i="6"/>
  <c r="M351" i="6"/>
  <c r="H351" i="6"/>
  <c r="M350" i="6"/>
  <c r="H350" i="6"/>
  <c r="M349" i="6"/>
  <c r="H349" i="6"/>
  <c r="M348" i="6"/>
  <c r="H348" i="6"/>
  <c r="M347" i="6"/>
  <c r="H347" i="6"/>
  <c r="M346" i="6"/>
  <c r="H346" i="6"/>
  <c r="M345" i="6"/>
  <c r="H345" i="6"/>
  <c r="M344" i="6"/>
  <c r="H344" i="6"/>
  <c r="M343" i="6"/>
  <c r="H343" i="6"/>
  <c r="M342" i="6"/>
  <c r="H342" i="6"/>
  <c r="M341" i="6"/>
  <c r="H341" i="6"/>
  <c r="M340" i="6"/>
  <c r="H340" i="6"/>
  <c r="M339" i="6"/>
  <c r="H339" i="6"/>
  <c r="M338" i="6"/>
  <c r="H338" i="6"/>
  <c r="H337" i="6"/>
  <c r="M336" i="6"/>
  <c r="H336" i="6"/>
  <c r="M335" i="6"/>
  <c r="H335" i="6"/>
  <c r="M334" i="6"/>
  <c r="H334" i="6"/>
  <c r="M333" i="6"/>
  <c r="H333" i="6"/>
  <c r="M332" i="6"/>
  <c r="H332" i="6"/>
  <c r="M331" i="6"/>
  <c r="H331" i="6"/>
  <c r="M330" i="6"/>
  <c r="H330" i="6"/>
  <c r="M329" i="6"/>
  <c r="H329" i="6"/>
  <c r="M328" i="6"/>
  <c r="H328" i="6"/>
  <c r="M327" i="6"/>
  <c r="H327" i="6"/>
  <c r="M326" i="6"/>
  <c r="H326" i="6"/>
  <c r="M325" i="6"/>
  <c r="H325" i="6"/>
  <c r="M324" i="6"/>
  <c r="H324" i="6"/>
  <c r="M323" i="6"/>
  <c r="H323" i="6"/>
  <c r="M322" i="6"/>
  <c r="H322" i="6"/>
  <c r="H321" i="6"/>
  <c r="M320" i="6"/>
  <c r="H320" i="6"/>
  <c r="M319" i="6"/>
  <c r="H319" i="6"/>
  <c r="M318" i="6"/>
  <c r="H318" i="6"/>
  <c r="M317" i="6"/>
  <c r="H317" i="6"/>
  <c r="M316" i="6"/>
  <c r="H316" i="6"/>
  <c r="M315" i="6"/>
  <c r="H315" i="6"/>
  <c r="M314" i="6"/>
  <c r="H314" i="6"/>
  <c r="M313" i="6"/>
  <c r="H313" i="6"/>
  <c r="M312" i="6"/>
  <c r="H312" i="6"/>
  <c r="M311" i="6"/>
  <c r="H311" i="6"/>
  <c r="M310" i="6"/>
  <c r="H310" i="6"/>
  <c r="M309" i="6"/>
  <c r="H309" i="6"/>
  <c r="M308" i="6"/>
  <c r="H308" i="6"/>
  <c r="M307" i="6"/>
  <c r="H307" i="6"/>
  <c r="M306" i="6"/>
  <c r="H306" i="6"/>
  <c r="M305" i="6"/>
  <c r="H305" i="6"/>
  <c r="M304" i="6"/>
  <c r="H304" i="6"/>
  <c r="M303" i="6"/>
  <c r="H303" i="6"/>
  <c r="M302" i="6"/>
  <c r="H302" i="6"/>
  <c r="M301" i="6"/>
  <c r="H301" i="6"/>
  <c r="M300" i="6"/>
  <c r="H300" i="6"/>
  <c r="M299" i="6"/>
  <c r="H299" i="6"/>
  <c r="M298" i="6"/>
  <c r="H298" i="6"/>
  <c r="M297" i="6"/>
  <c r="H297" i="6"/>
  <c r="M296" i="6"/>
  <c r="H296" i="6"/>
  <c r="M295" i="6"/>
  <c r="H295" i="6"/>
  <c r="M294" i="6"/>
  <c r="H294" i="6"/>
  <c r="M293" i="6"/>
  <c r="H293" i="6"/>
  <c r="M292" i="6"/>
  <c r="H292" i="6"/>
  <c r="M291" i="6"/>
  <c r="H291" i="6"/>
  <c r="M290" i="6"/>
  <c r="H290" i="6"/>
  <c r="M289" i="6"/>
  <c r="H289" i="6"/>
  <c r="M288" i="6"/>
  <c r="H288" i="6"/>
  <c r="M287" i="6"/>
  <c r="H287" i="6"/>
  <c r="M286" i="6"/>
  <c r="H286" i="6"/>
  <c r="M285" i="6"/>
  <c r="H285" i="6"/>
  <c r="M284" i="6"/>
  <c r="H284" i="6"/>
  <c r="M283" i="6"/>
  <c r="H283" i="6"/>
  <c r="M282" i="6"/>
  <c r="H282" i="6"/>
  <c r="M281" i="6"/>
  <c r="H281" i="6"/>
  <c r="M280" i="6"/>
  <c r="H280" i="6"/>
  <c r="M279" i="6"/>
  <c r="H279" i="6"/>
  <c r="M278" i="6"/>
  <c r="H278" i="6"/>
  <c r="M277" i="6"/>
  <c r="H277" i="6"/>
  <c r="M276" i="6"/>
  <c r="H276" i="6"/>
  <c r="M275" i="6"/>
  <c r="H275" i="6"/>
  <c r="M274" i="6"/>
  <c r="H274" i="6"/>
  <c r="M273" i="6"/>
  <c r="H273" i="6"/>
  <c r="M272" i="6"/>
  <c r="H272" i="6"/>
  <c r="M271" i="6"/>
  <c r="H271" i="6"/>
  <c r="M270" i="6"/>
  <c r="H270" i="6"/>
  <c r="M269" i="6"/>
  <c r="H269" i="6"/>
  <c r="M268" i="6"/>
  <c r="H268" i="6"/>
  <c r="M267" i="6"/>
  <c r="H267" i="6"/>
  <c r="M266" i="6"/>
  <c r="H266" i="6"/>
  <c r="M265" i="6"/>
  <c r="H265" i="6"/>
  <c r="M264" i="6"/>
  <c r="H264" i="6"/>
  <c r="M263" i="6"/>
  <c r="H263" i="6"/>
  <c r="M262" i="6"/>
  <c r="H262" i="6"/>
  <c r="M261" i="6"/>
  <c r="H261" i="6"/>
  <c r="M260" i="6"/>
  <c r="H260" i="6"/>
  <c r="M259" i="6"/>
  <c r="H259" i="6"/>
  <c r="M258" i="6"/>
  <c r="H258" i="6"/>
  <c r="M257" i="6"/>
  <c r="H257" i="6"/>
  <c r="M256" i="6"/>
  <c r="H256" i="6"/>
  <c r="M255" i="6"/>
  <c r="H255" i="6"/>
  <c r="M254" i="6"/>
  <c r="H254" i="6"/>
  <c r="M253" i="6"/>
  <c r="H253" i="6"/>
  <c r="M252" i="6"/>
  <c r="H252" i="6"/>
  <c r="M251" i="6"/>
  <c r="H251" i="6"/>
  <c r="M250" i="6"/>
  <c r="H250" i="6"/>
  <c r="M249" i="6"/>
  <c r="H249" i="6"/>
  <c r="M248" i="6"/>
  <c r="H248" i="6"/>
  <c r="M247" i="6"/>
  <c r="H247" i="6"/>
  <c r="M246" i="6"/>
  <c r="H246" i="6"/>
  <c r="M245" i="6"/>
  <c r="H245" i="6"/>
  <c r="M244" i="6"/>
  <c r="H244" i="6"/>
  <c r="M243" i="6"/>
  <c r="H243" i="6"/>
  <c r="M242" i="6"/>
  <c r="H242" i="6"/>
  <c r="M241" i="6"/>
  <c r="H241" i="6"/>
  <c r="M240" i="6"/>
  <c r="H240" i="6"/>
  <c r="M239" i="6"/>
  <c r="H239" i="6"/>
  <c r="M238" i="6"/>
  <c r="H238" i="6"/>
  <c r="M237" i="6"/>
  <c r="H237" i="6"/>
  <c r="H236" i="6"/>
  <c r="M235" i="6"/>
  <c r="H235" i="6"/>
  <c r="M234" i="6"/>
  <c r="H234" i="6"/>
  <c r="M233" i="6"/>
  <c r="H233" i="6"/>
  <c r="M232" i="6"/>
  <c r="H232" i="6"/>
  <c r="M231" i="6"/>
  <c r="H231" i="6"/>
  <c r="M230" i="6"/>
  <c r="H230" i="6"/>
  <c r="M229" i="6"/>
  <c r="H229" i="6"/>
  <c r="M228" i="6"/>
  <c r="H228" i="6"/>
  <c r="M227" i="6"/>
  <c r="H227" i="6"/>
  <c r="M226" i="6"/>
  <c r="H226" i="6"/>
  <c r="M225" i="6"/>
  <c r="H225" i="6"/>
  <c r="M224" i="6"/>
  <c r="H224" i="6"/>
  <c r="M223" i="6"/>
  <c r="H223" i="6"/>
  <c r="M222" i="6"/>
  <c r="H222" i="6"/>
  <c r="M221" i="6"/>
  <c r="H221" i="6"/>
  <c r="M220" i="6"/>
  <c r="H220" i="6"/>
  <c r="M219" i="6"/>
  <c r="H219" i="6"/>
  <c r="M218" i="6"/>
  <c r="H218" i="6"/>
  <c r="M217" i="6"/>
  <c r="H217" i="6"/>
  <c r="M216" i="6"/>
  <c r="H216" i="6"/>
  <c r="M215" i="6"/>
  <c r="H215" i="6"/>
  <c r="M214" i="6"/>
  <c r="H214" i="6"/>
  <c r="M213" i="6"/>
  <c r="H213" i="6"/>
  <c r="M212" i="6"/>
  <c r="H212" i="6"/>
  <c r="M211" i="6"/>
  <c r="H211" i="6"/>
  <c r="M210" i="6"/>
  <c r="H210" i="6"/>
  <c r="M209" i="6"/>
  <c r="H209" i="6"/>
  <c r="M208" i="6"/>
  <c r="H208" i="6"/>
  <c r="M207" i="6"/>
  <c r="H207" i="6"/>
  <c r="M206" i="6"/>
  <c r="H206" i="6"/>
  <c r="M205" i="6"/>
  <c r="H205" i="6"/>
  <c r="M204" i="6"/>
  <c r="H204" i="6"/>
  <c r="M203" i="6"/>
  <c r="H203" i="6"/>
  <c r="M202" i="6"/>
  <c r="H202" i="6"/>
  <c r="M201" i="6"/>
  <c r="H201" i="6"/>
  <c r="M200" i="6"/>
  <c r="H200" i="6"/>
  <c r="M199" i="6"/>
  <c r="H199" i="6"/>
  <c r="M198" i="6"/>
  <c r="H198" i="6"/>
  <c r="M197" i="6"/>
  <c r="H197" i="6"/>
  <c r="M196" i="6"/>
  <c r="H196" i="6"/>
  <c r="M195" i="6"/>
  <c r="H195" i="6"/>
  <c r="M194" i="6"/>
  <c r="H194" i="6"/>
  <c r="M193" i="6"/>
  <c r="H193" i="6"/>
  <c r="M192" i="6"/>
  <c r="H192" i="6"/>
  <c r="M191" i="6"/>
  <c r="H191" i="6"/>
  <c r="M190" i="6"/>
  <c r="H190" i="6"/>
  <c r="M189" i="6"/>
  <c r="H189" i="6"/>
  <c r="M188" i="6"/>
  <c r="H188" i="6"/>
  <c r="M187" i="6"/>
  <c r="H187" i="6"/>
  <c r="M186" i="6"/>
  <c r="H186" i="6"/>
  <c r="M185" i="6"/>
  <c r="H185" i="6"/>
  <c r="M184" i="6"/>
  <c r="H184" i="6"/>
  <c r="M183" i="6"/>
  <c r="H183" i="6"/>
  <c r="M182" i="6"/>
  <c r="H182" i="6"/>
  <c r="M181" i="6"/>
  <c r="H181" i="6"/>
  <c r="M180" i="6"/>
  <c r="H180" i="6"/>
  <c r="M179" i="6"/>
  <c r="H179" i="6"/>
  <c r="M178" i="6"/>
  <c r="H178" i="6"/>
  <c r="M177" i="6"/>
  <c r="H177" i="6"/>
  <c r="M176" i="6"/>
  <c r="H176" i="6"/>
  <c r="M175" i="6"/>
  <c r="H175" i="6"/>
  <c r="M174" i="6"/>
  <c r="H174" i="6"/>
  <c r="M173" i="6"/>
  <c r="H173" i="6"/>
  <c r="M172" i="6"/>
  <c r="H172" i="6"/>
  <c r="M171" i="6"/>
  <c r="H171" i="6"/>
  <c r="M170" i="6"/>
  <c r="H170" i="6"/>
  <c r="M169" i="6"/>
  <c r="H169" i="6"/>
  <c r="M168" i="6"/>
  <c r="H168" i="6"/>
  <c r="M167" i="6"/>
  <c r="H167" i="6"/>
  <c r="M166" i="6"/>
  <c r="H166" i="6"/>
  <c r="M165" i="6"/>
  <c r="H165" i="6"/>
  <c r="M164" i="6"/>
  <c r="H164" i="6"/>
  <c r="M163" i="6"/>
  <c r="H163" i="6"/>
  <c r="M162" i="6"/>
  <c r="H162" i="6"/>
  <c r="M161" i="6"/>
  <c r="H161" i="6"/>
  <c r="M160" i="6"/>
  <c r="H160" i="6"/>
  <c r="M159" i="6"/>
  <c r="H159" i="6"/>
  <c r="M158" i="6"/>
  <c r="H158" i="6"/>
  <c r="M157" i="6"/>
  <c r="H157" i="6"/>
  <c r="M156" i="6"/>
  <c r="H156" i="6"/>
  <c r="M155" i="6"/>
  <c r="H155" i="6"/>
  <c r="M154" i="6"/>
  <c r="H154" i="6"/>
  <c r="M153" i="6"/>
  <c r="H153" i="6"/>
  <c r="M152" i="6"/>
  <c r="H152" i="6"/>
  <c r="M151" i="6"/>
  <c r="H151" i="6"/>
  <c r="M150" i="6"/>
  <c r="H150" i="6"/>
  <c r="M149" i="6"/>
  <c r="H149" i="6"/>
  <c r="M148" i="6"/>
  <c r="H148" i="6"/>
  <c r="M147" i="6"/>
  <c r="H147" i="6"/>
  <c r="M146" i="6"/>
  <c r="H146" i="6"/>
  <c r="M145" i="6"/>
  <c r="H145" i="6"/>
  <c r="M144" i="6"/>
  <c r="H144" i="6"/>
  <c r="M143" i="6"/>
  <c r="H143" i="6"/>
  <c r="M142" i="6"/>
  <c r="H142" i="6"/>
  <c r="M141" i="6"/>
  <c r="H141" i="6"/>
  <c r="M140" i="6"/>
  <c r="H140" i="6"/>
  <c r="M139" i="6"/>
  <c r="H139" i="6"/>
  <c r="M138" i="6"/>
  <c r="H138" i="6"/>
  <c r="M137" i="6"/>
  <c r="H137" i="6"/>
  <c r="M136" i="6"/>
  <c r="H136" i="6"/>
  <c r="M135" i="6"/>
  <c r="H135" i="6"/>
  <c r="M134" i="6"/>
  <c r="H134" i="6"/>
  <c r="M133" i="6"/>
  <c r="H133" i="6"/>
  <c r="M132" i="6"/>
  <c r="H132" i="6"/>
  <c r="H131" i="6"/>
  <c r="M130" i="6"/>
  <c r="H130" i="6"/>
  <c r="M129" i="6"/>
  <c r="H129" i="6"/>
  <c r="M128" i="6"/>
  <c r="H128" i="6"/>
  <c r="M127" i="6"/>
  <c r="H127" i="6"/>
  <c r="M126" i="6"/>
  <c r="H126" i="6"/>
  <c r="M125" i="6"/>
  <c r="H125" i="6"/>
  <c r="H124" i="6"/>
  <c r="M123" i="6"/>
  <c r="H123" i="6"/>
  <c r="M122" i="6"/>
  <c r="H122" i="6"/>
  <c r="M121" i="6"/>
  <c r="H121" i="6"/>
  <c r="M120" i="6"/>
  <c r="H120" i="6"/>
  <c r="M119" i="6"/>
  <c r="H119" i="6"/>
  <c r="M118" i="6"/>
  <c r="H118" i="6"/>
  <c r="M117" i="6"/>
  <c r="H117" i="6"/>
  <c r="M116" i="6"/>
  <c r="H116" i="6"/>
  <c r="M115" i="6"/>
  <c r="H115" i="6"/>
  <c r="M114" i="6"/>
  <c r="H114" i="6"/>
  <c r="M113" i="6"/>
  <c r="H113" i="6"/>
  <c r="M112" i="6"/>
  <c r="H112" i="6"/>
  <c r="M111" i="6"/>
  <c r="H111" i="6"/>
  <c r="M110" i="6"/>
  <c r="H110" i="6"/>
  <c r="M109" i="6"/>
  <c r="H109" i="6"/>
  <c r="M108" i="6"/>
  <c r="H108" i="6"/>
  <c r="M107" i="6"/>
  <c r="H107" i="6"/>
  <c r="M106" i="6"/>
  <c r="H106" i="6"/>
  <c r="M105" i="6"/>
  <c r="H105" i="6"/>
  <c r="M104" i="6"/>
  <c r="H104" i="6"/>
  <c r="M103" i="6"/>
  <c r="H103" i="6"/>
  <c r="M102" i="6"/>
  <c r="H102" i="6"/>
  <c r="M101" i="6"/>
  <c r="H101" i="6"/>
  <c r="M100" i="6"/>
  <c r="H100" i="6"/>
  <c r="M99" i="6"/>
  <c r="H99" i="6"/>
  <c r="M98" i="6"/>
  <c r="H98" i="6"/>
  <c r="M97" i="6"/>
  <c r="H97" i="6"/>
  <c r="M96" i="6"/>
  <c r="H96" i="6"/>
  <c r="M95" i="6"/>
  <c r="H95" i="6"/>
  <c r="M94" i="6"/>
  <c r="H94" i="6"/>
  <c r="M93" i="6"/>
  <c r="H93" i="6"/>
  <c r="M92" i="6"/>
  <c r="H92" i="6"/>
  <c r="M91" i="6"/>
  <c r="H91" i="6"/>
  <c r="M90" i="6"/>
  <c r="H90" i="6"/>
  <c r="M89" i="6"/>
  <c r="H89" i="6"/>
  <c r="M88" i="6"/>
  <c r="H88" i="6"/>
  <c r="M87" i="6"/>
  <c r="H87" i="6"/>
  <c r="M86" i="6"/>
  <c r="H86" i="6"/>
  <c r="M85" i="6"/>
  <c r="H85" i="6"/>
  <c r="M84" i="6"/>
  <c r="H84" i="6"/>
  <c r="M83" i="6"/>
  <c r="H83" i="6"/>
  <c r="M82" i="6"/>
  <c r="H82" i="6"/>
  <c r="M81" i="6"/>
  <c r="H81" i="6"/>
  <c r="M80" i="6"/>
  <c r="H80" i="6"/>
  <c r="M79" i="6"/>
  <c r="H79" i="6"/>
  <c r="M78" i="6"/>
  <c r="H78" i="6"/>
  <c r="M77" i="6"/>
  <c r="H77" i="6"/>
  <c r="M76" i="6"/>
  <c r="H76" i="6"/>
  <c r="M75" i="6"/>
  <c r="H75" i="6"/>
  <c r="M74" i="6"/>
  <c r="H74" i="6"/>
  <c r="M73" i="6"/>
  <c r="H73" i="6"/>
  <c r="H72" i="6"/>
  <c r="M71" i="6"/>
  <c r="H71" i="6"/>
  <c r="M70" i="6"/>
  <c r="H70" i="6"/>
  <c r="M69" i="6"/>
  <c r="H69" i="6"/>
  <c r="M68" i="6"/>
  <c r="H68" i="6"/>
  <c r="M67" i="6"/>
  <c r="H67" i="6"/>
  <c r="M66" i="6"/>
  <c r="H66" i="6"/>
  <c r="M65" i="6"/>
  <c r="H65" i="6"/>
  <c r="M64" i="6"/>
  <c r="H64" i="6"/>
  <c r="M63" i="6"/>
  <c r="H63" i="6"/>
  <c r="M62" i="6"/>
  <c r="H62" i="6"/>
  <c r="M61" i="6"/>
  <c r="H61" i="6"/>
  <c r="M60" i="6"/>
  <c r="H60" i="6"/>
  <c r="M59" i="6"/>
  <c r="H59" i="6"/>
  <c r="M58" i="6"/>
  <c r="H58" i="6"/>
  <c r="M57" i="6"/>
  <c r="H57" i="6"/>
  <c r="M56" i="6"/>
  <c r="H56" i="6"/>
  <c r="M55" i="6"/>
  <c r="H55" i="6"/>
  <c r="M54" i="6"/>
  <c r="H54" i="6"/>
  <c r="M53" i="6"/>
  <c r="H53" i="6"/>
  <c r="M52" i="6"/>
  <c r="H52" i="6"/>
  <c r="M51" i="6"/>
  <c r="H51" i="6"/>
  <c r="M50" i="6"/>
  <c r="H50" i="6"/>
  <c r="M49" i="6"/>
  <c r="H49" i="6"/>
  <c r="M48" i="6"/>
  <c r="H48" i="6"/>
  <c r="M47" i="6"/>
  <c r="H47" i="6"/>
  <c r="M46" i="6"/>
  <c r="H46" i="6"/>
  <c r="M45" i="6"/>
  <c r="H45" i="6"/>
  <c r="M44" i="6"/>
  <c r="H44" i="6"/>
  <c r="M43" i="6"/>
  <c r="H43" i="6"/>
  <c r="M42" i="6"/>
  <c r="H42" i="6"/>
  <c r="M41" i="6"/>
  <c r="H41" i="6"/>
  <c r="M40" i="6"/>
  <c r="H40" i="6"/>
  <c r="M39" i="6"/>
  <c r="H39" i="6"/>
  <c r="M38" i="6"/>
  <c r="H38" i="6"/>
  <c r="M37" i="6"/>
  <c r="H37" i="6"/>
  <c r="M36" i="6"/>
  <c r="H36" i="6"/>
  <c r="M35" i="6"/>
  <c r="H35" i="6"/>
  <c r="M34" i="6"/>
  <c r="H34" i="6"/>
  <c r="M33" i="6"/>
  <c r="H33" i="6"/>
  <c r="M32" i="6"/>
  <c r="H32" i="6"/>
  <c r="M31" i="6"/>
  <c r="H31" i="6"/>
  <c r="M30" i="6"/>
  <c r="H30" i="6"/>
  <c r="M29" i="6"/>
  <c r="H29" i="6"/>
  <c r="M28" i="6"/>
  <c r="H28" i="6"/>
  <c r="M27" i="6"/>
  <c r="H27" i="6"/>
  <c r="M26" i="6"/>
  <c r="H26" i="6"/>
  <c r="M25" i="6"/>
  <c r="H25" i="6"/>
  <c r="M24" i="6"/>
  <c r="H24" i="6"/>
  <c r="M23" i="6"/>
  <c r="H23" i="6"/>
  <c r="M22" i="6"/>
  <c r="H22" i="6"/>
  <c r="M21" i="6"/>
  <c r="H21" i="6"/>
  <c r="M20" i="6"/>
  <c r="H20" i="6"/>
  <c r="M19" i="6"/>
  <c r="H19" i="6"/>
  <c r="M18" i="6"/>
  <c r="H18" i="6"/>
  <c r="M17" i="6"/>
  <c r="H17" i="6"/>
  <c r="M16" i="6"/>
  <c r="H16" i="6"/>
  <c r="M15" i="6"/>
  <c r="H15" i="6"/>
  <c r="M14" i="6"/>
  <c r="H14" i="6"/>
  <c r="M13" i="6"/>
  <c r="H13" i="6"/>
  <c r="M12" i="6"/>
  <c r="H12" i="6"/>
  <c r="M11" i="6"/>
  <c r="H11" i="6"/>
  <c r="M10" i="6"/>
  <c r="H10" i="6"/>
  <c r="M9" i="6"/>
  <c r="H9" i="6"/>
  <c r="M8" i="6"/>
  <c r="H8" i="6"/>
  <c r="M7" i="6"/>
  <c r="H7" i="6"/>
  <c r="M6" i="6"/>
  <c r="H6" i="6"/>
  <c r="M5" i="6"/>
  <c r="H5" i="6"/>
  <c r="M4" i="6"/>
  <c r="H4" i="6"/>
  <c r="M3" i="6"/>
  <c r="H3" i="6"/>
  <c r="I623" i="5"/>
  <c r="H623" i="5"/>
  <c r="I622" i="5"/>
  <c r="H622" i="5"/>
  <c r="I621" i="5"/>
  <c r="H621" i="5"/>
  <c r="H614" i="5" l="1"/>
  <c r="I613" i="5"/>
  <c r="H613" i="5"/>
  <c r="H609" i="5"/>
  <c r="M608" i="5"/>
  <c r="H608" i="5"/>
  <c r="M607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M584" i="5"/>
  <c r="H584" i="5"/>
  <c r="M583" i="5"/>
  <c r="H583" i="5"/>
  <c r="M582" i="5"/>
  <c r="H582" i="5"/>
  <c r="H581" i="5"/>
  <c r="H580" i="5"/>
  <c r="H579" i="5"/>
  <c r="M578" i="5"/>
  <c r="H578" i="5"/>
  <c r="H577" i="5"/>
  <c r="M576" i="5"/>
  <c r="H576" i="5"/>
  <c r="H575" i="5"/>
  <c r="H574" i="5"/>
  <c r="H573" i="5"/>
  <c r="M572" i="5"/>
  <c r="H572" i="5"/>
  <c r="H571" i="5"/>
  <c r="H570" i="5"/>
  <c r="M569" i="5"/>
  <c r="H569" i="5"/>
  <c r="M568" i="5"/>
  <c r="H568" i="5"/>
  <c r="H567" i="5"/>
  <c r="H566" i="5"/>
  <c r="M565" i="5"/>
  <c r="H565" i="5"/>
  <c r="M564" i="5"/>
  <c r="H564" i="5"/>
  <c r="M563" i="5"/>
  <c r="H563" i="5"/>
  <c r="M562" i="5"/>
  <c r="H562" i="5"/>
  <c r="M561" i="5"/>
  <c r="H561" i="5"/>
  <c r="M560" i="5"/>
  <c r="H560" i="5"/>
  <c r="H559" i="5"/>
  <c r="M558" i="5"/>
  <c r="H558" i="5"/>
  <c r="M557" i="5"/>
  <c r="H557" i="5"/>
  <c r="M556" i="5"/>
  <c r="H556" i="5"/>
  <c r="M555" i="5"/>
  <c r="H555" i="5"/>
  <c r="M554" i="5"/>
  <c r="H554" i="5"/>
  <c r="M553" i="5"/>
  <c r="H553" i="5"/>
  <c r="M552" i="5"/>
  <c r="H552" i="5"/>
  <c r="M551" i="5"/>
  <c r="H551" i="5"/>
  <c r="M550" i="5"/>
  <c r="H550" i="5"/>
  <c r="H549" i="5"/>
  <c r="M548" i="5"/>
  <c r="H548" i="5"/>
  <c r="H547" i="5"/>
  <c r="M546" i="5"/>
  <c r="H546" i="5"/>
  <c r="H545" i="5"/>
  <c r="M544" i="5"/>
  <c r="H544" i="5"/>
  <c r="H543" i="5"/>
  <c r="M542" i="5"/>
  <c r="H542" i="5"/>
  <c r="M541" i="5"/>
  <c r="H541" i="5"/>
  <c r="H540" i="5"/>
  <c r="M539" i="5"/>
  <c r="H539" i="5"/>
  <c r="M538" i="5"/>
  <c r="H538" i="5"/>
  <c r="M537" i="5"/>
  <c r="H537" i="5"/>
  <c r="M536" i="5"/>
  <c r="H536" i="5"/>
  <c r="M535" i="5"/>
  <c r="H535" i="5"/>
  <c r="M534" i="5"/>
  <c r="H534" i="5"/>
  <c r="M533" i="5"/>
  <c r="H533" i="5"/>
  <c r="M532" i="5"/>
  <c r="H532" i="5"/>
  <c r="M531" i="5"/>
  <c r="H531" i="5"/>
  <c r="M530" i="5"/>
  <c r="H530" i="5"/>
  <c r="M529" i="5"/>
  <c r="H529" i="5"/>
  <c r="M528" i="5"/>
  <c r="H528" i="5"/>
  <c r="M527" i="5"/>
  <c r="H527" i="5"/>
  <c r="H526" i="5"/>
  <c r="M525" i="5"/>
  <c r="H525" i="5"/>
  <c r="M524" i="5"/>
  <c r="H524" i="5"/>
  <c r="H523" i="5"/>
  <c r="M522" i="5"/>
  <c r="H522" i="5"/>
  <c r="M521" i="5"/>
  <c r="H521" i="5"/>
  <c r="M520" i="5"/>
  <c r="H520" i="5"/>
  <c r="M519" i="5"/>
  <c r="H519" i="5"/>
  <c r="M518" i="5"/>
  <c r="H518" i="5"/>
  <c r="M517" i="5"/>
  <c r="H517" i="5"/>
  <c r="M516" i="5"/>
  <c r="H516" i="5"/>
  <c r="M515" i="5"/>
  <c r="H515" i="5"/>
  <c r="M514" i="5"/>
  <c r="H514" i="5"/>
  <c r="M513" i="5"/>
  <c r="H513" i="5"/>
  <c r="M512" i="5"/>
  <c r="H512" i="5"/>
  <c r="M511" i="5"/>
  <c r="H511" i="5"/>
  <c r="M510" i="5"/>
  <c r="H510" i="5"/>
  <c r="M509" i="5"/>
  <c r="H509" i="5"/>
  <c r="M508" i="5"/>
  <c r="H508" i="5"/>
  <c r="M507" i="5"/>
  <c r="H507" i="5"/>
  <c r="M506" i="5"/>
  <c r="H506" i="5"/>
  <c r="M505" i="5"/>
  <c r="H505" i="5"/>
  <c r="M504" i="5"/>
  <c r="H504" i="5"/>
  <c r="M503" i="5"/>
  <c r="H503" i="5"/>
  <c r="M502" i="5"/>
  <c r="H502" i="5"/>
  <c r="M501" i="5"/>
  <c r="H501" i="5"/>
  <c r="M500" i="5"/>
  <c r="H500" i="5"/>
  <c r="M499" i="5"/>
  <c r="H499" i="5"/>
  <c r="M498" i="5"/>
  <c r="H498" i="5"/>
  <c r="M497" i="5"/>
  <c r="H497" i="5"/>
  <c r="M496" i="5"/>
  <c r="H496" i="5"/>
  <c r="M495" i="5"/>
  <c r="H495" i="5"/>
  <c r="M494" i="5"/>
  <c r="H494" i="5"/>
  <c r="M493" i="5"/>
  <c r="H493" i="5"/>
  <c r="M492" i="5"/>
  <c r="H492" i="5"/>
  <c r="M491" i="5"/>
  <c r="H491" i="5"/>
  <c r="M490" i="5"/>
  <c r="H490" i="5"/>
  <c r="M489" i="5"/>
  <c r="H489" i="5"/>
  <c r="M488" i="5"/>
  <c r="H488" i="5"/>
  <c r="H487" i="5"/>
  <c r="M486" i="5"/>
  <c r="H486" i="5"/>
  <c r="M485" i="5"/>
  <c r="H485" i="5"/>
  <c r="M484" i="5"/>
  <c r="H484" i="5"/>
  <c r="M483" i="5"/>
  <c r="H483" i="5"/>
  <c r="M482" i="5"/>
  <c r="H482" i="5"/>
  <c r="M481" i="5"/>
  <c r="H481" i="5"/>
  <c r="M480" i="5"/>
  <c r="H480" i="5"/>
  <c r="M479" i="5"/>
  <c r="H479" i="5"/>
  <c r="M478" i="5"/>
  <c r="H478" i="5"/>
  <c r="M477" i="5"/>
  <c r="H477" i="5"/>
  <c r="M476" i="5"/>
  <c r="H476" i="5"/>
  <c r="M475" i="5"/>
  <c r="H475" i="5"/>
  <c r="M474" i="5"/>
  <c r="H474" i="5"/>
  <c r="M473" i="5"/>
  <c r="H473" i="5"/>
  <c r="M472" i="5"/>
  <c r="H472" i="5"/>
  <c r="M471" i="5"/>
  <c r="H471" i="5"/>
  <c r="M470" i="5"/>
  <c r="H470" i="5"/>
  <c r="M469" i="5"/>
  <c r="H469" i="5"/>
  <c r="M468" i="5"/>
  <c r="H468" i="5"/>
  <c r="M467" i="5"/>
  <c r="H467" i="5"/>
  <c r="M466" i="5"/>
  <c r="H466" i="5"/>
  <c r="M465" i="5"/>
  <c r="H465" i="5"/>
  <c r="M464" i="5"/>
  <c r="H464" i="5"/>
  <c r="M463" i="5"/>
  <c r="H463" i="5"/>
  <c r="M462" i="5"/>
  <c r="H462" i="5"/>
  <c r="M461" i="5"/>
  <c r="H461" i="5"/>
  <c r="M460" i="5"/>
  <c r="H460" i="5"/>
  <c r="M459" i="5"/>
  <c r="H459" i="5"/>
  <c r="M458" i="5"/>
  <c r="H458" i="5"/>
  <c r="M457" i="5"/>
  <c r="H457" i="5"/>
  <c r="M456" i="5"/>
  <c r="H456" i="5"/>
  <c r="M455" i="5"/>
  <c r="H455" i="5"/>
  <c r="H454" i="5"/>
  <c r="M453" i="5"/>
  <c r="H453" i="5"/>
  <c r="M452" i="5"/>
  <c r="H452" i="5"/>
  <c r="M451" i="5"/>
  <c r="H451" i="5"/>
  <c r="M450" i="5"/>
  <c r="H450" i="5"/>
  <c r="M449" i="5"/>
  <c r="H449" i="5"/>
  <c r="M448" i="5"/>
  <c r="H448" i="5"/>
  <c r="M447" i="5"/>
  <c r="H447" i="5"/>
  <c r="M446" i="5"/>
  <c r="H446" i="5"/>
  <c r="M445" i="5"/>
  <c r="H445" i="5"/>
  <c r="M444" i="5"/>
  <c r="H444" i="5"/>
  <c r="M443" i="5"/>
  <c r="H443" i="5"/>
  <c r="M442" i="5"/>
  <c r="H442" i="5"/>
  <c r="M441" i="5"/>
  <c r="H441" i="5"/>
  <c r="M440" i="5"/>
  <c r="H440" i="5"/>
  <c r="M439" i="5"/>
  <c r="H439" i="5"/>
  <c r="M438" i="5"/>
  <c r="H438" i="5"/>
  <c r="M437" i="5"/>
  <c r="H437" i="5"/>
  <c r="M436" i="5"/>
  <c r="H436" i="5"/>
  <c r="M435" i="5"/>
  <c r="H435" i="5"/>
  <c r="M434" i="5"/>
  <c r="H434" i="5"/>
  <c r="M433" i="5"/>
  <c r="H433" i="5"/>
  <c r="M432" i="5"/>
  <c r="H432" i="5"/>
  <c r="M431" i="5"/>
  <c r="H431" i="5"/>
  <c r="H430" i="5"/>
  <c r="M429" i="5"/>
  <c r="H429" i="5"/>
  <c r="M428" i="5"/>
  <c r="H428" i="5"/>
  <c r="H427" i="5"/>
  <c r="M426" i="5"/>
  <c r="H426" i="5"/>
  <c r="M425" i="5"/>
  <c r="H425" i="5"/>
  <c r="M424" i="5"/>
  <c r="H424" i="5"/>
  <c r="M423" i="5"/>
  <c r="H423" i="5"/>
  <c r="M422" i="5"/>
  <c r="H422" i="5"/>
  <c r="M421" i="5"/>
  <c r="H421" i="5"/>
  <c r="M420" i="5"/>
  <c r="H420" i="5"/>
  <c r="M419" i="5"/>
  <c r="H419" i="5"/>
  <c r="M418" i="5"/>
  <c r="H418" i="5"/>
  <c r="M417" i="5"/>
  <c r="H417" i="5"/>
  <c r="M416" i="5"/>
  <c r="H416" i="5"/>
  <c r="M415" i="5"/>
  <c r="H415" i="5"/>
  <c r="M414" i="5"/>
  <c r="H414" i="5" l="1"/>
  <c r="M413" i="5"/>
  <c r="H413" i="5"/>
  <c r="M412" i="5"/>
  <c r="H412" i="5"/>
  <c r="M411" i="5"/>
  <c r="H411" i="5"/>
  <c r="M410" i="5"/>
  <c r="H410" i="5"/>
  <c r="M409" i="5"/>
  <c r="H409" i="5"/>
  <c r="M408" i="5"/>
  <c r="H408" i="5"/>
  <c r="M407" i="5"/>
  <c r="H407" i="5"/>
  <c r="M406" i="5"/>
  <c r="H406" i="5"/>
  <c r="M405" i="5"/>
  <c r="H405" i="5"/>
  <c r="M404" i="5"/>
  <c r="H404" i="5"/>
  <c r="M403" i="5"/>
  <c r="H403" i="5"/>
  <c r="M402" i="5"/>
  <c r="H402" i="5"/>
  <c r="M401" i="5"/>
  <c r="H401" i="5"/>
  <c r="M400" i="5"/>
  <c r="H400" i="5"/>
  <c r="M399" i="5"/>
  <c r="H399" i="5"/>
  <c r="M398" i="5"/>
  <c r="H398" i="5"/>
  <c r="M397" i="5"/>
  <c r="H397" i="5"/>
  <c r="M396" i="5"/>
  <c r="H396" i="5"/>
  <c r="M395" i="5"/>
  <c r="H395" i="5"/>
  <c r="M394" i="5"/>
  <c r="H394" i="5"/>
  <c r="M393" i="5"/>
  <c r="H393" i="5"/>
  <c r="M392" i="5"/>
  <c r="H392" i="5"/>
  <c r="M391" i="5"/>
  <c r="H391" i="5"/>
  <c r="M390" i="5"/>
  <c r="H390" i="5"/>
  <c r="M389" i="5"/>
  <c r="H389" i="5"/>
  <c r="M388" i="5"/>
  <c r="H388" i="5"/>
  <c r="M387" i="5"/>
  <c r="H387" i="5"/>
  <c r="M386" i="5"/>
  <c r="H386" i="5"/>
  <c r="M385" i="5"/>
  <c r="H385" i="5"/>
  <c r="M384" i="5"/>
  <c r="H384" i="5"/>
  <c r="M383" i="5"/>
  <c r="H383" i="5"/>
  <c r="M382" i="5"/>
  <c r="H382" i="5"/>
  <c r="M381" i="5"/>
  <c r="H381" i="5"/>
  <c r="M380" i="5"/>
  <c r="H380" i="5"/>
  <c r="M379" i="5"/>
  <c r="H379" i="5"/>
  <c r="M378" i="5"/>
  <c r="H378" i="5"/>
  <c r="M377" i="5"/>
  <c r="H377" i="5"/>
  <c r="M376" i="5"/>
  <c r="H376" i="5"/>
  <c r="M375" i="5"/>
  <c r="H375" i="5"/>
  <c r="M374" i="5"/>
  <c r="H374" i="5"/>
  <c r="M373" i="5"/>
  <c r="H373" i="5"/>
  <c r="M372" i="5"/>
  <c r="H372" i="5"/>
  <c r="M371" i="5"/>
  <c r="H371" i="5"/>
  <c r="M370" i="5"/>
  <c r="H370" i="5"/>
  <c r="M369" i="5"/>
  <c r="H369" i="5"/>
  <c r="M368" i="5"/>
  <c r="H368" i="5"/>
  <c r="M367" i="5"/>
  <c r="H367" i="5"/>
  <c r="M366" i="5"/>
  <c r="H366" i="5"/>
  <c r="M365" i="5"/>
  <c r="H365" i="5"/>
  <c r="M364" i="5"/>
  <c r="H364" i="5"/>
  <c r="M363" i="5"/>
  <c r="H363" i="5"/>
  <c r="M362" i="5"/>
  <c r="H362" i="5"/>
  <c r="H361" i="5"/>
  <c r="M360" i="5"/>
  <c r="H360" i="5"/>
  <c r="M359" i="5"/>
  <c r="H359" i="5"/>
  <c r="M358" i="5"/>
  <c r="H358" i="5"/>
  <c r="H357" i="5"/>
  <c r="M356" i="5"/>
  <c r="H356" i="5"/>
  <c r="M355" i="5"/>
  <c r="H355" i="5"/>
  <c r="M354" i="5"/>
  <c r="H354" i="5"/>
  <c r="M353" i="5"/>
  <c r="H353" i="5"/>
  <c r="M352" i="5"/>
  <c r="H352" i="5"/>
  <c r="M351" i="5"/>
  <c r="H351" i="5"/>
  <c r="M350" i="5"/>
  <c r="H350" i="5"/>
  <c r="M349" i="5"/>
  <c r="H349" i="5"/>
  <c r="M348" i="5"/>
  <c r="H348" i="5"/>
  <c r="M347" i="5"/>
  <c r="H347" i="5"/>
  <c r="M346" i="5"/>
  <c r="H346" i="5"/>
  <c r="M345" i="5"/>
  <c r="H345" i="5"/>
  <c r="M344" i="5"/>
  <c r="H344" i="5"/>
  <c r="M343" i="5"/>
  <c r="H343" i="5"/>
  <c r="M342" i="5"/>
  <c r="H342" i="5"/>
  <c r="M341" i="5"/>
  <c r="H341" i="5"/>
  <c r="M340" i="5"/>
  <c r="H340" i="5"/>
  <c r="M339" i="5"/>
  <c r="H339" i="5"/>
  <c r="M338" i="5"/>
  <c r="H338" i="5"/>
  <c r="M337" i="5"/>
  <c r="H337" i="5"/>
  <c r="M336" i="5"/>
  <c r="H336" i="5"/>
  <c r="M335" i="5"/>
  <c r="H335" i="5"/>
  <c r="M334" i="5"/>
  <c r="H334" i="5"/>
  <c r="M333" i="5"/>
  <c r="H333" i="5"/>
  <c r="M332" i="5"/>
  <c r="H332" i="5"/>
  <c r="M331" i="5"/>
  <c r="H331" i="5"/>
  <c r="M330" i="5"/>
  <c r="H330" i="5"/>
  <c r="M329" i="5"/>
  <c r="H329" i="5"/>
  <c r="M328" i="5"/>
  <c r="H328" i="5"/>
  <c r="M327" i="5"/>
  <c r="H327" i="5"/>
  <c r="M326" i="5"/>
  <c r="H326" i="5"/>
  <c r="M325" i="5"/>
  <c r="H325" i="5"/>
  <c r="M324" i="5"/>
  <c r="H324" i="5"/>
  <c r="M323" i="5"/>
  <c r="H323" i="5"/>
  <c r="M322" i="5"/>
  <c r="H322" i="5"/>
  <c r="M321" i="5"/>
  <c r="H321" i="5"/>
  <c r="M320" i="5"/>
  <c r="H320" i="5"/>
  <c r="M319" i="5"/>
  <c r="H319" i="5"/>
  <c r="M318" i="5"/>
  <c r="H318" i="5"/>
  <c r="M317" i="5"/>
  <c r="H317" i="5"/>
  <c r="M316" i="5"/>
  <c r="H316" i="5"/>
  <c r="M315" i="5"/>
  <c r="H315" i="5"/>
  <c r="M314" i="5"/>
  <c r="H314" i="5"/>
  <c r="M313" i="5"/>
  <c r="H313" i="5"/>
  <c r="M312" i="5"/>
  <c r="H312" i="5"/>
  <c r="M311" i="5"/>
  <c r="H311" i="5"/>
  <c r="M310" i="5"/>
  <c r="H310" i="5"/>
  <c r="M309" i="5"/>
  <c r="H309" i="5"/>
  <c r="M308" i="5"/>
  <c r="H308" i="5"/>
  <c r="M307" i="5"/>
  <c r="H307" i="5"/>
  <c r="M306" i="5"/>
  <c r="H306" i="5"/>
  <c r="M305" i="5"/>
  <c r="H305" i="5"/>
  <c r="M304" i="5"/>
  <c r="H304" i="5"/>
  <c r="M303" i="5"/>
  <c r="H303" i="5"/>
  <c r="M302" i="5"/>
  <c r="H302" i="5"/>
  <c r="M301" i="5"/>
  <c r="H301" i="5"/>
  <c r="M300" i="5"/>
  <c r="H300" i="5"/>
  <c r="M299" i="5"/>
  <c r="H299" i="5"/>
  <c r="M298" i="5"/>
  <c r="H298" i="5"/>
  <c r="M297" i="5"/>
  <c r="H297" i="5"/>
  <c r="M296" i="5"/>
  <c r="H296" i="5"/>
  <c r="M295" i="5"/>
  <c r="H295" i="5"/>
  <c r="M294" i="5"/>
  <c r="H294" i="5"/>
  <c r="M293" i="5"/>
  <c r="H293" i="5"/>
  <c r="M292" i="5"/>
  <c r="H292" i="5"/>
  <c r="M291" i="5"/>
  <c r="H291" i="5"/>
  <c r="M290" i="5"/>
  <c r="H290" i="5"/>
  <c r="M289" i="5"/>
  <c r="H289" i="5"/>
  <c r="M288" i="5"/>
  <c r="H288" i="5"/>
  <c r="M287" i="5"/>
  <c r="H287" i="5"/>
  <c r="M286" i="5"/>
  <c r="H286" i="5"/>
  <c r="M285" i="5"/>
  <c r="H285" i="5"/>
  <c r="M284" i="5"/>
  <c r="H284" i="5"/>
  <c r="M283" i="5"/>
  <c r="H283" i="5"/>
  <c r="M282" i="5"/>
  <c r="H282" i="5"/>
  <c r="M281" i="5"/>
  <c r="H281" i="5"/>
  <c r="M280" i="5"/>
  <c r="H280" i="5"/>
  <c r="M279" i="5"/>
  <c r="H279" i="5"/>
  <c r="M278" i="5"/>
  <c r="H278" i="5"/>
  <c r="M277" i="5"/>
  <c r="H277" i="5"/>
  <c r="M276" i="5"/>
  <c r="H276" i="5"/>
  <c r="M275" i="5"/>
  <c r="H275" i="5"/>
  <c r="M274" i="5"/>
  <c r="H274" i="5"/>
  <c r="M273" i="5"/>
  <c r="H273" i="5"/>
  <c r="M272" i="5"/>
  <c r="H272" i="5"/>
  <c r="M271" i="5"/>
  <c r="H271" i="5"/>
  <c r="M270" i="5"/>
  <c r="H270" i="5"/>
  <c r="M269" i="5"/>
  <c r="H269" i="5"/>
  <c r="M268" i="5"/>
  <c r="H268" i="5"/>
  <c r="M267" i="5"/>
  <c r="H267" i="5"/>
  <c r="M266" i="5"/>
  <c r="H266" i="5"/>
  <c r="M265" i="5"/>
  <c r="H265" i="5"/>
  <c r="M264" i="5"/>
  <c r="H264" i="5"/>
  <c r="M263" i="5"/>
  <c r="H263" i="5"/>
  <c r="M262" i="5"/>
  <c r="H262" i="5"/>
  <c r="M261" i="5"/>
  <c r="H261" i="5"/>
  <c r="M260" i="5"/>
  <c r="H260" i="5"/>
  <c r="M259" i="5"/>
  <c r="H259" i="5"/>
  <c r="M258" i="5"/>
  <c r="H258" i="5"/>
  <c r="M257" i="5"/>
  <c r="H257" i="5"/>
  <c r="M256" i="5"/>
  <c r="H256" i="5"/>
  <c r="M255" i="5"/>
  <c r="H255" i="5"/>
  <c r="M254" i="5"/>
  <c r="H254" i="5"/>
  <c r="M253" i="5"/>
  <c r="H253" i="5"/>
  <c r="M252" i="5"/>
  <c r="H252" i="5"/>
  <c r="M251" i="5"/>
  <c r="H251" i="5"/>
  <c r="M250" i="5"/>
  <c r="H250" i="5"/>
  <c r="M249" i="5"/>
  <c r="H249" i="5"/>
  <c r="M248" i="5"/>
  <c r="H248" i="5"/>
  <c r="M247" i="5"/>
  <c r="H247" i="5"/>
  <c r="M246" i="5"/>
  <c r="H246" i="5"/>
  <c r="M245" i="5"/>
  <c r="H245" i="5"/>
  <c r="M244" i="5"/>
  <c r="H244" i="5"/>
  <c r="M243" i="5"/>
  <c r="H243" i="5"/>
  <c r="M242" i="5"/>
  <c r="H242" i="5"/>
  <c r="M241" i="5"/>
  <c r="H241" i="5"/>
  <c r="M240" i="5"/>
  <c r="H240" i="5"/>
  <c r="M239" i="5"/>
  <c r="H239" i="5"/>
  <c r="M238" i="5"/>
  <c r="H238" i="5"/>
  <c r="M237" i="5"/>
  <c r="H237" i="5"/>
  <c r="H236" i="5"/>
  <c r="M235" i="5"/>
  <c r="H235" i="5"/>
  <c r="M234" i="5"/>
  <c r="H234" i="5"/>
  <c r="M233" i="5"/>
  <c r="H233" i="5"/>
  <c r="M232" i="5"/>
  <c r="H232" i="5"/>
  <c r="M231" i="5"/>
  <c r="H231" i="5"/>
  <c r="M230" i="5"/>
  <c r="H230" i="5"/>
  <c r="M229" i="5"/>
  <c r="H229" i="5"/>
  <c r="M228" i="5"/>
  <c r="H228" i="5"/>
  <c r="M227" i="5"/>
  <c r="H227" i="5"/>
  <c r="M226" i="5"/>
  <c r="H226" i="5"/>
  <c r="M225" i="5"/>
  <c r="H225" i="5"/>
  <c r="M224" i="5"/>
  <c r="H224" i="5"/>
  <c r="M223" i="5"/>
  <c r="H223" i="5"/>
  <c r="M222" i="5"/>
  <c r="H222" i="5"/>
  <c r="M221" i="5"/>
  <c r="H221" i="5"/>
  <c r="M220" i="5"/>
  <c r="H220" i="5"/>
  <c r="M219" i="5"/>
  <c r="H219" i="5"/>
  <c r="M218" i="5"/>
  <c r="H218" i="5"/>
  <c r="M217" i="5"/>
  <c r="H217" i="5"/>
  <c r="M216" i="5"/>
  <c r="H216" i="5"/>
  <c r="M215" i="5"/>
  <c r="H215" i="5"/>
  <c r="M214" i="5"/>
  <c r="H214" i="5"/>
  <c r="M213" i="5"/>
  <c r="H213" i="5"/>
  <c r="M212" i="5"/>
  <c r="H212" i="5"/>
  <c r="M211" i="5"/>
  <c r="H211" i="5"/>
  <c r="M210" i="5"/>
  <c r="H210" i="5"/>
  <c r="M209" i="5"/>
  <c r="H209" i="5"/>
  <c r="M208" i="5"/>
  <c r="H208" i="5"/>
  <c r="M207" i="5"/>
  <c r="H207" i="5"/>
  <c r="M206" i="5"/>
  <c r="H206" i="5"/>
  <c r="M205" i="5"/>
  <c r="H205" i="5"/>
  <c r="M204" i="5"/>
  <c r="H204" i="5"/>
  <c r="M203" i="5"/>
  <c r="H203" i="5"/>
  <c r="M202" i="5"/>
  <c r="H202" i="5"/>
  <c r="M201" i="5"/>
  <c r="H201" i="5"/>
  <c r="M200" i="5"/>
  <c r="H200" i="5"/>
  <c r="M199" i="5"/>
  <c r="H199" i="5"/>
  <c r="M198" i="5"/>
  <c r="H198" i="5"/>
  <c r="M197" i="5"/>
  <c r="H197" i="5"/>
  <c r="M196" i="5"/>
  <c r="H196" i="5"/>
  <c r="M195" i="5"/>
  <c r="H195" i="5"/>
  <c r="M194" i="5"/>
  <c r="H194" i="5"/>
  <c r="M193" i="5"/>
  <c r="H193" i="5"/>
  <c r="M192" i="5"/>
  <c r="H192" i="5"/>
  <c r="M191" i="5"/>
  <c r="H191" i="5"/>
  <c r="M190" i="5"/>
  <c r="H190" i="5"/>
  <c r="M189" i="5"/>
  <c r="H189" i="5"/>
  <c r="M188" i="5"/>
  <c r="H188" i="5"/>
  <c r="M187" i="5"/>
  <c r="H187" i="5"/>
  <c r="M186" i="5"/>
  <c r="H186" i="5"/>
  <c r="M185" i="5"/>
  <c r="H185" i="5"/>
  <c r="M184" i="5"/>
  <c r="H184" i="5"/>
  <c r="M183" i="5"/>
  <c r="H183" i="5"/>
  <c r="M182" i="5"/>
  <c r="H182" i="5"/>
  <c r="M181" i="5"/>
  <c r="H181" i="5"/>
  <c r="M180" i="5"/>
  <c r="H180" i="5"/>
  <c r="M179" i="5"/>
  <c r="H179" i="5"/>
  <c r="M178" i="5"/>
  <c r="H178" i="5"/>
  <c r="M177" i="5"/>
  <c r="H177" i="5"/>
  <c r="M176" i="5"/>
  <c r="H176" i="5"/>
  <c r="M175" i="5"/>
  <c r="H175" i="5"/>
  <c r="M174" i="5"/>
  <c r="H174" i="5"/>
  <c r="M173" i="5"/>
  <c r="H173" i="5"/>
  <c r="M172" i="5"/>
  <c r="H172" i="5"/>
  <c r="M171" i="5"/>
  <c r="H171" i="5"/>
  <c r="M170" i="5"/>
  <c r="H170" i="5"/>
  <c r="M169" i="5"/>
  <c r="H169" i="5"/>
  <c r="M168" i="5"/>
  <c r="H168" i="5"/>
  <c r="M167" i="5"/>
  <c r="H167" i="5"/>
  <c r="M166" i="5"/>
  <c r="H166" i="5"/>
  <c r="M165" i="5"/>
  <c r="H165" i="5"/>
  <c r="M164" i="5"/>
  <c r="H164" i="5"/>
  <c r="M163" i="5"/>
  <c r="H163" i="5"/>
  <c r="M162" i="5"/>
  <c r="H162" i="5"/>
  <c r="M161" i="5"/>
  <c r="H161" i="5"/>
  <c r="M160" i="5"/>
  <c r="H160" i="5"/>
  <c r="M159" i="5"/>
  <c r="H159" i="5"/>
  <c r="M158" i="5"/>
  <c r="H158" i="5"/>
  <c r="M157" i="5"/>
  <c r="H157" i="5"/>
  <c r="M156" i="5"/>
  <c r="H156" i="5"/>
  <c r="M155" i="5"/>
  <c r="H155" i="5"/>
  <c r="M154" i="5"/>
  <c r="H154" i="5"/>
  <c r="M153" i="5"/>
  <c r="H153" i="5"/>
  <c r="M152" i="5"/>
  <c r="H152" i="5"/>
  <c r="M151" i="5"/>
  <c r="H151" i="5"/>
  <c r="M150" i="5"/>
  <c r="H150" i="5"/>
  <c r="M149" i="5"/>
  <c r="H149" i="5"/>
  <c r="M148" i="5"/>
  <c r="H148" i="5"/>
  <c r="M147" i="5"/>
  <c r="H147" i="5"/>
  <c r="M146" i="5"/>
  <c r="H146" i="5"/>
  <c r="M145" i="5"/>
  <c r="H145" i="5"/>
  <c r="M144" i="5"/>
  <c r="H144" i="5"/>
  <c r="M143" i="5"/>
  <c r="H143" i="5"/>
  <c r="M142" i="5"/>
  <c r="H142" i="5"/>
  <c r="M141" i="5"/>
  <c r="H141" i="5"/>
  <c r="M140" i="5"/>
  <c r="H140" i="5"/>
  <c r="M139" i="5"/>
  <c r="H139" i="5"/>
  <c r="M138" i="5"/>
  <c r="H138" i="5"/>
  <c r="M137" i="5"/>
  <c r="H137" i="5"/>
  <c r="M136" i="5"/>
  <c r="H136" i="5"/>
  <c r="M135" i="5"/>
  <c r="H135" i="5"/>
  <c r="M134" i="5"/>
  <c r="H134" i="5"/>
  <c r="M133" i="5"/>
  <c r="H133" i="5"/>
  <c r="M132" i="5"/>
  <c r="H132" i="5"/>
  <c r="H131" i="5"/>
  <c r="M130" i="5"/>
  <c r="H130" i="5"/>
  <c r="M129" i="5"/>
  <c r="H129" i="5"/>
  <c r="M128" i="5"/>
  <c r="H128" i="5"/>
  <c r="M127" i="5"/>
  <c r="H127" i="5"/>
  <c r="M126" i="5"/>
  <c r="H126" i="5"/>
  <c r="M125" i="5"/>
  <c r="H125" i="5"/>
  <c r="H124" i="5"/>
  <c r="M123" i="5"/>
  <c r="H123" i="5"/>
  <c r="M122" i="5"/>
  <c r="H122" i="5"/>
  <c r="M121" i="5"/>
  <c r="H121" i="5"/>
  <c r="M120" i="5"/>
  <c r="H120" i="5"/>
  <c r="M119" i="5"/>
  <c r="H119" i="5"/>
  <c r="M118" i="5"/>
  <c r="H118" i="5"/>
  <c r="M117" i="5"/>
  <c r="H117" i="5"/>
  <c r="M116" i="5"/>
  <c r="H116" i="5"/>
  <c r="M115" i="5"/>
  <c r="H115" i="5"/>
  <c r="M114" i="5"/>
  <c r="H114" i="5"/>
  <c r="M113" i="5"/>
  <c r="H113" i="5"/>
  <c r="M112" i="5"/>
  <c r="H112" i="5"/>
  <c r="M111" i="5"/>
  <c r="H111" i="5"/>
  <c r="M110" i="5"/>
  <c r="H110" i="5"/>
  <c r="M109" i="5"/>
  <c r="H109" i="5"/>
  <c r="M108" i="5"/>
  <c r="H108" i="5"/>
  <c r="M107" i="5"/>
  <c r="H107" i="5"/>
  <c r="M106" i="5"/>
  <c r="H106" i="5"/>
  <c r="M105" i="5"/>
  <c r="H105" i="5"/>
  <c r="M104" i="5"/>
  <c r="H104" i="5"/>
  <c r="M103" i="5"/>
  <c r="H103" i="5"/>
  <c r="M102" i="5"/>
  <c r="H102" i="5"/>
  <c r="M101" i="5"/>
  <c r="H101" i="5"/>
  <c r="M100" i="5"/>
  <c r="H100" i="5"/>
  <c r="M99" i="5"/>
  <c r="H99" i="5"/>
  <c r="M98" i="5"/>
  <c r="H98" i="5"/>
  <c r="M97" i="5"/>
  <c r="H97" i="5"/>
  <c r="M96" i="5"/>
  <c r="H96" i="5"/>
  <c r="M95" i="5"/>
  <c r="H95" i="5"/>
  <c r="M94" i="5"/>
  <c r="H94" i="5"/>
  <c r="M93" i="5"/>
  <c r="H93" i="5"/>
  <c r="M92" i="5"/>
  <c r="H92" i="5"/>
  <c r="M91" i="5"/>
  <c r="H91" i="5"/>
  <c r="M90" i="5"/>
  <c r="H90" i="5"/>
  <c r="M89" i="5"/>
  <c r="H89" i="5"/>
  <c r="M88" i="5"/>
  <c r="H88" i="5"/>
  <c r="M87" i="5"/>
  <c r="H87" i="5"/>
  <c r="M86" i="5"/>
  <c r="H86" i="5"/>
  <c r="M85" i="5"/>
  <c r="H85" i="5"/>
  <c r="M84" i="5"/>
  <c r="H84" i="5"/>
  <c r="M83" i="5"/>
  <c r="H83" i="5"/>
  <c r="M82" i="5"/>
  <c r="H82" i="5"/>
  <c r="M81" i="5"/>
  <c r="H81" i="5"/>
  <c r="M80" i="5"/>
  <c r="H80" i="5"/>
  <c r="M79" i="5"/>
  <c r="H79" i="5"/>
  <c r="M78" i="5"/>
  <c r="H78" i="5"/>
  <c r="M77" i="5"/>
  <c r="H77" i="5"/>
  <c r="M76" i="5"/>
  <c r="H76" i="5"/>
  <c r="M75" i="5"/>
  <c r="H75" i="5"/>
  <c r="M74" i="5"/>
  <c r="H74" i="5"/>
  <c r="M73" i="5"/>
  <c r="H73" i="5"/>
  <c r="H72" i="5"/>
  <c r="M71" i="5"/>
  <c r="H71" i="5"/>
  <c r="M70" i="5"/>
  <c r="H70" i="5"/>
  <c r="M69" i="5"/>
  <c r="H69" i="5"/>
  <c r="M68" i="5"/>
  <c r="H68" i="5"/>
  <c r="M67" i="5"/>
  <c r="H67" i="5"/>
  <c r="M66" i="5"/>
  <c r="H66" i="5"/>
  <c r="M65" i="5"/>
  <c r="H65" i="5"/>
  <c r="M64" i="5"/>
  <c r="H64" i="5"/>
  <c r="M63" i="5"/>
  <c r="H63" i="5"/>
  <c r="M62" i="5"/>
  <c r="H62" i="5"/>
  <c r="M61" i="5"/>
  <c r="H61" i="5"/>
  <c r="M60" i="5"/>
  <c r="H60" i="5"/>
  <c r="M59" i="5"/>
  <c r="H59" i="5"/>
  <c r="M58" i="5"/>
  <c r="H58" i="5"/>
  <c r="M57" i="5"/>
  <c r="H57" i="5"/>
  <c r="M56" i="5"/>
  <c r="H56" i="5"/>
  <c r="M55" i="5"/>
  <c r="H55" i="5"/>
  <c r="M54" i="5"/>
  <c r="H54" i="5"/>
  <c r="M53" i="5"/>
  <c r="H53" i="5"/>
  <c r="M52" i="5"/>
  <c r="H52" i="5"/>
  <c r="M51" i="5"/>
  <c r="H51" i="5"/>
  <c r="M50" i="5"/>
  <c r="H50" i="5"/>
  <c r="M49" i="5"/>
  <c r="H49" i="5"/>
  <c r="M48" i="5"/>
  <c r="H48" i="5"/>
  <c r="M47" i="5"/>
  <c r="H47" i="5"/>
  <c r="M46" i="5"/>
  <c r="H46" i="5"/>
  <c r="M45" i="5"/>
  <c r="H45" i="5"/>
  <c r="M44" i="5"/>
  <c r="H44" i="5"/>
  <c r="M43" i="5"/>
  <c r="H43" i="5"/>
  <c r="M42" i="5"/>
  <c r="H42" i="5"/>
  <c r="M41" i="5"/>
  <c r="H41" i="5"/>
  <c r="M40" i="5"/>
  <c r="H40" i="5"/>
  <c r="M39" i="5"/>
  <c r="H39" i="5"/>
  <c r="M38" i="5"/>
  <c r="H38" i="5"/>
  <c r="M37" i="5"/>
  <c r="H37" i="5"/>
  <c r="M36" i="5"/>
  <c r="H36" i="5"/>
  <c r="M35" i="5"/>
  <c r="H35" i="5"/>
  <c r="M34" i="5"/>
  <c r="H34" i="5"/>
  <c r="M33" i="5"/>
  <c r="H33" i="5"/>
  <c r="M32" i="5"/>
  <c r="H32" i="5"/>
  <c r="M31" i="5"/>
  <c r="H31" i="5"/>
  <c r="M30" i="5"/>
  <c r="H30" i="5"/>
  <c r="M29" i="5"/>
  <c r="H29" i="5"/>
  <c r="M28" i="5"/>
  <c r="H28" i="5"/>
  <c r="M27" i="5"/>
  <c r="H27" i="5"/>
  <c r="M26" i="5"/>
  <c r="H26" i="5"/>
  <c r="M25" i="5"/>
  <c r="H25" i="5"/>
  <c r="M24" i="5"/>
  <c r="H24" i="5"/>
  <c r="M23" i="5"/>
  <c r="H23" i="5"/>
  <c r="M22" i="5"/>
  <c r="H22" i="5"/>
  <c r="M21" i="5"/>
  <c r="H21" i="5"/>
  <c r="M20" i="5"/>
  <c r="H20" i="5"/>
  <c r="M19" i="5"/>
  <c r="H19" i="5"/>
  <c r="M18" i="5"/>
  <c r="H18" i="5"/>
  <c r="M17" i="5"/>
  <c r="H17" i="5"/>
  <c r="M16" i="5"/>
  <c r="H16" i="5"/>
  <c r="M15" i="5"/>
  <c r="H15" i="5"/>
  <c r="M14" i="5"/>
  <c r="H14" i="5"/>
  <c r="M13" i="5"/>
  <c r="H13" i="5"/>
  <c r="M12" i="5"/>
  <c r="H12" i="5"/>
  <c r="M11" i="5"/>
  <c r="H11" i="5"/>
  <c r="M10" i="5"/>
  <c r="H10" i="5"/>
  <c r="M9" i="5"/>
  <c r="H9" i="5"/>
  <c r="M8" i="5"/>
  <c r="H8" i="5"/>
  <c r="M7" i="5"/>
  <c r="H7" i="5"/>
  <c r="M6" i="5"/>
  <c r="H6" i="5"/>
  <c r="M5" i="5"/>
  <c r="H5" i="5"/>
  <c r="M4" i="5"/>
  <c r="H4" i="5"/>
  <c r="M3" i="5"/>
  <c r="H3" i="5"/>
  <c r="I612" i="4"/>
  <c r="H612" i="4"/>
  <c r="H611" i="4"/>
  <c r="I610" i="4"/>
  <c r="H610" i="4" l="1"/>
  <c r="H603" i="4"/>
  <c r="I602" i="4" l="1"/>
  <c r="H602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M556" i="4"/>
  <c r="H556" i="4"/>
  <c r="H555" i="4"/>
  <c r="H554" i="4"/>
  <c r="M553" i="4"/>
  <c r="H553" i="4"/>
  <c r="M552" i="4"/>
  <c r="H552" i="4"/>
  <c r="H551" i="4"/>
  <c r="H550" i="4"/>
  <c r="M549" i="4"/>
  <c r="H549" i="4"/>
  <c r="M548" i="4"/>
  <c r="H548" i="4"/>
  <c r="M547" i="4"/>
  <c r="H547" i="4"/>
  <c r="M546" i="4"/>
  <c r="H546" i="4"/>
  <c r="M545" i="4"/>
  <c r="H545" i="4"/>
  <c r="M544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M531" i="4"/>
  <c r="H531" i="4"/>
  <c r="H530" i="4"/>
  <c r="M529" i="4"/>
  <c r="H529" i="4"/>
  <c r="M528" i="4"/>
  <c r="H528" i="4"/>
  <c r="M527" i="4"/>
  <c r="H527" i="4"/>
  <c r="M526" i="4"/>
  <c r="H526" i="4"/>
  <c r="M525" i="4"/>
  <c r="H525" i="4"/>
  <c r="M524" i="4"/>
  <c r="H524" i="4"/>
  <c r="M523" i="4"/>
  <c r="H523" i="4"/>
  <c r="M522" i="4"/>
  <c r="H522" i="4"/>
  <c r="M521" i="4"/>
  <c r="H521" i="4"/>
  <c r="M520" i="4"/>
  <c r="H520" i="4"/>
  <c r="H519" i="4"/>
  <c r="H518" i="4"/>
  <c r="M517" i="4"/>
  <c r="H517" i="4"/>
  <c r="M516" i="4"/>
  <c r="H516" i="4"/>
  <c r="H515" i="4"/>
  <c r="M514" i="4"/>
  <c r="H514" i="4"/>
  <c r="H513" i="4"/>
  <c r="M512" i="4"/>
  <c r="H512" i="4"/>
  <c r="M511" i="4"/>
  <c r="H511" i="4"/>
  <c r="M510" i="4"/>
  <c r="H510" i="4"/>
  <c r="M509" i="4"/>
  <c r="H509" i="4"/>
  <c r="M508" i="4"/>
  <c r="H508" i="4"/>
  <c r="M507" i="4"/>
  <c r="H507" i="4"/>
  <c r="M506" i="4"/>
  <c r="H506" i="4"/>
  <c r="M505" i="4"/>
  <c r="H505" i="4"/>
  <c r="M504" i="4"/>
  <c r="H504" i="4"/>
  <c r="M503" i="4"/>
  <c r="H503" i="4"/>
  <c r="M502" i="4"/>
  <c r="H502" i="4"/>
  <c r="M501" i="4"/>
  <c r="H501" i="4"/>
  <c r="M500" i="4"/>
  <c r="H500" i="4"/>
  <c r="M499" i="4"/>
  <c r="H499" i="4"/>
  <c r="M498" i="4"/>
  <c r="H498" i="4"/>
  <c r="M497" i="4"/>
  <c r="H497" i="4"/>
  <c r="M496" i="4"/>
  <c r="H496" i="4"/>
  <c r="M495" i="4"/>
  <c r="H495" i="4"/>
  <c r="M494" i="4"/>
  <c r="H494" i="4"/>
  <c r="M493" i="4"/>
  <c r="H493" i="4"/>
  <c r="M492" i="4"/>
  <c r="H492" i="4"/>
  <c r="M491" i="4"/>
  <c r="H491" i="4"/>
  <c r="M490" i="4"/>
  <c r="H490" i="4"/>
  <c r="M489" i="4"/>
  <c r="H489" i="4"/>
  <c r="M488" i="4"/>
  <c r="H488" i="4"/>
  <c r="M487" i="4"/>
  <c r="H487" i="4"/>
  <c r="M486" i="4"/>
  <c r="H486" i="4"/>
  <c r="M485" i="4"/>
  <c r="H485" i="4"/>
  <c r="M484" i="4"/>
  <c r="H484" i="4"/>
  <c r="M483" i="4"/>
  <c r="H483" i="4"/>
  <c r="M482" i="4"/>
  <c r="H482" i="4"/>
  <c r="M481" i="4"/>
  <c r="H481" i="4"/>
  <c r="M480" i="4"/>
  <c r="H480" i="4"/>
  <c r="H479" i="4"/>
  <c r="M478" i="4"/>
  <c r="H478" i="4"/>
  <c r="M477" i="4"/>
  <c r="H477" i="4"/>
  <c r="M476" i="4"/>
  <c r="H476" i="4"/>
  <c r="M475" i="4"/>
  <c r="H475" i="4"/>
  <c r="M474" i="4"/>
  <c r="H474" i="4"/>
  <c r="M473" i="4"/>
  <c r="H473" i="4"/>
  <c r="M472" i="4"/>
  <c r="H472" i="4"/>
  <c r="M471" i="4"/>
  <c r="H471" i="4"/>
  <c r="M470" i="4"/>
  <c r="H470" i="4"/>
  <c r="M469" i="4"/>
  <c r="H469" i="4"/>
  <c r="M468" i="4"/>
  <c r="H468" i="4"/>
  <c r="M467" i="4"/>
  <c r="H467" i="4"/>
  <c r="M466" i="4"/>
  <c r="H466" i="4"/>
  <c r="M465" i="4"/>
  <c r="H465" i="4"/>
  <c r="M464" i="4"/>
  <c r="H464" i="4"/>
  <c r="M463" i="4"/>
  <c r="H463" i="4"/>
  <c r="M462" i="4"/>
  <c r="H462" i="4"/>
  <c r="M461" i="4"/>
  <c r="H461" i="4"/>
  <c r="M460" i="4"/>
  <c r="H460" i="4"/>
  <c r="M459" i="4"/>
  <c r="H459" i="4"/>
  <c r="M458" i="4"/>
  <c r="H458" i="4"/>
  <c r="M457" i="4"/>
  <c r="H457" i="4"/>
  <c r="M456" i="4"/>
  <c r="H456" i="4"/>
  <c r="M455" i="4"/>
  <c r="H455" i="4"/>
  <c r="M454" i="4"/>
  <c r="H454" i="4"/>
  <c r="M453" i="4"/>
  <c r="H453" i="4"/>
  <c r="M452" i="4"/>
  <c r="H452" i="4"/>
  <c r="M451" i="4"/>
  <c r="H451" i="4"/>
  <c r="M450" i="4"/>
  <c r="H450" i="4"/>
  <c r="M449" i="4"/>
  <c r="H449" i="4"/>
  <c r="M448" i="4"/>
  <c r="H448" i="4"/>
  <c r="M447" i="4"/>
  <c r="H447" i="4"/>
  <c r="H446" i="4"/>
  <c r="M445" i="4"/>
  <c r="H445" i="4"/>
  <c r="M444" i="4"/>
  <c r="H444" i="4"/>
  <c r="M443" i="4"/>
  <c r="H443" i="4"/>
  <c r="M442" i="4"/>
  <c r="H442" i="4"/>
  <c r="M441" i="4"/>
  <c r="H441" i="4"/>
  <c r="M440" i="4"/>
  <c r="H440" i="4"/>
  <c r="M439" i="4"/>
  <c r="H439" i="4"/>
  <c r="M438" i="4"/>
  <c r="H438" i="4"/>
  <c r="M437" i="4"/>
  <c r="H437" i="4"/>
  <c r="M436" i="4"/>
  <c r="H436" i="4"/>
  <c r="M435" i="4"/>
  <c r="H435" i="4"/>
  <c r="M434" i="4"/>
  <c r="H434" i="4"/>
  <c r="M433" i="4"/>
  <c r="H433" i="4"/>
  <c r="M432" i="4"/>
  <c r="H432" i="4"/>
  <c r="M431" i="4"/>
  <c r="H431" i="4"/>
  <c r="M430" i="4"/>
  <c r="H430" i="4"/>
  <c r="M429" i="4"/>
  <c r="H429" i="4"/>
  <c r="M428" i="4"/>
  <c r="H428" i="4"/>
  <c r="M427" i="4"/>
  <c r="H427" i="4"/>
  <c r="M426" i="4"/>
  <c r="H426" i="4"/>
  <c r="M425" i="4"/>
  <c r="H425" i="4"/>
  <c r="M424" i="4"/>
  <c r="H424" i="4"/>
  <c r="H423" i="4"/>
  <c r="M422" i="4"/>
  <c r="H422" i="4"/>
  <c r="M421" i="4"/>
  <c r="H421" i="4"/>
  <c r="H420" i="4"/>
  <c r="H419" i="4"/>
  <c r="M418" i="4"/>
  <c r="H418" i="4"/>
  <c r="M417" i="4"/>
  <c r="H417" i="4"/>
  <c r="M416" i="4"/>
  <c r="H416" i="4"/>
  <c r="M415" i="4"/>
  <c r="H415" i="4"/>
  <c r="M414" i="4"/>
  <c r="H414" i="4"/>
  <c r="M413" i="4"/>
  <c r="H413" i="4"/>
  <c r="M412" i="4"/>
  <c r="H412" i="4"/>
  <c r="M411" i="4"/>
  <c r="H411" i="4"/>
  <c r="M410" i="4"/>
  <c r="H410" i="4"/>
  <c r="M409" i="4"/>
  <c r="H409" i="4"/>
  <c r="M408" i="4"/>
  <c r="H408" i="4"/>
  <c r="M407" i="4"/>
  <c r="H407" i="4"/>
  <c r="M406" i="4"/>
  <c r="H406" i="4"/>
  <c r="M405" i="4"/>
  <c r="H405" i="4"/>
  <c r="M404" i="4"/>
  <c r="H404" i="4"/>
  <c r="M403" i="4"/>
  <c r="H403" i="4"/>
  <c r="M402" i="4"/>
  <c r="H402" i="4"/>
  <c r="M401" i="4"/>
  <c r="H401" i="4"/>
  <c r="M400" i="4"/>
  <c r="H400" i="4"/>
  <c r="M399" i="4"/>
  <c r="H399" i="4"/>
  <c r="M398" i="4"/>
  <c r="H398" i="4"/>
  <c r="M397" i="4"/>
  <c r="H397" i="4"/>
  <c r="M396" i="4"/>
  <c r="H396" i="4"/>
  <c r="M395" i="4"/>
  <c r="H395" i="4"/>
  <c r="M394" i="4"/>
  <c r="H394" i="4"/>
  <c r="M393" i="4"/>
  <c r="H393" i="4"/>
  <c r="M392" i="4"/>
  <c r="H392" i="4"/>
  <c r="M391" i="4"/>
  <c r="H391" i="4"/>
  <c r="M390" i="4"/>
  <c r="H390" i="4"/>
  <c r="M389" i="4"/>
  <c r="H389" i="4"/>
  <c r="M388" i="4"/>
  <c r="H388" i="4"/>
  <c r="M387" i="4"/>
  <c r="H387" i="4"/>
  <c r="M386" i="4"/>
  <c r="H386" i="4"/>
  <c r="M385" i="4"/>
  <c r="H385" i="4"/>
  <c r="M384" i="4"/>
  <c r="H384" i="4"/>
  <c r="M383" i="4"/>
  <c r="H383" i="4"/>
  <c r="M382" i="4"/>
  <c r="H382" i="4"/>
  <c r="M381" i="4"/>
  <c r="H381" i="4"/>
  <c r="M380" i="4"/>
  <c r="H380" i="4"/>
  <c r="M379" i="4"/>
  <c r="H379" i="4"/>
  <c r="M378" i="4"/>
  <c r="H378" i="4"/>
  <c r="M377" i="4"/>
  <c r="H377" i="4"/>
  <c r="M376" i="4"/>
  <c r="H376" i="4"/>
  <c r="M375" i="4"/>
  <c r="H375" i="4"/>
  <c r="M374" i="4"/>
  <c r="H374" i="4"/>
  <c r="M373" i="4"/>
  <c r="H373" i="4"/>
  <c r="M372" i="4"/>
  <c r="H372" i="4"/>
  <c r="M371" i="4"/>
  <c r="H371" i="4"/>
  <c r="M370" i="4"/>
  <c r="H370" i="4"/>
  <c r="M369" i="4"/>
  <c r="H369" i="4"/>
  <c r="M368" i="4"/>
  <c r="H368" i="4"/>
  <c r="M367" i="4"/>
  <c r="H367" i="4"/>
  <c r="M366" i="4"/>
  <c r="H366" i="4"/>
  <c r="M365" i="4"/>
  <c r="H365" i="4"/>
  <c r="M364" i="4"/>
  <c r="H364" i="4"/>
  <c r="M363" i="4"/>
  <c r="H363" i="4"/>
  <c r="M362" i="4"/>
  <c r="H362" i="4"/>
  <c r="M361" i="4"/>
  <c r="H361" i="4"/>
  <c r="M360" i="4"/>
  <c r="H360" i="4"/>
  <c r="M359" i="4"/>
  <c r="H359" i="4"/>
  <c r="M358" i="4"/>
  <c r="H358" i="4"/>
  <c r="M357" i="4"/>
  <c r="H357" i="4"/>
  <c r="M356" i="4"/>
  <c r="H356" i="4"/>
  <c r="H355" i="4"/>
  <c r="M354" i="4"/>
  <c r="H354" i="4"/>
  <c r="M353" i="4"/>
  <c r="H353" i="4"/>
  <c r="M352" i="4"/>
  <c r="H352" i="4"/>
  <c r="H351" i="4"/>
  <c r="M350" i="4"/>
  <c r="H350" i="4"/>
  <c r="M349" i="4"/>
  <c r="H349" i="4"/>
  <c r="M348" i="4"/>
  <c r="H348" i="4"/>
  <c r="M347" i="4"/>
  <c r="H347" i="4"/>
  <c r="M346" i="4"/>
  <c r="H346" i="4"/>
  <c r="M345" i="4"/>
  <c r="H345" i="4"/>
  <c r="M344" i="4"/>
  <c r="H344" i="4"/>
  <c r="M343" i="4"/>
  <c r="H343" i="4"/>
  <c r="M342" i="4"/>
  <c r="H342" i="4"/>
  <c r="M341" i="4"/>
  <c r="H341" i="4"/>
  <c r="M340" i="4"/>
  <c r="H340" i="4"/>
  <c r="M339" i="4"/>
  <c r="H339" i="4"/>
  <c r="M338" i="4"/>
  <c r="H338" i="4"/>
  <c r="M337" i="4"/>
  <c r="H337" i="4"/>
  <c r="M336" i="4"/>
  <c r="H336" i="4"/>
  <c r="M335" i="4"/>
  <c r="H335" i="4"/>
  <c r="M334" i="4"/>
  <c r="H334" i="4"/>
  <c r="M333" i="4"/>
  <c r="H333" i="4"/>
  <c r="M332" i="4"/>
  <c r="H332" i="4"/>
  <c r="M331" i="4"/>
  <c r="H331" i="4"/>
  <c r="M330" i="4"/>
  <c r="H330" i="4"/>
  <c r="M329" i="4"/>
  <c r="H329" i="4"/>
  <c r="M328" i="4"/>
  <c r="H328" i="4"/>
  <c r="M327" i="4"/>
  <c r="H327" i="4"/>
  <c r="M326" i="4"/>
  <c r="H326" i="4"/>
  <c r="M325" i="4"/>
  <c r="H325" i="4"/>
  <c r="M324" i="4"/>
  <c r="H324" i="4"/>
  <c r="M323" i="4"/>
  <c r="H323" i="4"/>
  <c r="M322" i="4"/>
  <c r="H322" i="4"/>
  <c r="M321" i="4"/>
  <c r="H321" i="4"/>
  <c r="M320" i="4"/>
  <c r="H320" i="4"/>
  <c r="M319" i="4"/>
  <c r="H319" i="4"/>
  <c r="M318" i="4"/>
  <c r="H318" i="4"/>
  <c r="M317" i="4"/>
  <c r="H317" i="4"/>
  <c r="M316" i="4"/>
  <c r="H316" i="4"/>
  <c r="M315" i="4"/>
  <c r="H315" i="4"/>
  <c r="M314" i="4"/>
  <c r="H314" i="4"/>
  <c r="M313" i="4"/>
  <c r="H313" i="4"/>
  <c r="M312" i="4"/>
  <c r="H312" i="4"/>
  <c r="M311" i="4"/>
  <c r="H311" i="4"/>
  <c r="M310" i="4"/>
  <c r="H310" i="4"/>
  <c r="M309" i="4"/>
  <c r="H309" i="4"/>
  <c r="M308" i="4"/>
  <c r="H308" i="4"/>
  <c r="M307" i="4"/>
  <c r="H307" i="4"/>
  <c r="M306" i="4"/>
  <c r="H306" i="4"/>
  <c r="M305" i="4"/>
  <c r="H305" i="4"/>
  <c r="M304" i="4"/>
  <c r="H304" i="4"/>
  <c r="M303" i="4"/>
  <c r="H303" i="4"/>
  <c r="M302" i="4"/>
  <c r="H302" i="4"/>
  <c r="M301" i="4"/>
  <c r="H301" i="4"/>
  <c r="M300" i="4"/>
  <c r="H300" i="4"/>
  <c r="M299" i="4"/>
  <c r="H299" i="4"/>
  <c r="M298" i="4"/>
  <c r="H298" i="4"/>
  <c r="M297" i="4"/>
  <c r="H297" i="4"/>
  <c r="M296" i="4"/>
  <c r="H296" i="4"/>
  <c r="M295" i="4"/>
  <c r="H295" i="4"/>
  <c r="M294" i="4"/>
  <c r="H294" i="4"/>
  <c r="M293" i="4"/>
  <c r="H293" i="4"/>
  <c r="M292" i="4"/>
  <c r="H292" i="4"/>
  <c r="M291" i="4"/>
  <c r="H291" i="4"/>
  <c r="M290" i="4"/>
  <c r="H290" i="4"/>
  <c r="M289" i="4"/>
  <c r="H289" i="4"/>
  <c r="M288" i="4"/>
  <c r="H288" i="4"/>
  <c r="M287" i="4"/>
  <c r="H287" i="4"/>
  <c r="M286" i="4"/>
  <c r="H286" i="4"/>
  <c r="M285" i="4"/>
  <c r="H285" i="4"/>
  <c r="M284" i="4"/>
  <c r="H284" i="4"/>
  <c r="M283" i="4"/>
  <c r="H283" i="4"/>
  <c r="M282" i="4"/>
  <c r="H282" i="4"/>
  <c r="M281" i="4"/>
  <c r="H281" i="4"/>
  <c r="M280" i="4"/>
  <c r="H280" i="4"/>
  <c r="M279" i="4"/>
  <c r="H279" i="4"/>
  <c r="M278" i="4"/>
  <c r="H278" i="4"/>
  <c r="M277" i="4"/>
  <c r="H277" i="4"/>
  <c r="M276" i="4"/>
  <c r="H276" i="4"/>
  <c r="M275" i="4"/>
  <c r="H275" i="4"/>
  <c r="M274" i="4"/>
  <c r="H274" i="4"/>
  <c r="M273" i="4"/>
  <c r="H273" i="4"/>
  <c r="M272" i="4"/>
  <c r="H272" i="4"/>
  <c r="M271" i="4"/>
  <c r="H271" i="4"/>
  <c r="M270" i="4"/>
  <c r="H270" i="4"/>
  <c r="M269" i="4"/>
  <c r="H269" i="4"/>
  <c r="M268" i="4"/>
  <c r="H268" i="4"/>
  <c r="M267" i="4"/>
  <c r="H267" i="4"/>
  <c r="M266" i="4"/>
  <c r="H266" i="4"/>
  <c r="M265" i="4"/>
  <c r="H265" i="4"/>
  <c r="M264" i="4"/>
  <c r="H264" i="4"/>
  <c r="M263" i="4"/>
  <c r="H263" i="4"/>
  <c r="M262" i="4"/>
  <c r="H262" i="4"/>
  <c r="M261" i="4"/>
  <c r="H261" i="4"/>
  <c r="M260" i="4"/>
  <c r="H260" i="4"/>
  <c r="M259" i="4"/>
  <c r="H259" i="4"/>
  <c r="M258" i="4"/>
  <c r="H258" i="4"/>
  <c r="M257" i="4"/>
  <c r="H257" i="4"/>
  <c r="M256" i="4"/>
  <c r="H256" i="4"/>
  <c r="M255" i="4"/>
  <c r="H255" i="4"/>
  <c r="M254" i="4"/>
  <c r="H254" i="4"/>
  <c r="M253" i="4"/>
  <c r="H253" i="4"/>
  <c r="M252" i="4"/>
  <c r="H252" i="4"/>
  <c r="M251" i="4"/>
  <c r="H251" i="4"/>
  <c r="M250" i="4"/>
  <c r="H250" i="4"/>
  <c r="M249" i="4"/>
  <c r="H249" i="4"/>
  <c r="M248" i="4"/>
  <c r="H248" i="4"/>
  <c r="M247" i="4"/>
  <c r="H247" i="4"/>
  <c r="M246" i="4"/>
  <c r="H246" i="4"/>
  <c r="M245" i="4"/>
  <c r="H245" i="4"/>
  <c r="M244" i="4"/>
  <c r="H244" i="4"/>
  <c r="M243" i="4"/>
  <c r="H243" i="4"/>
  <c r="M242" i="4"/>
  <c r="H242" i="4"/>
  <c r="M241" i="4"/>
  <c r="H241" i="4"/>
  <c r="M240" i="4"/>
  <c r="H240" i="4"/>
  <c r="M239" i="4"/>
  <c r="H239" i="4"/>
  <c r="M238" i="4"/>
  <c r="H238" i="4"/>
  <c r="M237" i="4"/>
  <c r="H237" i="4"/>
  <c r="M236" i="4"/>
  <c r="H236" i="4"/>
  <c r="M235" i="4"/>
  <c r="H235" i="4"/>
  <c r="M234" i="4"/>
  <c r="H234" i="4"/>
  <c r="M233" i="4"/>
  <c r="H233" i="4"/>
  <c r="M232" i="4"/>
  <c r="H232" i="4"/>
  <c r="M231" i="4"/>
  <c r="H231" i="4"/>
  <c r="M230" i="4"/>
  <c r="H230" i="4"/>
  <c r="M229" i="4"/>
  <c r="H229" i="4"/>
  <c r="M228" i="4"/>
  <c r="H228" i="4"/>
  <c r="M227" i="4"/>
  <c r="H227" i="4"/>
  <c r="M226" i="4"/>
  <c r="H226" i="4"/>
  <c r="M225" i="4"/>
  <c r="H225" i="4"/>
  <c r="M224" i="4"/>
  <c r="H224" i="4"/>
  <c r="M223" i="4"/>
  <c r="H223" i="4"/>
  <c r="M222" i="4"/>
  <c r="H222" i="4"/>
  <c r="M221" i="4"/>
  <c r="H221" i="4"/>
  <c r="M220" i="4"/>
  <c r="H220" i="4"/>
  <c r="M219" i="4"/>
  <c r="H219" i="4"/>
  <c r="M218" i="4"/>
  <c r="H218" i="4"/>
  <c r="M217" i="4"/>
  <c r="H217" i="4"/>
  <c r="M216" i="4"/>
  <c r="H216" i="4"/>
  <c r="M215" i="4"/>
  <c r="H215" i="4"/>
  <c r="M214" i="4"/>
  <c r="H214" i="4"/>
  <c r="M213" i="4"/>
  <c r="H213" i="4"/>
  <c r="M212" i="4"/>
  <c r="H212" i="4"/>
  <c r="M211" i="4"/>
  <c r="H211" i="4"/>
  <c r="M210" i="4"/>
  <c r="H210" i="4"/>
  <c r="M209" i="4"/>
  <c r="H209" i="4"/>
  <c r="M208" i="4"/>
  <c r="H208" i="4"/>
  <c r="M207" i="4"/>
  <c r="H207" i="4"/>
  <c r="M206" i="4"/>
  <c r="H206" i="4"/>
  <c r="M205" i="4"/>
  <c r="H205" i="4"/>
  <c r="M204" i="4"/>
  <c r="H204" i="4"/>
  <c r="M203" i="4"/>
  <c r="H203" i="4"/>
  <c r="M202" i="4"/>
  <c r="H202" i="4"/>
  <c r="M201" i="4"/>
  <c r="H201" i="4"/>
  <c r="M200" i="4"/>
  <c r="H200" i="4"/>
  <c r="M199" i="4"/>
  <c r="H199" i="4"/>
  <c r="M198" i="4"/>
  <c r="H198" i="4"/>
  <c r="M197" i="4"/>
  <c r="H197" i="4"/>
  <c r="M196" i="4"/>
  <c r="H196" i="4"/>
  <c r="M195" i="4"/>
  <c r="H195" i="4"/>
  <c r="M194" i="4"/>
  <c r="H194" i="4"/>
  <c r="M193" i="4"/>
  <c r="H193" i="4"/>
  <c r="M192" i="4"/>
  <c r="H192" i="4"/>
  <c r="M191" i="4"/>
  <c r="H191" i="4"/>
  <c r="M190" i="4"/>
  <c r="H190" i="4"/>
  <c r="M189" i="4"/>
  <c r="H189" i="4"/>
  <c r="M188" i="4"/>
  <c r="H188" i="4"/>
  <c r="M187" i="4"/>
  <c r="H187" i="4"/>
  <c r="M186" i="4"/>
  <c r="H186" i="4"/>
  <c r="M185" i="4"/>
  <c r="H185" i="4"/>
  <c r="M184" i="4"/>
  <c r="H184" i="4"/>
  <c r="M183" i="4"/>
  <c r="H183" i="4"/>
  <c r="M182" i="4"/>
  <c r="H182" i="4"/>
  <c r="M181" i="4"/>
  <c r="H181" i="4"/>
  <c r="M180" i="4"/>
  <c r="H180" i="4"/>
  <c r="M179" i="4"/>
  <c r="H179" i="4"/>
  <c r="M178" i="4"/>
  <c r="H178" i="4"/>
  <c r="M177" i="4"/>
  <c r="H177" i="4"/>
  <c r="M176" i="4"/>
  <c r="H176" i="4"/>
  <c r="M175" i="4"/>
  <c r="H175" i="4"/>
  <c r="M174" i="4"/>
  <c r="H174" i="4"/>
  <c r="M173" i="4"/>
  <c r="H173" i="4"/>
  <c r="M172" i="4"/>
  <c r="H172" i="4"/>
  <c r="M171" i="4"/>
  <c r="H171" i="4"/>
  <c r="M170" i="4"/>
  <c r="H170" i="4"/>
  <c r="M169" i="4"/>
  <c r="H169" i="4"/>
  <c r="M168" i="4"/>
  <c r="H168" i="4"/>
  <c r="M167" i="4"/>
  <c r="H167" i="4"/>
  <c r="M166" i="4"/>
  <c r="H166" i="4"/>
  <c r="M165" i="4"/>
  <c r="H165" i="4"/>
  <c r="M164" i="4"/>
  <c r="H164" i="4"/>
  <c r="M163" i="4"/>
  <c r="H163" i="4"/>
  <c r="M162" i="4"/>
  <c r="H162" i="4"/>
  <c r="M161" i="4"/>
  <c r="H161" i="4"/>
  <c r="M160" i="4"/>
  <c r="H160" i="4"/>
  <c r="M159" i="4"/>
  <c r="H159" i="4"/>
  <c r="M158" i="4"/>
  <c r="H158" i="4"/>
  <c r="M157" i="4"/>
  <c r="H157" i="4"/>
  <c r="M156" i="4"/>
  <c r="H156" i="4"/>
  <c r="M155" i="4"/>
  <c r="H155" i="4"/>
  <c r="M154" i="4"/>
  <c r="H154" i="4"/>
  <c r="M153" i="4"/>
  <c r="H153" i="4"/>
  <c r="M152" i="4"/>
  <c r="H152" i="4"/>
  <c r="M151" i="4"/>
  <c r="H151" i="4"/>
  <c r="M150" i="4"/>
  <c r="H150" i="4"/>
  <c r="M149" i="4"/>
  <c r="H149" i="4"/>
  <c r="M148" i="4"/>
  <c r="H148" i="4"/>
  <c r="M147" i="4"/>
  <c r="H147" i="4"/>
  <c r="M146" i="4"/>
  <c r="H146" i="4"/>
  <c r="M145" i="4"/>
  <c r="H145" i="4"/>
  <c r="M144" i="4"/>
  <c r="H144" i="4"/>
  <c r="M143" i="4"/>
  <c r="H143" i="4"/>
  <c r="M142" i="4"/>
  <c r="H142" i="4"/>
  <c r="M141" i="4"/>
  <c r="H141" i="4"/>
  <c r="M140" i="4"/>
  <c r="H140" i="4"/>
  <c r="M139" i="4"/>
  <c r="H139" i="4"/>
  <c r="M138" i="4"/>
  <c r="H138" i="4"/>
  <c r="M137" i="4"/>
  <c r="H137" i="4"/>
  <c r="M136" i="4"/>
  <c r="H136" i="4"/>
  <c r="M135" i="4"/>
  <c r="H135" i="4"/>
  <c r="M134" i="4"/>
  <c r="H134" i="4"/>
  <c r="M133" i="4"/>
  <c r="H133" i="4"/>
  <c r="M132" i="4"/>
  <c r="H132" i="4"/>
  <c r="H131" i="4"/>
  <c r="M130" i="4"/>
  <c r="H130" i="4"/>
  <c r="M129" i="4"/>
  <c r="H129" i="4"/>
  <c r="M128" i="4"/>
  <c r="H128" i="4"/>
  <c r="M127" i="4"/>
  <c r="H127" i="4"/>
  <c r="M126" i="4"/>
  <c r="H126" i="4"/>
  <c r="H125" i="4"/>
  <c r="H124" i="4"/>
  <c r="M123" i="4"/>
  <c r="H123" i="4"/>
  <c r="M122" i="4"/>
  <c r="H122" i="4"/>
  <c r="M121" i="4"/>
  <c r="H121" i="4"/>
  <c r="M120" i="4"/>
  <c r="H120" i="4"/>
  <c r="M119" i="4"/>
  <c r="H119" i="4"/>
  <c r="M118" i="4"/>
  <c r="H118" i="4"/>
  <c r="M117" i="4"/>
  <c r="H117" i="4"/>
  <c r="M116" i="4"/>
  <c r="H116" i="4"/>
  <c r="M115" i="4"/>
  <c r="H115" i="4"/>
  <c r="M114" i="4"/>
  <c r="H114" i="4"/>
  <c r="M113" i="4"/>
  <c r="H113" i="4"/>
  <c r="M112" i="4"/>
  <c r="H112" i="4"/>
  <c r="M111" i="4"/>
  <c r="H111" i="4"/>
  <c r="M110" i="4"/>
  <c r="H110" i="4"/>
  <c r="M109" i="4"/>
  <c r="H109" i="4"/>
  <c r="M108" i="4"/>
  <c r="H108" i="4"/>
  <c r="M107" i="4"/>
  <c r="H107" i="4"/>
  <c r="M106" i="4"/>
  <c r="H106" i="4"/>
  <c r="M105" i="4"/>
  <c r="H105" i="4"/>
  <c r="M104" i="4"/>
  <c r="H104" i="4"/>
  <c r="M103" i="4"/>
  <c r="H103" i="4"/>
  <c r="M102" i="4"/>
  <c r="H102" i="4"/>
  <c r="M101" i="4"/>
  <c r="H101" i="4"/>
  <c r="M100" i="4"/>
  <c r="H100" i="4"/>
  <c r="M99" i="4"/>
  <c r="H99" i="4"/>
  <c r="M98" i="4"/>
  <c r="H98" i="4"/>
  <c r="M97" i="4"/>
  <c r="H97" i="4"/>
  <c r="M96" i="4"/>
  <c r="H96" i="4"/>
  <c r="M95" i="4"/>
  <c r="H95" i="4"/>
  <c r="M94" i="4"/>
  <c r="H94" i="4"/>
  <c r="M93" i="4"/>
  <c r="H93" i="4"/>
  <c r="M92" i="4"/>
  <c r="H92" i="4"/>
  <c r="M91" i="4"/>
  <c r="H91" i="4"/>
  <c r="M90" i="4"/>
  <c r="H90" i="4"/>
  <c r="M89" i="4"/>
  <c r="H89" i="4"/>
  <c r="M88" i="4"/>
  <c r="H88" i="4"/>
  <c r="M87" i="4" l="1"/>
  <c r="H87" i="4"/>
  <c r="M86" i="4"/>
  <c r="H86" i="4"/>
  <c r="M85" i="4"/>
  <c r="H85" i="4"/>
  <c r="M84" i="4"/>
  <c r="H84" i="4"/>
  <c r="M83" i="4"/>
  <c r="H83" i="4"/>
  <c r="M82" i="4"/>
  <c r="H82" i="4"/>
  <c r="M81" i="4"/>
  <c r="H81" i="4"/>
  <c r="M80" i="4"/>
  <c r="H80" i="4"/>
  <c r="M79" i="4"/>
  <c r="H79" i="4"/>
  <c r="M78" i="4"/>
  <c r="H78" i="4"/>
  <c r="M77" i="4"/>
  <c r="H77" i="4"/>
  <c r="M76" i="4"/>
  <c r="H76" i="4"/>
  <c r="M75" i="4"/>
  <c r="H75" i="4"/>
  <c r="M74" i="4"/>
  <c r="H74" i="4"/>
  <c r="M73" i="4"/>
  <c r="H73" i="4"/>
  <c r="H72" i="4"/>
  <c r="H71" i="4"/>
  <c r="M70" i="4"/>
  <c r="H70" i="4"/>
  <c r="M69" i="4"/>
  <c r="H69" i="4"/>
  <c r="M68" i="4"/>
  <c r="H68" i="4"/>
  <c r="M67" i="4"/>
  <c r="H67" i="4"/>
  <c r="M66" i="4"/>
  <c r="H66" i="4"/>
  <c r="M65" i="4"/>
  <c r="H65" i="4"/>
  <c r="M64" i="4"/>
  <c r="H64" i="4"/>
  <c r="M63" i="4"/>
  <c r="H63" i="4"/>
  <c r="M62" i="4"/>
  <c r="H62" i="4"/>
  <c r="M61" i="4"/>
  <c r="H61" i="4"/>
  <c r="M60" i="4"/>
  <c r="H60" i="4"/>
  <c r="M59" i="4"/>
  <c r="H59" i="4"/>
  <c r="M58" i="4"/>
  <c r="H58" i="4"/>
  <c r="M57" i="4"/>
  <c r="H57" i="4"/>
  <c r="M56" i="4"/>
  <c r="H56" i="4"/>
  <c r="M55" i="4"/>
  <c r="H55" i="4"/>
  <c r="M54" i="4"/>
  <c r="H54" i="4"/>
  <c r="M53" i="4"/>
  <c r="H53" i="4"/>
  <c r="M52" i="4"/>
  <c r="H52" i="4"/>
  <c r="M51" i="4"/>
  <c r="H51" i="4"/>
  <c r="M50" i="4"/>
  <c r="H50" i="4"/>
  <c r="M49" i="4"/>
  <c r="H49" i="4"/>
  <c r="M48" i="4"/>
  <c r="H48" i="4"/>
  <c r="M47" i="4"/>
  <c r="H47" i="4"/>
  <c r="M46" i="4"/>
  <c r="H46" i="4"/>
  <c r="M45" i="4"/>
  <c r="H45" i="4"/>
  <c r="M44" i="4"/>
  <c r="H44" i="4"/>
  <c r="M43" i="4"/>
  <c r="H43" i="4"/>
  <c r="M42" i="4"/>
  <c r="H42" i="4"/>
  <c r="M41" i="4"/>
  <c r="H41" i="4"/>
  <c r="M40" i="4"/>
  <c r="H40" i="4"/>
  <c r="M39" i="4"/>
  <c r="H39" i="4"/>
  <c r="M38" i="4"/>
  <c r="H38" i="4"/>
  <c r="M37" i="4"/>
  <c r="H37" i="4"/>
  <c r="M36" i="4"/>
  <c r="H36" i="4"/>
  <c r="M35" i="4"/>
  <c r="H35" i="4"/>
  <c r="M34" i="4"/>
  <c r="H34" i="4"/>
  <c r="M33" i="4"/>
  <c r="H33" i="4"/>
  <c r="M32" i="4"/>
  <c r="H32" i="4"/>
  <c r="M31" i="4"/>
  <c r="H31" i="4"/>
  <c r="M30" i="4"/>
  <c r="H30" i="4"/>
  <c r="M29" i="4"/>
  <c r="H29" i="4"/>
  <c r="M28" i="4"/>
  <c r="H28" i="4"/>
  <c r="M27" i="4"/>
  <c r="H27" i="4"/>
  <c r="M26" i="4"/>
  <c r="H26" i="4"/>
  <c r="M25" i="4"/>
  <c r="H25" i="4"/>
  <c r="M24" i="4"/>
  <c r="H24" i="4"/>
  <c r="M23" i="4"/>
  <c r="H23" i="4"/>
  <c r="M22" i="4"/>
  <c r="H22" i="4"/>
  <c r="M21" i="4"/>
  <c r="H21" i="4"/>
  <c r="M20" i="4"/>
  <c r="H20" i="4"/>
  <c r="M19" i="4"/>
  <c r="H19" i="4"/>
  <c r="M18" i="4"/>
  <c r="H18" i="4"/>
  <c r="M17" i="4"/>
  <c r="H17" i="4"/>
  <c r="M16" i="4"/>
  <c r="H16" i="4"/>
  <c r="M15" i="4"/>
  <c r="H15" i="4"/>
  <c r="M14" i="4"/>
  <c r="H14" i="4"/>
  <c r="M13" i="4"/>
  <c r="H13" i="4"/>
  <c r="M12" i="4"/>
  <c r="H12" i="4"/>
  <c r="M11" i="4"/>
  <c r="H11" i="4"/>
  <c r="M10" i="4"/>
  <c r="H10" i="4"/>
  <c r="M9" i="4"/>
  <c r="H9" i="4"/>
  <c r="M8" i="4"/>
  <c r="H8" i="4"/>
  <c r="M7" i="4"/>
  <c r="H7" i="4"/>
  <c r="M6" i="4"/>
  <c r="H6" i="4"/>
  <c r="M5" i="4"/>
  <c r="H5" i="4"/>
  <c r="M4" i="4"/>
  <c r="H4" i="4"/>
  <c r="M3" i="4"/>
  <c r="H3" i="4"/>
  <c r="H612" i="3"/>
  <c r="H611" i="3" l="1"/>
  <c r="I610" i="3" l="1"/>
  <c r="H610" i="3"/>
  <c r="H603" i="3"/>
  <c r="I602" i="3"/>
  <c r="H602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M556" i="3"/>
  <c r="H556" i="3"/>
  <c r="H555" i="3"/>
  <c r="H554" i="3"/>
  <c r="M553" i="3"/>
  <c r="H553" i="3"/>
  <c r="M552" i="3"/>
  <c r="H552" i="3"/>
  <c r="H551" i="3"/>
  <c r="H550" i="3"/>
  <c r="M549" i="3"/>
  <c r="H549" i="3"/>
  <c r="M548" i="3"/>
  <c r="H548" i="3"/>
  <c r="M547" i="3"/>
  <c r="H547" i="3"/>
  <c r="M546" i="3"/>
  <c r="H546" i="3"/>
  <c r="M545" i="3"/>
  <c r="H545" i="3"/>
  <c r="M544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M531" i="3"/>
  <c r="H531" i="3"/>
  <c r="H530" i="3"/>
  <c r="M529" i="3"/>
  <c r="H529" i="3"/>
  <c r="M528" i="3"/>
  <c r="H528" i="3"/>
  <c r="M527" i="3"/>
  <c r="H527" i="3"/>
  <c r="M526" i="3"/>
  <c r="H526" i="3"/>
  <c r="M525" i="3"/>
  <c r="H525" i="3"/>
  <c r="M524" i="3"/>
  <c r="H524" i="3"/>
  <c r="M523" i="3"/>
  <c r="H523" i="3"/>
  <c r="M522" i="3"/>
  <c r="H522" i="3"/>
  <c r="M521" i="3"/>
  <c r="H521" i="3"/>
  <c r="M520" i="3"/>
  <c r="H520" i="3"/>
  <c r="H519" i="3"/>
  <c r="H518" i="3"/>
  <c r="M517" i="3"/>
  <c r="H517" i="3"/>
  <c r="M516" i="3"/>
  <c r="H516" i="3"/>
  <c r="H515" i="3"/>
  <c r="M514" i="3"/>
  <c r="H514" i="3"/>
  <c r="H513" i="3"/>
  <c r="M512" i="3"/>
  <c r="H512" i="3"/>
  <c r="M511" i="3"/>
  <c r="H511" i="3"/>
  <c r="M510" i="3"/>
  <c r="H510" i="3"/>
  <c r="M509" i="3"/>
  <c r="H509" i="3"/>
  <c r="M508" i="3"/>
  <c r="H508" i="3"/>
  <c r="M507" i="3"/>
  <c r="H507" i="3"/>
  <c r="M506" i="3"/>
  <c r="H506" i="3"/>
  <c r="M505" i="3"/>
  <c r="H505" i="3"/>
  <c r="M504" i="3"/>
  <c r="H504" i="3"/>
  <c r="M503" i="3"/>
  <c r="H503" i="3"/>
  <c r="M502" i="3"/>
  <c r="H502" i="3"/>
  <c r="M501" i="3"/>
  <c r="H501" i="3"/>
  <c r="M500" i="3"/>
  <c r="H500" i="3"/>
  <c r="M499" i="3"/>
  <c r="H499" i="3"/>
  <c r="M498" i="3"/>
  <c r="H498" i="3"/>
  <c r="M497" i="3"/>
  <c r="H497" i="3"/>
  <c r="M496" i="3"/>
  <c r="H496" i="3"/>
  <c r="M495" i="3"/>
  <c r="H495" i="3"/>
  <c r="M494" i="3"/>
  <c r="H494" i="3"/>
  <c r="M493" i="3"/>
  <c r="H493" i="3"/>
  <c r="M492" i="3"/>
  <c r="H492" i="3"/>
  <c r="M491" i="3"/>
  <c r="H491" i="3"/>
  <c r="M490" i="3"/>
  <c r="H490" i="3"/>
  <c r="M489" i="3"/>
  <c r="H489" i="3"/>
  <c r="M488" i="3"/>
  <c r="H488" i="3"/>
  <c r="M487" i="3"/>
  <c r="H487" i="3"/>
  <c r="M486" i="3"/>
  <c r="H486" i="3"/>
  <c r="M485" i="3"/>
  <c r="H485" i="3"/>
  <c r="M484" i="3"/>
  <c r="H484" i="3"/>
  <c r="M483" i="3"/>
  <c r="H483" i="3"/>
  <c r="M482" i="3"/>
  <c r="H482" i="3"/>
  <c r="M481" i="3"/>
  <c r="H481" i="3"/>
  <c r="M480" i="3"/>
  <c r="H480" i="3"/>
  <c r="H479" i="3"/>
  <c r="M478" i="3"/>
  <c r="H478" i="3"/>
  <c r="M477" i="3"/>
  <c r="H477" i="3"/>
  <c r="M476" i="3"/>
  <c r="H476" i="3"/>
  <c r="M475" i="3"/>
  <c r="H475" i="3"/>
  <c r="M474" i="3"/>
  <c r="H474" i="3"/>
  <c r="M473" i="3"/>
  <c r="H473" i="3"/>
  <c r="M472" i="3"/>
  <c r="H472" i="3"/>
  <c r="M471" i="3"/>
  <c r="H471" i="3"/>
  <c r="M470" i="3"/>
  <c r="H470" i="3"/>
  <c r="M469" i="3"/>
  <c r="H469" i="3"/>
  <c r="M468" i="3"/>
  <c r="H468" i="3"/>
  <c r="M467" i="3"/>
  <c r="H467" i="3"/>
  <c r="M466" i="3"/>
  <c r="H466" i="3"/>
  <c r="M465" i="3"/>
  <c r="H465" i="3"/>
  <c r="M464" i="3"/>
  <c r="H464" i="3"/>
  <c r="M463" i="3"/>
  <c r="H463" i="3"/>
  <c r="M462" i="3"/>
  <c r="H462" i="3"/>
  <c r="M461" i="3"/>
  <c r="H461" i="3"/>
  <c r="M460" i="3"/>
  <c r="H460" i="3"/>
  <c r="M459" i="3"/>
  <c r="H459" i="3"/>
  <c r="M458" i="3"/>
  <c r="H458" i="3"/>
  <c r="M457" i="3"/>
  <c r="H457" i="3"/>
  <c r="M456" i="3"/>
  <c r="H456" i="3"/>
  <c r="M455" i="3"/>
  <c r="H455" i="3"/>
  <c r="M454" i="3"/>
  <c r="H454" i="3"/>
  <c r="M453" i="3"/>
  <c r="H453" i="3"/>
  <c r="M452" i="3"/>
  <c r="H452" i="3"/>
  <c r="M451" i="3"/>
  <c r="H451" i="3"/>
  <c r="M450" i="3"/>
  <c r="H450" i="3"/>
  <c r="M449" i="3"/>
  <c r="H449" i="3"/>
  <c r="M448" i="3"/>
  <c r="H448" i="3"/>
  <c r="M447" i="3"/>
  <c r="H447" i="3"/>
  <c r="H446" i="3"/>
  <c r="M445" i="3"/>
  <c r="H445" i="3"/>
  <c r="M444" i="3"/>
  <c r="H444" i="3"/>
  <c r="M443" i="3"/>
  <c r="H443" i="3"/>
  <c r="M442" i="3"/>
  <c r="H442" i="3"/>
  <c r="M441" i="3"/>
  <c r="H441" i="3"/>
  <c r="M440" i="3"/>
  <c r="H440" i="3"/>
  <c r="M439" i="3"/>
  <c r="H439" i="3"/>
  <c r="M438" i="3"/>
  <c r="H438" i="3"/>
  <c r="M437" i="3"/>
  <c r="H437" i="3"/>
  <c r="M436" i="3"/>
  <c r="H436" i="3"/>
  <c r="M435" i="3"/>
  <c r="H435" i="3"/>
  <c r="M434" i="3"/>
  <c r="H434" i="3"/>
  <c r="M433" i="3"/>
  <c r="H433" i="3"/>
  <c r="M432" i="3"/>
  <c r="H432" i="3"/>
  <c r="M431" i="3"/>
  <c r="H431" i="3"/>
  <c r="M430" i="3"/>
  <c r="H430" i="3"/>
  <c r="M429" i="3"/>
  <c r="H429" i="3"/>
  <c r="M428" i="3"/>
  <c r="H428" i="3"/>
  <c r="M427" i="3"/>
  <c r="H427" i="3"/>
  <c r="M426" i="3"/>
  <c r="H426" i="3"/>
  <c r="M425" i="3"/>
  <c r="H425" i="3"/>
  <c r="M424" i="3"/>
  <c r="H424" i="3"/>
  <c r="H423" i="3"/>
  <c r="M422" i="3"/>
  <c r="H422" i="3"/>
  <c r="M421" i="3"/>
  <c r="H421" i="3"/>
  <c r="H420" i="3"/>
  <c r="H419" i="3"/>
  <c r="M418" i="3"/>
  <c r="H418" i="3"/>
  <c r="M417" i="3"/>
  <c r="H417" i="3"/>
  <c r="M416" i="3"/>
  <c r="H416" i="3"/>
  <c r="M415" i="3"/>
  <c r="H415" i="3"/>
  <c r="M414" i="3"/>
  <c r="H414" i="3"/>
  <c r="M413" i="3"/>
  <c r="H413" i="3"/>
  <c r="M412" i="3"/>
  <c r="H412" i="3"/>
  <c r="M411" i="3"/>
  <c r="H411" i="3"/>
  <c r="M410" i="3"/>
  <c r="H410" i="3"/>
  <c r="M409" i="3"/>
  <c r="H409" i="3"/>
  <c r="M408" i="3"/>
  <c r="H408" i="3"/>
  <c r="M407" i="3"/>
  <c r="H407" i="3"/>
  <c r="M406" i="3"/>
  <c r="H406" i="3"/>
  <c r="M405" i="3"/>
  <c r="H405" i="3"/>
  <c r="M404" i="3"/>
  <c r="H404" i="3"/>
  <c r="M403" i="3"/>
  <c r="H403" i="3"/>
  <c r="M402" i="3"/>
  <c r="H402" i="3"/>
  <c r="M401" i="3"/>
  <c r="H401" i="3"/>
  <c r="M400" i="3"/>
  <c r="H400" i="3"/>
  <c r="M399" i="3"/>
  <c r="H399" i="3"/>
  <c r="M398" i="3"/>
  <c r="H398" i="3"/>
  <c r="M397" i="3"/>
  <c r="H397" i="3"/>
  <c r="M396" i="3"/>
  <c r="H396" i="3"/>
  <c r="M395" i="3"/>
  <c r="H395" i="3"/>
  <c r="M394" i="3"/>
  <c r="H394" i="3"/>
  <c r="M393" i="3"/>
  <c r="H393" i="3"/>
  <c r="M392" i="3"/>
  <c r="H392" i="3"/>
  <c r="M391" i="3"/>
  <c r="H391" i="3"/>
  <c r="M390" i="3"/>
  <c r="H390" i="3"/>
  <c r="M389" i="3"/>
  <c r="H389" i="3"/>
  <c r="M388" i="3"/>
  <c r="H388" i="3"/>
  <c r="M387" i="3"/>
  <c r="H387" i="3"/>
  <c r="M386" i="3"/>
  <c r="H386" i="3"/>
  <c r="M385" i="3"/>
  <c r="H385" i="3"/>
  <c r="M384" i="3"/>
  <c r="H384" i="3"/>
  <c r="M383" i="3"/>
  <c r="H383" i="3"/>
  <c r="M382" i="3"/>
  <c r="H382" i="3"/>
  <c r="M381" i="3"/>
  <c r="H381" i="3"/>
  <c r="M380" i="3"/>
  <c r="H380" i="3"/>
  <c r="M379" i="3"/>
  <c r="H379" i="3"/>
  <c r="M378" i="3"/>
  <c r="H378" i="3"/>
  <c r="M377" i="3"/>
  <c r="H377" i="3"/>
  <c r="M376" i="3"/>
  <c r="H376" i="3"/>
  <c r="M375" i="3"/>
  <c r="H375" i="3"/>
  <c r="M374" i="3"/>
  <c r="H374" i="3"/>
  <c r="M373" i="3"/>
  <c r="H373" i="3"/>
  <c r="M372" i="3"/>
  <c r="H372" i="3"/>
  <c r="M371" i="3"/>
  <c r="H371" i="3"/>
  <c r="M370" i="3"/>
  <c r="H370" i="3"/>
  <c r="M369" i="3"/>
  <c r="H369" i="3"/>
  <c r="M368" i="3"/>
  <c r="H368" i="3"/>
  <c r="M367" i="3"/>
  <c r="H367" i="3"/>
  <c r="M366" i="3"/>
  <c r="H366" i="3"/>
  <c r="M365" i="3"/>
  <c r="H365" i="3"/>
  <c r="M364" i="3"/>
  <c r="H364" i="3"/>
  <c r="M363" i="3"/>
  <c r="H363" i="3"/>
  <c r="M362" i="3"/>
  <c r="H362" i="3"/>
  <c r="M361" i="3"/>
  <c r="H361" i="3"/>
  <c r="M360" i="3"/>
  <c r="H360" i="3"/>
  <c r="M359" i="3"/>
  <c r="H359" i="3"/>
  <c r="M358" i="3"/>
  <c r="H358" i="3"/>
  <c r="M357" i="3"/>
  <c r="H357" i="3"/>
  <c r="M356" i="3"/>
  <c r="H356" i="3"/>
  <c r="H355" i="3"/>
  <c r="M354" i="3"/>
  <c r="H354" i="3"/>
  <c r="M353" i="3"/>
  <c r="H353" i="3"/>
  <c r="M352" i="3"/>
  <c r="H352" i="3"/>
  <c r="H351" i="3"/>
  <c r="M350" i="3"/>
  <c r="H350" i="3"/>
  <c r="M349" i="3"/>
  <c r="H349" i="3"/>
  <c r="M348" i="3"/>
  <c r="H348" i="3"/>
  <c r="M347" i="3"/>
  <c r="H347" i="3"/>
  <c r="M346" i="3"/>
  <c r="H346" i="3"/>
  <c r="M345" i="3"/>
  <c r="H345" i="3"/>
  <c r="M344" i="3"/>
  <c r="H344" i="3"/>
  <c r="M343" i="3"/>
  <c r="H343" i="3"/>
  <c r="M342" i="3"/>
  <c r="H342" i="3"/>
  <c r="M341" i="3"/>
  <c r="H341" i="3"/>
  <c r="M340" i="3"/>
  <c r="H340" i="3"/>
  <c r="M339" i="3"/>
  <c r="H339" i="3"/>
  <c r="M338" i="3"/>
  <c r="H338" i="3"/>
  <c r="M337" i="3"/>
  <c r="H337" i="3"/>
  <c r="M336" i="3"/>
  <c r="H336" i="3"/>
  <c r="M335" i="3"/>
  <c r="H335" i="3"/>
  <c r="M334" i="3"/>
  <c r="H334" i="3"/>
  <c r="M333" i="3"/>
  <c r="H333" i="3"/>
  <c r="M332" i="3"/>
  <c r="H332" i="3"/>
  <c r="M331" i="3"/>
  <c r="H331" i="3"/>
  <c r="M330" i="3"/>
  <c r="H330" i="3"/>
  <c r="M329" i="3"/>
  <c r="H329" i="3"/>
  <c r="M328" i="3"/>
  <c r="H328" i="3"/>
  <c r="M327" i="3"/>
  <c r="H327" i="3"/>
  <c r="M326" i="3"/>
  <c r="H326" i="3"/>
  <c r="M325" i="3"/>
  <c r="H325" i="3"/>
  <c r="M324" i="3"/>
  <c r="H324" i="3"/>
  <c r="M323" i="3"/>
  <c r="H323" i="3"/>
  <c r="M322" i="3"/>
  <c r="H322" i="3"/>
  <c r="M321" i="3"/>
  <c r="H321" i="3"/>
  <c r="M320" i="3"/>
  <c r="H320" i="3"/>
  <c r="M319" i="3"/>
  <c r="H319" i="3"/>
  <c r="M318" i="3"/>
  <c r="H318" i="3"/>
  <c r="M317" i="3"/>
  <c r="H317" i="3"/>
  <c r="M316" i="3"/>
  <c r="H316" i="3"/>
  <c r="M315" i="3"/>
  <c r="H315" i="3"/>
  <c r="M314" i="3"/>
  <c r="H314" i="3"/>
  <c r="M313" i="3"/>
  <c r="H313" i="3"/>
  <c r="M312" i="3"/>
  <c r="H312" i="3"/>
  <c r="M311" i="3"/>
  <c r="H311" i="3"/>
  <c r="M310" i="3"/>
  <c r="H310" i="3"/>
  <c r="M309" i="3"/>
  <c r="H309" i="3"/>
  <c r="M308" i="3"/>
  <c r="H308" i="3"/>
  <c r="M307" i="3"/>
  <c r="H307" i="3"/>
  <c r="M306" i="3"/>
  <c r="H306" i="3"/>
  <c r="M305" i="3"/>
  <c r="H305" i="3"/>
  <c r="M304" i="3"/>
  <c r="H304" i="3"/>
  <c r="M303" i="3"/>
  <c r="H303" i="3"/>
  <c r="M302" i="3"/>
  <c r="H302" i="3"/>
  <c r="M301" i="3"/>
  <c r="H301" i="3"/>
  <c r="M300" i="3"/>
  <c r="H300" i="3"/>
  <c r="M299" i="3"/>
  <c r="H299" i="3"/>
  <c r="M298" i="3"/>
  <c r="H298" i="3"/>
  <c r="M297" i="3"/>
  <c r="H297" i="3"/>
  <c r="M296" i="3"/>
  <c r="H296" i="3"/>
  <c r="M295" i="3"/>
  <c r="H295" i="3"/>
  <c r="M294" i="3"/>
  <c r="H294" i="3"/>
  <c r="M293" i="3"/>
  <c r="H293" i="3"/>
  <c r="M292" i="3"/>
  <c r="H292" i="3"/>
  <c r="M291" i="3"/>
  <c r="H291" i="3"/>
  <c r="M290" i="3"/>
  <c r="H290" i="3"/>
  <c r="M289" i="3"/>
  <c r="H289" i="3"/>
  <c r="M288" i="3"/>
  <c r="H288" i="3"/>
  <c r="M287" i="3"/>
  <c r="H287" i="3"/>
  <c r="M286" i="3"/>
  <c r="H286" i="3"/>
  <c r="M285" i="3"/>
  <c r="H285" i="3"/>
  <c r="M284" i="3"/>
  <c r="H284" i="3"/>
  <c r="M283" i="3"/>
  <c r="H283" i="3"/>
  <c r="M282" i="3"/>
  <c r="H282" i="3"/>
  <c r="M281" i="3"/>
  <c r="H281" i="3"/>
  <c r="M280" i="3"/>
  <c r="H280" i="3"/>
  <c r="M279" i="3"/>
  <c r="H279" i="3"/>
  <c r="M278" i="3"/>
  <c r="H278" i="3"/>
  <c r="M277" i="3"/>
  <c r="H277" i="3"/>
  <c r="M276" i="3"/>
  <c r="H276" i="3"/>
  <c r="M275" i="3"/>
  <c r="H275" i="3"/>
  <c r="M274" i="3"/>
  <c r="H274" i="3"/>
  <c r="M273" i="3"/>
  <c r="H273" i="3"/>
  <c r="M272" i="3"/>
  <c r="H272" i="3"/>
  <c r="M271" i="3"/>
  <c r="H271" i="3"/>
  <c r="M270" i="3"/>
  <c r="H270" i="3"/>
  <c r="M269" i="3"/>
  <c r="H269" i="3"/>
  <c r="M268" i="3"/>
  <c r="H268" i="3"/>
  <c r="M267" i="3"/>
  <c r="H267" i="3"/>
  <c r="M266" i="3"/>
  <c r="H266" i="3"/>
  <c r="M265" i="3"/>
  <c r="H265" i="3"/>
  <c r="M264" i="3"/>
  <c r="H264" i="3"/>
  <c r="M263" i="3"/>
  <c r="H263" i="3"/>
  <c r="M262" i="3"/>
  <c r="H262" i="3"/>
  <c r="M261" i="3"/>
  <c r="H261" i="3"/>
  <c r="M260" i="3"/>
  <c r="H260" i="3"/>
  <c r="M259" i="3"/>
  <c r="H259" i="3"/>
  <c r="M258" i="3"/>
  <c r="H258" i="3"/>
  <c r="M257" i="3"/>
  <c r="H257" i="3"/>
  <c r="M256" i="3"/>
  <c r="H256" i="3"/>
  <c r="M255" i="3"/>
  <c r="H255" i="3"/>
  <c r="M254" i="3"/>
  <c r="H254" i="3"/>
  <c r="M253" i="3"/>
  <c r="H253" i="3"/>
  <c r="M252" i="3"/>
  <c r="H252" i="3"/>
  <c r="M251" i="3"/>
  <c r="H251" i="3"/>
  <c r="M250" i="3"/>
  <c r="H250" i="3"/>
  <c r="M249" i="3"/>
  <c r="H249" i="3"/>
  <c r="M248" i="3"/>
  <c r="H248" i="3"/>
  <c r="M247" i="3"/>
  <c r="H247" i="3"/>
  <c r="M246" i="3"/>
  <c r="H246" i="3"/>
  <c r="M245" i="3"/>
  <c r="H245" i="3"/>
  <c r="M244" i="3"/>
  <c r="H244" i="3"/>
  <c r="M243" i="3"/>
  <c r="H243" i="3"/>
  <c r="M242" i="3"/>
  <c r="H242" i="3"/>
  <c r="M241" i="3"/>
  <c r="H241" i="3"/>
  <c r="M240" i="3"/>
  <c r="H240" i="3"/>
  <c r="M239" i="3"/>
  <c r="H239" i="3"/>
  <c r="M238" i="3"/>
  <c r="H238" i="3"/>
  <c r="M237" i="3"/>
  <c r="H237" i="3"/>
  <c r="M236" i="3"/>
  <c r="H236" i="3"/>
  <c r="M235" i="3"/>
  <c r="H235" i="3"/>
  <c r="M234" i="3"/>
  <c r="H234" i="3"/>
  <c r="M233" i="3"/>
  <c r="H233" i="3"/>
  <c r="M232" i="3"/>
  <c r="H232" i="3"/>
  <c r="M231" i="3"/>
  <c r="H231" i="3"/>
  <c r="M230" i="3"/>
  <c r="H230" i="3"/>
  <c r="M229" i="3"/>
  <c r="H229" i="3"/>
  <c r="M228" i="3"/>
  <c r="H228" i="3"/>
  <c r="M227" i="3"/>
  <c r="H227" i="3"/>
  <c r="M226" i="3"/>
  <c r="H226" i="3"/>
  <c r="M225" i="3"/>
  <c r="H225" i="3"/>
  <c r="M224" i="3"/>
  <c r="H224" i="3"/>
  <c r="M223" i="3"/>
  <c r="H223" i="3"/>
  <c r="M222" i="3"/>
  <c r="H222" i="3"/>
  <c r="M221" i="3"/>
  <c r="H221" i="3"/>
  <c r="M220" i="3"/>
  <c r="H220" i="3"/>
  <c r="M219" i="3"/>
  <c r="H219" i="3"/>
  <c r="M218" i="3"/>
  <c r="H218" i="3"/>
  <c r="M217" i="3"/>
  <c r="H217" i="3"/>
  <c r="M216" i="3"/>
  <c r="H216" i="3"/>
  <c r="M215" i="3"/>
  <c r="H215" i="3"/>
  <c r="M214" i="3"/>
  <c r="H214" i="3"/>
  <c r="M213" i="3"/>
  <c r="H213" i="3"/>
  <c r="M212" i="3"/>
  <c r="H212" i="3"/>
  <c r="M211" i="3"/>
  <c r="H211" i="3"/>
  <c r="M210" i="3"/>
  <c r="H210" i="3"/>
  <c r="M209" i="3"/>
  <c r="H209" i="3"/>
  <c r="M208" i="3"/>
  <c r="H208" i="3"/>
  <c r="M207" i="3"/>
  <c r="H207" i="3"/>
  <c r="M206" i="3"/>
  <c r="H206" i="3"/>
  <c r="M205" i="3"/>
  <c r="H205" i="3"/>
  <c r="M204" i="3"/>
  <c r="H204" i="3"/>
  <c r="M203" i="3"/>
  <c r="H203" i="3"/>
  <c r="M202" i="3"/>
  <c r="H202" i="3"/>
  <c r="M201" i="3"/>
  <c r="H201" i="3"/>
  <c r="M200" i="3"/>
  <c r="H200" i="3"/>
  <c r="M199" i="3"/>
  <c r="H199" i="3"/>
  <c r="M198" i="3"/>
  <c r="H198" i="3"/>
  <c r="M197" i="3"/>
  <c r="H197" i="3"/>
  <c r="M196" i="3"/>
  <c r="H196" i="3"/>
  <c r="M195" i="3"/>
  <c r="H195" i="3"/>
  <c r="M194" i="3"/>
  <c r="H194" i="3"/>
  <c r="M193" i="3"/>
  <c r="H193" i="3"/>
  <c r="M192" i="3"/>
  <c r="H192" i="3"/>
  <c r="M191" i="3"/>
  <c r="H191" i="3"/>
  <c r="M190" i="3"/>
  <c r="H190" i="3"/>
  <c r="M189" i="3"/>
  <c r="H189" i="3"/>
  <c r="M188" i="3"/>
  <c r="H188" i="3"/>
  <c r="M187" i="3"/>
  <c r="H187" i="3"/>
  <c r="M186" i="3"/>
  <c r="H186" i="3"/>
  <c r="M185" i="3"/>
  <c r="H185" i="3"/>
  <c r="M184" i="3"/>
  <c r="H184" i="3"/>
  <c r="M183" i="3"/>
  <c r="H183" i="3"/>
  <c r="M182" i="3"/>
  <c r="H182" i="3"/>
  <c r="M181" i="3"/>
  <c r="H181" i="3"/>
  <c r="M180" i="3"/>
  <c r="H180" i="3"/>
  <c r="M179" i="3"/>
  <c r="H179" i="3"/>
  <c r="M178" i="3"/>
  <c r="H178" i="3"/>
  <c r="M177" i="3"/>
  <c r="H177" i="3"/>
  <c r="M176" i="3"/>
  <c r="H176" i="3"/>
  <c r="M175" i="3"/>
  <c r="H175" i="3"/>
  <c r="M174" i="3"/>
  <c r="H174" i="3"/>
  <c r="M173" i="3"/>
  <c r="H173" i="3"/>
  <c r="M172" i="3"/>
  <c r="H172" i="3"/>
  <c r="M171" i="3"/>
  <c r="H171" i="3"/>
  <c r="M170" i="3"/>
  <c r="H170" i="3"/>
  <c r="M169" i="3"/>
  <c r="H169" i="3"/>
  <c r="M168" i="3"/>
  <c r="H168" i="3"/>
  <c r="M167" i="3"/>
  <c r="H167" i="3"/>
  <c r="M166" i="3"/>
  <c r="H166" i="3"/>
  <c r="M165" i="3"/>
  <c r="H165" i="3"/>
  <c r="M164" i="3"/>
  <c r="H164" i="3"/>
  <c r="M163" i="3"/>
  <c r="H163" i="3"/>
  <c r="M162" i="3"/>
  <c r="H162" i="3"/>
  <c r="M161" i="3"/>
  <c r="H161" i="3"/>
  <c r="M160" i="3"/>
  <c r="H160" i="3"/>
  <c r="M159" i="3"/>
  <c r="H159" i="3"/>
  <c r="M158" i="3"/>
  <c r="H158" i="3"/>
  <c r="M157" i="3"/>
  <c r="H157" i="3"/>
  <c r="M156" i="3"/>
  <c r="H156" i="3"/>
  <c r="M155" i="3"/>
  <c r="H155" i="3"/>
  <c r="M154" i="3"/>
  <c r="H154" i="3"/>
  <c r="M153" i="3"/>
  <c r="H153" i="3"/>
  <c r="M152" i="3"/>
  <c r="H152" i="3"/>
  <c r="M151" i="3"/>
  <c r="H151" i="3"/>
  <c r="M150" i="3"/>
  <c r="H150" i="3"/>
  <c r="M149" i="3"/>
  <c r="H149" i="3"/>
  <c r="M148" i="3"/>
  <c r="H148" i="3"/>
  <c r="M147" i="3"/>
  <c r="H147" i="3"/>
  <c r="M146" i="3"/>
  <c r="H146" i="3"/>
  <c r="M145" i="3"/>
  <c r="H145" i="3"/>
  <c r="M144" i="3"/>
  <c r="H144" i="3"/>
  <c r="M143" i="3"/>
  <c r="H143" i="3"/>
  <c r="M142" i="3"/>
  <c r="H142" i="3"/>
  <c r="M141" i="3"/>
  <c r="H141" i="3"/>
  <c r="M140" i="3"/>
  <c r="H140" i="3"/>
  <c r="M139" i="3"/>
  <c r="H139" i="3"/>
  <c r="M138" i="3"/>
  <c r="H138" i="3"/>
  <c r="M137" i="3"/>
  <c r="H137" i="3"/>
  <c r="M136" i="3"/>
  <c r="H136" i="3"/>
  <c r="M135" i="3"/>
  <c r="H135" i="3"/>
  <c r="M134" i="3"/>
  <c r="H134" i="3"/>
  <c r="M133" i="3"/>
  <c r="H133" i="3"/>
  <c r="M132" i="3"/>
  <c r="H132" i="3"/>
  <c r="H131" i="3" l="1"/>
  <c r="M130" i="3"/>
  <c r="H130" i="3"/>
  <c r="M129" i="3"/>
  <c r="H129" i="3"/>
  <c r="M128" i="3"/>
  <c r="H128" i="3"/>
  <c r="M127" i="3"/>
  <c r="H127" i="3"/>
  <c r="M126" i="3"/>
  <c r="H126" i="3"/>
  <c r="H125" i="3"/>
  <c r="H124" i="3"/>
  <c r="M123" i="3"/>
  <c r="H123" i="3"/>
  <c r="M122" i="3"/>
  <c r="H122" i="3"/>
  <c r="M121" i="3"/>
  <c r="H121" i="3"/>
  <c r="M120" i="3"/>
  <c r="H120" i="3"/>
  <c r="M119" i="3"/>
  <c r="H119" i="3"/>
  <c r="M118" i="3"/>
  <c r="H118" i="3"/>
  <c r="M117" i="3"/>
  <c r="H117" i="3"/>
  <c r="M116" i="3"/>
  <c r="H116" i="3"/>
  <c r="M115" i="3"/>
  <c r="H115" i="3"/>
  <c r="M114" i="3"/>
  <c r="H114" i="3"/>
  <c r="M113" i="3"/>
  <c r="H113" i="3"/>
  <c r="M112" i="3"/>
  <c r="H112" i="3"/>
  <c r="M111" i="3"/>
  <c r="H111" i="3"/>
  <c r="M110" i="3"/>
  <c r="H110" i="3"/>
  <c r="M109" i="3"/>
  <c r="H109" i="3"/>
  <c r="M108" i="3"/>
  <c r="H108" i="3"/>
  <c r="M107" i="3"/>
  <c r="H107" i="3"/>
  <c r="M106" i="3"/>
  <c r="H106" i="3"/>
  <c r="M105" i="3"/>
  <c r="H105" i="3"/>
  <c r="M104" i="3"/>
  <c r="H104" i="3"/>
  <c r="M103" i="3"/>
  <c r="H103" i="3"/>
  <c r="M102" i="3"/>
  <c r="H102" i="3"/>
  <c r="M101" i="3"/>
  <c r="H101" i="3"/>
  <c r="M100" i="3"/>
  <c r="H100" i="3"/>
  <c r="M99" i="3"/>
  <c r="H99" i="3"/>
  <c r="M98" i="3"/>
  <c r="H98" i="3"/>
  <c r="M97" i="3"/>
  <c r="H97" i="3"/>
  <c r="M96" i="3"/>
  <c r="H96" i="3"/>
  <c r="M95" i="3"/>
  <c r="H95" i="3"/>
  <c r="M94" i="3"/>
  <c r="H94" i="3"/>
  <c r="M93" i="3"/>
  <c r="H93" i="3"/>
  <c r="M92" i="3"/>
  <c r="H92" i="3"/>
  <c r="M91" i="3"/>
  <c r="H91" i="3"/>
  <c r="M90" i="3"/>
  <c r="H90" i="3"/>
  <c r="M89" i="3"/>
  <c r="H89" i="3"/>
  <c r="M88" i="3"/>
  <c r="H88" i="3"/>
  <c r="M87" i="3"/>
  <c r="H87" i="3"/>
  <c r="M86" i="3"/>
  <c r="H86" i="3"/>
  <c r="M85" i="3"/>
  <c r="H85" i="3"/>
  <c r="M84" i="3"/>
  <c r="H84" i="3"/>
  <c r="M83" i="3"/>
  <c r="H83" i="3"/>
  <c r="M82" i="3"/>
  <c r="H82" i="3"/>
  <c r="M81" i="3"/>
  <c r="H81" i="3"/>
  <c r="M80" i="3"/>
  <c r="H80" i="3"/>
  <c r="M79" i="3"/>
  <c r="H79" i="3"/>
  <c r="M78" i="3"/>
  <c r="H78" i="3"/>
  <c r="M77" i="3"/>
  <c r="H77" i="3"/>
  <c r="M76" i="3"/>
  <c r="H76" i="3"/>
  <c r="M75" i="3"/>
  <c r="H75" i="3"/>
  <c r="M74" i="3"/>
  <c r="H74" i="3"/>
  <c r="M73" i="3"/>
  <c r="H73" i="3"/>
  <c r="H72" i="3"/>
  <c r="H71" i="3"/>
  <c r="M70" i="3"/>
  <c r="H70" i="3"/>
  <c r="M69" i="3"/>
  <c r="H69" i="3"/>
  <c r="M68" i="3"/>
  <c r="H68" i="3"/>
  <c r="M67" i="3"/>
  <c r="H67" i="3"/>
  <c r="M66" i="3"/>
  <c r="H66" i="3"/>
  <c r="M65" i="3"/>
  <c r="H65" i="3"/>
  <c r="M64" i="3"/>
  <c r="H64" i="3"/>
  <c r="M63" i="3"/>
  <c r="H63" i="3"/>
  <c r="M62" i="3"/>
  <c r="H62" i="3"/>
  <c r="M61" i="3"/>
  <c r="H61" i="3"/>
  <c r="M60" i="3"/>
  <c r="H60" i="3"/>
  <c r="M59" i="3"/>
  <c r="H59" i="3"/>
  <c r="M58" i="3"/>
  <c r="H58" i="3"/>
  <c r="M57" i="3"/>
  <c r="H57" i="3"/>
  <c r="M56" i="3"/>
  <c r="H56" i="3"/>
  <c r="M55" i="3"/>
  <c r="H55" i="3"/>
  <c r="M54" i="3"/>
  <c r="H54" i="3"/>
  <c r="M53" i="3"/>
  <c r="H53" i="3"/>
  <c r="M52" i="3"/>
  <c r="H52" i="3"/>
  <c r="M51" i="3"/>
  <c r="H51" i="3"/>
  <c r="M50" i="3"/>
  <c r="H50" i="3"/>
  <c r="M49" i="3"/>
  <c r="H49" i="3"/>
  <c r="M48" i="3"/>
  <c r="H48" i="3"/>
  <c r="M47" i="3"/>
  <c r="H47" i="3"/>
  <c r="M46" i="3"/>
  <c r="H46" i="3"/>
  <c r="M45" i="3"/>
  <c r="H45" i="3"/>
  <c r="M44" i="3"/>
  <c r="H44" i="3"/>
  <c r="M43" i="3"/>
  <c r="H43" i="3"/>
  <c r="M42" i="3"/>
  <c r="H42" i="3"/>
  <c r="M41" i="3"/>
  <c r="H41" i="3"/>
  <c r="M40" i="3"/>
  <c r="H40" i="3"/>
  <c r="M39" i="3"/>
  <c r="H39" i="3"/>
  <c r="M38" i="3"/>
  <c r="H38" i="3"/>
  <c r="M37" i="3"/>
  <c r="H37" i="3"/>
  <c r="M36" i="3"/>
  <c r="H36" i="3"/>
  <c r="M35" i="3"/>
  <c r="H35" i="3"/>
  <c r="M34" i="3"/>
  <c r="H34" i="3"/>
  <c r="M33" i="3"/>
  <c r="H33" i="3"/>
  <c r="M32" i="3"/>
  <c r="H32" i="3"/>
  <c r="M31" i="3"/>
  <c r="H31" i="3"/>
  <c r="M30" i="3"/>
  <c r="H30" i="3"/>
  <c r="M29" i="3"/>
  <c r="H29" i="3"/>
  <c r="M28" i="3"/>
  <c r="H28" i="3"/>
  <c r="M27" i="3"/>
  <c r="H27" i="3"/>
  <c r="M26" i="3"/>
  <c r="H26" i="3"/>
  <c r="M25" i="3"/>
  <c r="H25" i="3"/>
  <c r="M24" i="3"/>
  <c r="H24" i="3"/>
  <c r="M23" i="3"/>
  <c r="H23" i="3"/>
  <c r="M22" i="3"/>
  <c r="H22" i="3"/>
  <c r="M21" i="3"/>
  <c r="H21" i="3"/>
  <c r="M20" i="3"/>
  <c r="H20" i="3"/>
  <c r="M19" i="3"/>
  <c r="H19" i="3"/>
  <c r="M18" i="3"/>
  <c r="H18" i="3"/>
  <c r="M17" i="3"/>
  <c r="H17" i="3"/>
  <c r="M16" i="3"/>
  <c r="H16" i="3"/>
  <c r="M15" i="3"/>
  <c r="H15" i="3"/>
  <c r="M14" i="3"/>
  <c r="H14" i="3"/>
  <c r="M13" i="3"/>
  <c r="H13" i="3"/>
  <c r="M12" i="3"/>
  <c r="H12" i="3"/>
  <c r="M11" i="3"/>
  <c r="H11" i="3"/>
  <c r="M10" i="3"/>
  <c r="H10" i="3"/>
  <c r="M9" i="3"/>
  <c r="H9" i="3"/>
  <c r="M8" i="3"/>
  <c r="H8" i="3"/>
  <c r="M7" i="3"/>
  <c r="H7" i="3"/>
  <c r="M6" i="3"/>
  <c r="H6" i="3"/>
  <c r="M5" i="3"/>
  <c r="H5" i="3"/>
  <c r="M4" i="3"/>
  <c r="H4" i="3"/>
  <c r="M3" i="3"/>
  <c r="H3" i="3"/>
  <c r="H603" i="2"/>
  <c r="I602" i="2"/>
  <c r="H602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M581" i="2"/>
  <c r="H581" i="2"/>
  <c r="H580" i="2"/>
  <c r="H579" i="2"/>
  <c r="M578" i="2"/>
  <c r="H578" i="2"/>
  <c r="M577" i="2"/>
  <c r="H577" i="2"/>
  <c r="H576" i="2"/>
  <c r="H575" i="2"/>
  <c r="M574" i="2"/>
  <c r="H574" i="2"/>
  <c r="M573" i="2"/>
  <c r="H573" i="2"/>
  <c r="M572" i="2"/>
  <c r="H572" i="2"/>
  <c r="M571" i="2"/>
  <c r="H571" i="2"/>
  <c r="M570" i="2"/>
  <c r="H570" i="2"/>
  <c r="M569" i="2"/>
  <c r="H569" i="2"/>
  <c r="H568" i="2"/>
  <c r="M567" i="2"/>
  <c r="H567" i="2"/>
  <c r="H566" i="2"/>
  <c r="M565" i="2"/>
  <c r="H565" i="2"/>
  <c r="M564" i="2"/>
  <c r="H564" i="2"/>
  <c r="M563" i="2"/>
  <c r="H563" i="2"/>
  <c r="M562" i="2"/>
  <c r="H562" i="2"/>
  <c r="M561" i="2"/>
  <c r="H561" i="2"/>
  <c r="M560" i="2"/>
  <c r="H560" i="2"/>
  <c r="M559" i="2"/>
  <c r="H559" i="2"/>
  <c r="M558" i="2"/>
  <c r="H558" i="2"/>
  <c r="M557" i="2"/>
  <c r="H557" i="2"/>
  <c r="M556" i="2"/>
  <c r="H556" i="2"/>
  <c r="H555" i="2"/>
  <c r="H554" i="2"/>
  <c r="M553" i="2"/>
  <c r="H553" i="2"/>
  <c r="M552" i="2"/>
  <c r="H552" i="2"/>
  <c r="M551" i="2"/>
  <c r="H551" i="2"/>
  <c r="M550" i="2"/>
  <c r="H550" i="2"/>
  <c r="M549" i="2"/>
  <c r="H549" i="2"/>
  <c r="M548" i="2"/>
  <c r="H548" i="2"/>
  <c r="M547" i="2"/>
  <c r="H547" i="2"/>
  <c r="M546" i="2"/>
  <c r="H546" i="2"/>
  <c r="M545" i="2"/>
  <c r="H545" i="2"/>
  <c r="M544" i="2"/>
  <c r="H544" i="2"/>
  <c r="M543" i="2"/>
  <c r="H543" i="2"/>
  <c r="M542" i="2"/>
  <c r="H542" i="2"/>
  <c r="M541" i="2"/>
  <c r="H541" i="2"/>
  <c r="M540" i="2"/>
  <c r="H540" i="2"/>
  <c r="H539" i="2"/>
  <c r="M538" i="2"/>
  <c r="H538" i="2"/>
  <c r="H537" i="2"/>
  <c r="M536" i="2"/>
  <c r="H536" i="2"/>
  <c r="M535" i="2"/>
  <c r="H535" i="2"/>
  <c r="M534" i="2"/>
  <c r="H534" i="2"/>
  <c r="M533" i="2"/>
  <c r="H533" i="2"/>
  <c r="M532" i="2"/>
  <c r="H532" i="2"/>
  <c r="M531" i="2"/>
  <c r="H531" i="2"/>
  <c r="M530" i="2"/>
  <c r="H530" i="2"/>
  <c r="M529" i="2"/>
  <c r="H529" i="2"/>
  <c r="M528" i="2"/>
  <c r="H528" i="2"/>
  <c r="M527" i="2"/>
  <c r="H527" i="2"/>
  <c r="M526" i="2"/>
  <c r="H526" i="2"/>
  <c r="M525" i="2"/>
  <c r="H525" i="2"/>
  <c r="M524" i="2"/>
  <c r="H524" i="2"/>
  <c r="M523" i="2"/>
  <c r="H523" i="2"/>
  <c r="M522" i="2"/>
  <c r="H522" i="2"/>
  <c r="M521" i="2"/>
  <c r="H521" i="2"/>
  <c r="M520" i="2"/>
  <c r="H520" i="2"/>
  <c r="M519" i="2"/>
  <c r="H519" i="2"/>
  <c r="M518" i="2"/>
  <c r="H518" i="2"/>
  <c r="M517" i="2"/>
  <c r="H517" i="2"/>
  <c r="M516" i="2"/>
  <c r="H516" i="2"/>
  <c r="M515" i="2"/>
  <c r="H515" i="2"/>
  <c r="M514" i="2"/>
  <c r="H514" i="2"/>
  <c r="M513" i="2"/>
  <c r="H513" i="2"/>
  <c r="M512" i="2"/>
  <c r="H512" i="2"/>
  <c r="M511" i="2"/>
  <c r="H511" i="2"/>
  <c r="M510" i="2"/>
  <c r="H510" i="2"/>
  <c r="M509" i="2"/>
  <c r="H509" i="2"/>
  <c r="M508" i="2"/>
  <c r="H508" i="2"/>
  <c r="M507" i="2"/>
  <c r="H507" i="2"/>
  <c r="M506" i="2"/>
  <c r="H506" i="2"/>
  <c r="M505" i="2"/>
  <c r="H505" i="2"/>
  <c r="M504" i="2"/>
  <c r="H504" i="2"/>
  <c r="H503" i="2"/>
  <c r="M502" i="2"/>
  <c r="H502" i="2"/>
  <c r="M501" i="2"/>
  <c r="H501" i="2"/>
  <c r="M500" i="2"/>
  <c r="H500" i="2"/>
  <c r="M499" i="2"/>
  <c r="H499" i="2"/>
  <c r="M498" i="2"/>
  <c r="H498" i="2"/>
  <c r="M497" i="2"/>
  <c r="H497" i="2"/>
  <c r="M496" i="2"/>
  <c r="H496" i="2"/>
  <c r="M495" i="2"/>
  <c r="H495" i="2"/>
  <c r="M494" i="2"/>
  <c r="H494" i="2"/>
  <c r="M493" i="2"/>
  <c r="H493" i="2"/>
  <c r="M492" i="2"/>
  <c r="H492" i="2"/>
  <c r="M491" i="2"/>
  <c r="H491" i="2"/>
  <c r="M490" i="2"/>
  <c r="H490" i="2"/>
  <c r="M489" i="2"/>
  <c r="H489" i="2"/>
  <c r="M488" i="2"/>
  <c r="H488" i="2"/>
  <c r="M487" i="2"/>
  <c r="H487" i="2"/>
  <c r="M486" i="2"/>
  <c r="H486" i="2"/>
  <c r="M485" i="2"/>
  <c r="H485" i="2"/>
  <c r="M484" i="2"/>
  <c r="H484" i="2"/>
  <c r="M483" i="2"/>
  <c r="H483" i="2"/>
  <c r="M482" i="2"/>
  <c r="H482" i="2"/>
  <c r="M481" i="2"/>
  <c r="H481" i="2"/>
  <c r="M480" i="2"/>
  <c r="H480" i="2"/>
  <c r="M479" i="2"/>
  <c r="H479" i="2"/>
  <c r="M478" i="2"/>
  <c r="H478" i="2"/>
  <c r="M477" i="2"/>
  <c r="H477" i="2"/>
  <c r="M476" i="2"/>
  <c r="H476" i="2"/>
  <c r="M475" i="2"/>
  <c r="H475" i="2"/>
  <c r="M474" i="2"/>
  <c r="H474" i="2"/>
  <c r="M473" i="2"/>
  <c r="H473" i="2"/>
  <c r="M472" i="2"/>
  <c r="H472" i="2"/>
  <c r="M471" i="2"/>
  <c r="H471" i="2"/>
  <c r="H470" i="2"/>
  <c r="M469" i="2"/>
  <c r="H469" i="2"/>
  <c r="M468" i="2"/>
  <c r="H468" i="2"/>
  <c r="M467" i="2"/>
  <c r="H467" i="2"/>
  <c r="M466" i="2"/>
  <c r="H466" i="2"/>
  <c r="M465" i="2"/>
  <c r="H465" i="2"/>
  <c r="M464" i="2"/>
  <c r="H464" i="2"/>
  <c r="M463" i="2"/>
  <c r="H463" i="2"/>
  <c r="M462" i="2"/>
  <c r="H462" i="2"/>
  <c r="M461" i="2"/>
  <c r="H461" i="2"/>
  <c r="M460" i="2"/>
  <c r="H460" i="2"/>
  <c r="M459" i="2"/>
  <c r="H459" i="2"/>
  <c r="M458" i="2"/>
  <c r="H458" i="2"/>
  <c r="M457" i="2"/>
  <c r="H457" i="2"/>
  <c r="M456" i="2"/>
  <c r="H456" i="2"/>
  <c r="M455" i="2"/>
  <c r="H455" i="2"/>
  <c r="M454" i="2"/>
  <c r="H454" i="2"/>
  <c r="M453" i="2"/>
  <c r="H453" i="2"/>
  <c r="M452" i="2"/>
  <c r="H452" i="2"/>
  <c r="M451" i="2"/>
  <c r="H451" i="2"/>
  <c r="M450" i="2"/>
  <c r="H450" i="2"/>
  <c r="M449" i="2"/>
  <c r="H449" i="2"/>
  <c r="M448" i="2"/>
  <c r="H448" i="2"/>
  <c r="H447" i="2"/>
  <c r="M446" i="2"/>
  <c r="H446" i="2"/>
  <c r="M445" i="2"/>
  <c r="H445" i="2"/>
  <c r="H444" i="2"/>
  <c r="H443" i="2"/>
  <c r="M442" i="2"/>
  <c r="H442" i="2"/>
  <c r="M441" i="2"/>
  <c r="H441" i="2"/>
  <c r="M440" i="2"/>
  <c r="H440" i="2"/>
  <c r="M439" i="2"/>
  <c r="H439" i="2"/>
  <c r="M438" i="2"/>
  <c r="H438" i="2"/>
  <c r="M437" i="2"/>
  <c r="H437" i="2"/>
  <c r="M436" i="2"/>
  <c r="H436" i="2"/>
  <c r="M435" i="2"/>
  <c r="H435" i="2"/>
  <c r="M434" i="2"/>
  <c r="H434" i="2"/>
  <c r="M433" i="2"/>
  <c r="H433" i="2"/>
  <c r="M432" i="2"/>
  <c r="H432" i="2"/>
  <c r="M431" i="2"/>
  <c r="H431" i="2"/>
  <c r="M430" i="2"/>
  <c r="H430" i="2"/>
  <c r="M429" i="2"/>
  <c r="H429" i="2"/>
  <c r="M428" i="2"/>
  <c r="H428" i="2"/>
  <c r="M427" i="2"/>
  <c r="H427" i="2"/>
  <c r="M426" i="2"/>
  <c r="H426" i="2"/>
  <c r="M425" i="2"/>
  <c r="H425" i="2"/>
  <c r="M424" i="2"/>
  <c r="H424" i="2"/>
  <c r="M423" i="2"/>
  <c r="H423" i="2"/>
  <c r="M422" i="2"/>
  <c r="H422" i="2"/>
  <c r="M421" i="2"/>
  <c r="H421" i="2"/>
  <c r="M420" i="2"/>
  <c r="H420" i="2"/>
  <c r="M419" i="2"/>
  <c r="H419" i="2"/>
  <c r="M418" i="2"/>
  <c r="H418" i="2"/>
  <c r="M417" i="2"/>
  <c r="H417" i="2"/>
  <c r="M416" i="2"/>
  <c r="H416" i="2"/>
  <c r="M415" i="2"/>
  <c r="H415" i="2"/>
  <c r="M414" i="2"/>
  <c r="H414" i="2"/>
  <c r="M413" i="2"/>
  <c r="H413" i="2"/>
  <c r="M412" i="2"/>
  <c r="H412" i="2"/>
  <c r="M411" i="2"/>
  <c r="H411" i="2"/>
  <c r="M410" i="2"/>
  <c r="H410" i="2"/>
  <c r="M409" i="2"/>
  <c r="H409" i="2"/>
  <c r="M408" i="2"/>
  <c r="H408" i="2"/>
  <c r="M407" i="2"/>
  <c r="H407" i="2"/>
  <c r="M406" i="2"/>
  <c r="H406" i="2"/>
  <c r="M405" i="2"/>
  <c r="H405" i="2"/>
  <c r="M404" i="2"/>
  <c r="H404" i="2"/>
  <c r="M403" i="2"/>
  <c r="H403" i="2"/>
  <c r="M402" i="2"/>
  <c r="H402" i="2"/>
  <c r="M401" i="2"/>
  <c r="H401" i="2"/>
  <c r="M400" i="2"/>
  <c r="H400" i="2"/>
  <c r="M399" i="2"/>
  <c r="H399" i="2"/>
  <c r="M398" i="2"/>
  <c r="H398" i="2"/>
  <c r="M397" i="2"/>
  <c r="H397" i="2"/>
  <c r="M396" i="2"/>
  <c r="H396" i="2"/>
  <c r="M395" i="2"/>
  <c r="H395" i="2"/>
  <c r="M394" i="2"/>
  <c r="H394" i="2"/>
  <c r="M393" i="2"/>
  <c r="H393" i="2"/>
  <c r="M392" i="2"/>
  <c r="H392" i="2"/>
  <c r="M391" i="2"/>
  <c r="H391" i="2"/>
  <c r="M390" i="2"/>
  <c r="H390" i="2"/>
  <c r="M389" i="2"/>
  <c r="H389" i="2"/>
  <c r="M388" i="2"/>
  <c r="H388" i="2"/>
  <c r="M387" i="2"/>
  <c r="H387" i="2"/>
  <c r="M386" i="2"/>
  <c r="H386" i="2"/>
  <c r="M385" i="2"/>
  <c r="H385" i="2"/>
  <c r="M384" i="2"/>
  <c r="H384" i="2"/>
  <c r="M383" i="2"/>
  <c r="H383" i="2"/>
  <c r="M382" i="2"/>
  <c r="H382" i="2"/>
  <c r="M381" i="2"/>
  <c r="H381" i="2"/>
  <c r="M380" i="2"/>
  <c r="H380" i="2"/>
  <c r="H379" i="2"/>
  <c r="M378" i="2"/>
  <c r="H378" i="2"/>
  <c r="M377" i="2"/>
  <c r="H377" i="2"/>
  <c r="M376" i="2"/>
  <c r="H376" i="2"/>
  <c r="H375" i="2"/>
  <c r="M374" i="2"/>
  <c r="H374" i="2"/>
  <c r="M373" i="2"/>
  <c r="H373" i="2"/>
  <c r="M372" i="2"/>
  <c r="H372" i="2"/>
  <c r="M371" i="2"/>
  <c r="H371" i="2"/>
  <c r="M370" i="2"/>
  <c r="H370" i="2"/>
  <c r="M369" i="2"/>
  <c r="H369" i="2"/>
  <c r="M368" i="2"/>
  <c r="H368" i="2"/>
  <c r="M367" i="2"/>
  <c r="H367" i="2"/>
  <c r="M366" i="2"/>
  <c r="H366" i="2"/>
  <c r="M365" i="2"/>
  <c r="H365" i="2"/>
  <c r="M364" i="2"/>
  <c r="H364" i="2"/>
  <c r="M363" i="2"/>
  <c r="H363" i="2"/>
  <c r="M362" i="2"/>
  <c r="H362" i="2"/>
  <c r="M361" i="2"/>
  <c r="H361" i="2"/>
  <c r="M360" i="2"/>
  <c r="H360" i="2"/>
  <c r="M359" i="2"/>
  <c r="H359" i="2"/>
  <c r="M358" i="2"/>
  <c r="H358" i="2"/>
  <c r="M357" i="2"/>
  <c r="H357" i="2"/>
  <c r="M356" i="2"/>
  <c r="H356" i="2"/>
  <c r="M355" i="2"/>
  <c r="H355" i="2"/>
  <c r="M354" i="2"/>
  <c r="H354" i="2"/>
  <c r="M353" i="2"/>
  <c r="H353" i="2"/>
  <c r="M352" i="2"/>
  <c r="H352" i="2"/>
  <c r="M351" i="2"/>
  <c r="H351" i="2"/>
  <c r="M350" i="2"/>
  <c r="H350" i="2"/>
  <c r="M349" i="2"/>
  <c r="H349" i="2"/>
  <c r="M348" i="2"/>
  <c r="H348" i="2"/>
  <c r="M347" i="2"/>
  <c r="H347" i="2"/>
  <c r="M346" i="2"/>
  <c r="H346" i="2"/>
  <c r="M345" i="2"/>
  <c r="H345" i="2"/>
  <c r="M344" i="2"/>
  <c r="H344" i="2"/>
  <c r="M343" i="2"/>
  <c r="H343" i="2"/>
  <c r="M342" i="2"/>
  <c r="H342" i="2"/>
  <c r="M341" i="2"/>
  <c r="H341" i="2"/>
  <c r="M340" i="2"/>
  <c r="H340" i="2"/>
  <c r="M339" i="2"/>
  <c r="H339" i="2"/>
  <c r="M338" i="2"/>
  <c r="H338" i="2"/>
  <c r="M337" i="2"/>
  <c r="H337" i="2"/>
  <c r="M336" i="2"/>
  <c r="H336" i="2"/>
  <c r="M335" i="2"/>
  <c r="H335" i="2"/>
  <c r="M334" i="2"/>
  <c r="H334" i="2"/>
  <c r="M333" i="2"/>
  <c r="H333" i="2"/>
  <c r="M332" i="2"/>
  <c r="H332" i="2"/>
  <c r="M331" i="2"/>
  <c r="H331" i="2"/>
  <c r="M330" i="2"/>
  <c r="H330" i="2"/>
  <c r="M329" i="2"/>
  <c r="H329" i="2"/>
  <c r="M328" i="2"/>
  <c r="H328" i="2"/>
  <c r="M327" i="2"/>
  <c r="H327" i="2"/>
  <c r="M326" i="2"/>
  <c r="H326" i="2"/>
  <c r="M325" i="2"/>
  <c r="H325" i="2"/>
  <c r="M324" i="2"/>
  <c r="H324" i="2"/>
  <c r="M323" i="2"/>
  <c r="H323" i="2"/>
  <c r="M322" i="2"/>
  <c r="H322" i="2"/>
  <c r="M321" i="2"/>
  <c r="H321" i="2"/>
  <c r="M320" i="2"/>
  <c r="H320" i="2"/>
  <c r="M319" i="2"/>
  <c r="H319" i="2"/>
  <c r="M318" i="2"/>
  <c r="H318" i="2"/>
  <c r="M317" i="2"/>
  <c r="H317" i="2"/>
  <c r="M316" i="2"/>
  <c r="H316" i="2"/>
  <c r="M315" i="2"/>
  <c r="H315" i="2"/>
  <c r="M314" i="2"/>
  <c r="H314" i="2"/>
  <c r="M313" i="2"/>
  <c r="H313" i="2"/>
  <c r="M312" i="2"/>
  <c r="H312" i="2"/>
  <c r="M311" i="2"/>
  <c r="H311" i="2"/>
  <c r="M310" i="2"/>
  <c r="H310" i="2"/>
  <c r="M309" i="2"/>
  <c r="H309" i="2"/>
  <c r="M308" i="2"/>
  <c r="H308" i="2"/>
  <c r="M307" i="2"/>
  <c r="H307" i="2"/>
  <c r="M306" i="2"/>
  <c r="H306" i="2"/>
  <c r="M305" i="2"/>
  <c r="H305" i="2"/>
  <c r="M304" i="2"/>
  <c r="H304" i="2"/>
  <c r="M303" i="2"/>
  <c r="H303" i="2"/>
  <c r="M302" i="2"/>
  <c r="H302" i="2"/>
  <c r="M301" i="2"/>
  <c r="H301" i="2"/>
  <c r="M300" i="2"/>
  <c r="H300" i="2"/>
  <c r="M299" i="2"/>
  <c r="H299" i="2"/>
  <c r="M298" i="2"/>
  <c r="H298" i="2"/>
  <c r="M297" i="2"/>
  <c r="H297" i="2"/>
  <c r="M296" i="2"/>
  <c r="H296" i="2"/>
  <c r="M295" i="2"/>
  <c r="H295" i="2"/>
  <c r="M294" i="2"/>
  <c r="H294" i="2"/>
  <c r="M293" i="2"/>
  <c r="H293" i="2"/>
  <c r="M292" i="2"/>
  <c r="H292" i="2"/>
  <c r="M291" i="2"/>
  <c r="H291" i="2"/>
  <c r="M290" i="2"/>
  <c r="H290" i="2"/>
  <c r="M289" i="2"/>
  <c r="H289" i="2"/>
  <c r="M288" i="2"/>
  <c r="H288" i="2"/>
  <c r="M287" i="2"/>
  <c r="H287" i="2"/>
  <c r="M286" i="2"/>
  <c r="H286" i="2"/>
  <c r="M285" i="2"/>
  <c r="H285" i="2"/>
  <c r="M284" i="2"/>
  <c r="H284" i="2"/>
  <c r="M283" i="2"/>
  <c r="H283" i="2"/>
  <c r="M282" i="2"/>
  <c r="H282" i="2"/>
  <c r="M281" i="2"/>
  <c r="H281" i="2"/>
  <c r="M280" i="2"/>
  <c r="H280" i="2"/>
  <c r="M279" i="2"/>
  <c r="H279" i="2"/>
  <c r="M278" i="2"/>
  <c r="H278" i="2"/>
  <c r="M277" i="2"/>
  <c r="H277" i="2"/>
  <c r="M276" i="2"/>
  <c r="H276" i="2"/>
  <c r="M275" i="2"/>
  <c r="H275" i="2"/>
  <c r="M274" i="2"/>
  <c r="H274" i="2"/>
  <c r="M273" i="2"/>
  <c r="H273" i="2"/>
  <c r="M272" i="2"/>
  <c r="H272" i="2"/>
  <c r="M271" i="2"/>
  <c r="H271" i="2"/>
  <c r="M270" i="2"/>
  <c r="H270" i="2"/>
  <c r="M269" i="2"/>
  <c r="H269" i="2"/>
  <c r="M268" i="2"/>
  <c r="H268" i="2"/>
  <c r="M267" i="2"/>
  <c r="H267" i="2"/>
  <c r="M266" i="2"/>
  <c r="H266" i="2"/>
  <c r="M265" i="2"/>
  <c r="H265" i="2"/>
  <c r="M264" i="2"/>
  <c r="H264" i="2"/>
  <c r="M263" i="2"/>
  <c r="H263" i="2"/>
  <c r="M262" i="2"/>
  <c r="H262" i="2"/>
  <c r="M261" i="2"/>
  <c r="H261" i="2"/>
  <c r="M260" i="2"/>
  <c r="H260" i="2"/>
  <c r="M259" i="2"/>
  <c r="H259" i="2"/>
  <c r="M258" i="2"/>
  <c r="H258" i="2"/>
  <c r="M257" i="2"/>
  <c r="H257" i="2"/>
  <c r="M256" i="2"/>
  <c r="H256" i="2"/>
  <c r="M255" i="2"/>
  <c r="H255" i="2"/>
  <c r="M254" i="2"/>
  <c r="H254" i="2"/>
  <c r="M253" i="2"/>
  <c r="H253" i="2"/>
  <c r="M252" i="2"/>
  <c r="H252" i="2"/>
  <c r="M251" i="2"/>
  <c r="H251" i="2"/>
  <c r="M250" i="2"/>
  <c r="H250" i="2"/>
  <c r="M249" i="2"/>
  <c r="H249" i="2"/>
  <c r="M248" i="2"/>
  <c r="H248" i="2"/>
  <c r="M247" i="2"/>
  <c r="H247" i="2"/>
  <c r="M246" i="2"/>
  <c r="H246" i="2"/>
  <c r="M245" i="2"/>
  <c r="H245" i="2"/>
  <c r="M244" i="2"/>
  <c r="H244" i="2"/>
  <c r="M243" i="2"/>
  <c r="H243" i="2"/>
  <c r="M242" i="2"/>
  <c r="H242" i="2"/>
  <c r="M241" i="2"/>
  <c r="H241" i="2"/>
  <c r="M240" i="2"/>
  <c r="H240" i="2"/>
  <c r="M239" i="2"/>
  <c r="H239" i="2"/>
  <c r="M238" i="2"/>
  <c r="H238" i="2"/>
  <c r="M237" i="2"/>
  <c r="H237" i="2"/>
  <c r="M236" i="2"/>
  <c r="H236" i="2"/>
  <c r="M235" i="2"/>
  <c r="H235" i="2"/>
  <c r="M234" i="2"/>
  <c r="H234" i="2"/>
  <c r="M233" i="2"/>
  <c r="H233" i="2"/>
  <c r="M232" i="2"/>
  <c r="H232" i="2"/>
  <c r="M231" i="2"/>
  <c r="H231" i="2"/>
  <c r="M230" i="2"/>
  <c r="H230" i="2"/>
  <c r="M229" i="2"/>
  <c r="H229" i="2"/>
  <c r="M228" i="2"/>
  <c r="H228" i="2"/>
  <c r="M227" i="2"/>
  <c r="H227" i="2"/>
  <c r="M226" i="2"/>
  <c r="H226" i="2"/>
  <c r="M225" i="2"/>
  <c r="H225" i="2"/>
  <c r="M224" i="2"/>
  <c r="H224" i="2"/>
  <c r="M223" i="2"/>
  <c r="H223" i="2"/>
  <c r="M222" i="2"/>
  <c r="H222" i="2"/>
  <c r="M221" i="2"/>
  <c r="H221" i="2"/>
  <c r="M220" i="2"/>
  <c r="H220" i="2"/>
  <c r="M219" i="2"/>
  <c r="H219" i="2"/>
  <c r="M218" i="2"/>
  <c r="H218" i="2"/>
  <c r="M217" i="2"/>
  <c r="H217" i="2"/>
  <c r="M216" i="2"/>
  <c r="H216" i="2"/>
  <c r="M215" i="2"/>
  <c r="H215" i="2"/>
  <c r="M214" i="2"/>
  <c r="H214" i="2"/>
  <c r="M213" i="2"/>
  <c r="H213" i="2"/>
  <c r="M212" i="2"/>
  <c r="H212" i="2"/>
  <c r="M211" i="2"/>
  <c r="H211" i="2"/>
  <c r="M210" i="2"/>
  <c r="H210" i="2"/>
  <c r="M209" i="2"/>
  <c r="H209" i="2"/>
  <c r="M208" i="2"/>
  <c r="H208" i="2"/>
  <c r="M207" i="2"/>
  <c r="H207" i="2"/>
  <c r="M206" i="2"/>
  <c r="H206" i="2"/>
  <c r="M205" i="2"/>
  <c r="H205" i="2"/>
  <c r="M204" i="2"/>
  <c r="H204" i="2"/>
  <c r="M203" i="2"/>
  <c r="H203" i="2"/>
  <c r="M202" i="2"/>
  <c r="H202" i="2"/>
  <c r="M201" i="2"/>
  <c r="H201" i="2"/>
  <c r="M200" i="2"/>
  <c r="H200" i="2"/>
  <c r="M199" i="2"/>
  <c r="H199" i="2"/>
  <c r="M198" i="2"/>
  <c r="H198" i="2"/>
  <c r="M197" i="2"/>
  <c r="H197" i="2"/>
  <c r="M196" i="2"/>
  <c r="H196" i="2"/>
  <c r="M195" i="2"/>
  <c r="H195" i="2"/>
  <c r="M194" i="2"/>
  <c r="H194" i="2"/>
  <c r="M193" i="2"/>
  <c r="H193" i="2"/>
  <c r="M192" i="2"/>
  <c r="H192" i="2"/>
  <c r="M191" i="2"/>
  <c r="H191" i="2"/>
  <c r="M190" i="2"/>
  <c r="H190" i="2"/>
  <c r="M189" i="2"/>
  <c r="H189" i="2"/>
  <c r="M188" i="2"/>
  <c r="H188" i="2"/>
  <c r="M187" i="2"/>
  <c r="H187" i="2"/>
  <c r="M186" i="2"/>
  <c r="H186" i="2"/>
  <c r="M185" i="2"/>
  <c r="H185" i="2"/>
  <c r="M184" i="2"/>
  <c r="H184" i="2"/>
  <c r="M183" i="2"/>
  <c r="H183" i="2"/>
  <c r="M182" i="2"/>
  <c r="H182" i="2"/>
  <c r="M181" i="2"/>
  <c r="H181" i="2"/>
  <c r="M180" i="2"/>
  <c r="H180" i="2"/>
  <c r="M179" i="2"/>
  <c r="H179" i="2"/>
  <c r="M178" i="2"/>
  <c r="H178" i="2"/>
  <c r="M177" i="2"/>
  <c r="H177" i="2"/>
  <c r="M176" i="2"/>
  <c r="H176" i="2"/>
  <c r="M175" i="2"/>
  <c r="H175" i="2"/>
  <c r="M174" i="2"/>
  <c r="H174" i="2"/>
  <c r="M173" i="2"/>
  <c r="H173" i="2"/>
  <c r="M172" i="2"/>
  <c r="H172" i="2"/>
  <c r="M171" i="2"/>
  <c r="H171" i="2"/>
  <c r="M170" i="2"/>
  <c r="H170" i="2"/>
  <c r="M169" i="2"/>
  <c r="H169" i="2"/>
  <c r="M168" i="2"/>
  <c r="H168" i="2"/>
  <c r="M167" i="2"/>
  <c r="H167" i="2"/>
  <c r="M166" i="2"/>
  <c r="H166" i="2"/>
  <c r="M165" i="2"/>
  <c r="H165" i="2"/>
  <c r="M164" i="2"/>
  <c r="H164" i="2"/>
  <c r="M163" i="2"/>
  <c r="H163" i="2"/>
  <c r="M162" i="2"/>
  <c r="H162" i="2"/>
  <c r="M161" i="2"/>
  <c r="H161" i="2"/>
  <c r="M160" i="2"/>
  <c r="H160" i="2"/>
  <c r="M159" i="2"/>
  <c r="H159" i="2"/>
  <c r="M158" i="2"/>
  <c r="H158" i="2"/>
  <c r="M157" i="2"/>
  <c r="H157" i="2"/>
  <c r="M156" i="2"/>
  <c r="H156" i="2"/>
  <c r="M155" i="2"/>
  <c r="H155" i="2"/>
  <c r="M154" i="2"/>
  <c r="H154" i="2"/>
  <c r="M153" i="2"/>
  <c r="H153" i="2"/>
  <c r="M152" i="2"/>
  <c r="H152" i="2"/>
  <c r="M151" i="2"/>
  <c r="H151" i="2"/>
  <c r="M150" i="2"/>
  <c r="H150" i="2"/>
  <c r="M149" i="2"/>
  <c r="H149" i="2"/>
  <c r="M148" i="2"/>
  <c r="H148" i="2"/>
  <c r="M147" i="2"/>
  <c r="H147" i="2"/>
  <c r="M146" i="2"/>
  <c r="H146" i="2"/>
  <c r="M145" i="2"/>
  <c r="H145" i="2"/>
  <c r="M144" i="2"/>
  <c r="H144" i="2"/>
  <c r="M143" i="2"/>
  <c r="H143" i="2"/>
  <c r="M142" i="2"/>
  <c r="H142" i="2"/>
  <c r="M141" i="2"/>
  <c r="H141" i="2"/>
  <c r="M140" i="2"/>
  <c r="H140" i="2"/>
  <c r="H139" i="2"/>
  <c r="H138" i="2"/>
  <c r="M137" i="2"/>
  <c r="H137" i="2"/>
  <c r="M136" i="2"/>
  <c r="H136" i="2"/>
  <c r="M135" i="2"/>
  <c r="H135" i="2"/>
  <c r="M134" i="2"/>
  <c r="H134" i="2"/>
  <c r="M133" i="2"/>
  <c r="H133" i="2"/>
  <c r="M132" i="2"/>
  <c r="H132" i="2"/>
  <c r="M131" i="2"/>
  <c r="H131" i="2"/>
  <c r="M130" i="2"/>
  <c r="H130" i="2"/>
  <c r="M129" i="2"/>
  <c r="H129" i="2"/>
  <c r="M128" i="2"/>
  <c r="H128" i="2"/>
  <c r="M127" i="2"/>
  <c r="H127" i="2"/>
  <c r="M126" i="2"/>
  <c r="H126" i="2"/>
  <c r="M125" i="2"/>
  <c r="H125" i="2"/>
  <c r="M124" i="2"/>
  <c r="H124" i="2"/>
  <c r="M123" i="2"/>
  <c r="H123" i="2"/>
  <c r="M122" i="2"/>
  <c r="H122" i="2"/>
  <c r="M121" i="2"/>
  <c r="H121" i="2"/>
  <c r="M120" i="2"/>
  <c r="H120" i="2"/>
  <c r="M119" i="2"/>
  <c r="H119" i="2"/>
  <c r="M118" i="2"/>
  <c r="H118" i="2"/>
  <c r="M117" i="2"/>
  <c r="H117" i="2"/>
  <c r="M116" i="2"/>
  <c r="H116" i="2"/>
  <c r="M115" i="2"/>
  <c r="H115" i="2"/>
  <c r="M114" i="2"/>
  <c r="H114" i="2"/>
  <c r="M113" i="2"/>
  <c r="H113" i="2"/>
  <c r="M112" i="2"/>
  <c r="H112" i="2"/>
  <c r="M111" i="2"/>
  <c r="H111" i="2"/>
  <c r="M110" i="2"/>
  <c r="H110" i="2"/>
  <c r="M109" i="2"/>
  <c r="H109" i="2"/>
  <c r="M108" i="2"/>
  <c r="H108" i="2"/>
  <c r="M107" i="2"/>
  <c r="H107" i="2"/>
  <c r="M106" i="2"/>
  <c r="H106" i="2"/>
  <c r="M105" i="2"/>
  <c r="H105" i="2"/>
  <c r="M104" i="2"/>
  <c r="H104" i="2"/>
  <c r="M103" i="2"/>
  <c r="H103" i="2"/>
  <c r="M102" i="2"/>
  <c r="H102" i="2"/>
  <c r="M101" i="2"/>
  <c r="H101" i="2"/>
  <c r="M100" i="2"/>
  <c r="H100" i="2"/>
  <c r="M99" i="2"/>
  <c r="H99" i="2"/>
  <c r="M98" i="2"/>
  <c r="H98" i="2"/>
  <c r="M97" i="2"/>
  <c r="H97" i="2"/>
  <c r="M96" i="2"/>
  <c r="H96" i="2"/>
  <c r="M95" i="2"/>
  <c r="H95" i="2"/>
  <c r="M94" i="2"/>
  <c r="H94" i="2"/>
  <c r="M93" i="2"/>
  <c r="H93" i="2"/>
  <c r="M92" i="2"/>
  <c r="H92" i="2"/>
  <c r="M91" i="2"/>
  <c r="H91" i="2"/>
  <c r="M90" i="2"/>
  <c r="H90" i="2"/>
  <c r="M89" i="2"/>
  <c r="H89" i="2"/>
  <c r="M88" i="2"/>
  <c r="H88" i="2"/>
  <c r="M87" i="2"/>
  <c r="H87" i="2"/>
  <c r="M86" i="2"/>
  <c r="H86" i="2"/>
  <c r="M85" i="2"/>
  <c r="H85" i="2"/>
  <c r="M84" i="2"/>
  <c r="H84" i="2"/>
  <c r="M83" i="2"/>
  <c r="H83" i="2"/>
  <c r="M82" i="2"/>
  <c r="H82" i="2"/>
  <c r="M81" i="2"/>
  <c r="H81" i="2"/>
  <c r="M80" i="2"/>
  <c r="H80" i="2"/>
  <c r="M79" i="2"/>
  <c r="H79" i="2"/>
  <c r="M78" i="2"/>
  <c r="H78" i="2"/>
  <c r="M77" i="2"/>
  <c r="H77" i="2"/>
  <c r="M76" i="2"/>
  <c r="H76" i="2"/>
  <c r="M75" i="2"/>
  <c r="H75" i="2"/>
  <c r="M74" i="2"/>
  <c r="H74" i="2"/>
  <c r="M73" i="2"/>
  <c r="H73" i="2"/>
  <c r="H72" i="2"/>
  <c r="H71" i="2"/>
  <c r="M70" i="2"/>
  <c r="H70" i="2"/>
  <c r="M69" i="2"/>
  <c r="H69" i="2"/>
  <c r="M68" i="2"/>
  <c r="H68" i="2"/>
  <c r="M67" i="2"/>
  <c r="H67" i="2"/>
  <c r="M66" i="2"/>
  <c r="H66" i="2"/>
  <c r="M65" i="2"/>
  <c r="H65" i="2"/>
  <c r="M64" i="2"/>
  <c r="H64" i="2"/>
  <c r="M63" i="2"/>
  <c r="H63" i="2"/>
  <c r="M62" i="2"/>
  <c r="H62" i="2"/>
  <c r="M61" i="2"/>
  <c r="H61" i="2"/>
  <c r="M60" i="2"/>
  <c r="H60" i="2"/>
  <c r="M59" i="2"/>
  <c r="H59" i="2"/>
  <c r="M58" i="2"/>
  <c r="H58" i="2"/>
  <c r="M57" i="2"/>
  <c r="H57" i="2"/>
  <c r="M56" i="2"/>
  <c r="H56" i="2"/>
  <c r="M55" i="2"/>
  <c r="H55" i="2"/>
  <c r="M54" i="2"/>
  <c r="H54" i="2"/>
  <c r="M53" i="2"/>
  <c r="H53" i="2"/>
  <c r="M52" i="2"/>
  <c r="H52" i="2"/>
  <c r="M51" i="2"/>
  <c r="H51" i="2"/>
  <c r="M50" i="2"/>
  <c r="H50" i="2"/>
  <c r="M49" i="2"/>
  <c r="H49" i="2"/>
  <c r="M48" i="2"/>
  <c r="H48" i="2"/>
  <c r="M47" i="2"/>
  <c r="H47" i="2"/>
  <c r="M46" i="2"/>
  <c r="H46" i="2"/>
  <c r="M45" i="2"/>
  <c r="H45" i="2"/>
  <c r="M44" i="2"/>
  <c r="H44" i="2"/>
  <c r="M43" i="2"/>
  <c r="H43" i="2"/>
  <c r="M42" i="2"/>
  <c r="H42" i="2"/>
  <c r="M41" i="2"/>
  <c r="H41" i="2"/>
  <c r="M40" i="2"/>
  <c r="H40" i="2"/>
  <c r="M39" i="2"/>
  <c r="H39" i="2"/>
  <c r="M38" i="2"/>
  <c r="H38" i="2"/>
  <c r="M37" i="2"/>
  <c r="H37" i="2"/>
  <c r="M36" i="2"/>
  <c r="H36" i="2"/>
  <c r="M35" i="2"/>
  <c r="H35" i="2"/>
  <c r="M34" i="2"/>
  <c r="H34" i="2"/>
  <c r="M33" i="2"/>
  <c r="H33" i="2"/>
  <c r="M32" i="2"/>
  <c r="H32" i="2"/>
  <c r="M31" i="2"/>
  <c r="H31" i="2"/>
  <c r="M30" i="2"/>
  <c r="H30" i="2"/>
  <c r="M29" i="2"/>
  <c r="H29" i="2"/>
  <c r="M28" i="2"/>
  <c r="H28" i="2"/>
  <c r="M27" i="2"/>
  <c r="H27" i="2"/>
  <c r="M26" i="2"/>
  <c r="H26" i="2"/>
  <c r="M25" i="2"/>
  <c r="H25" i="2"/>
  <c r="M24" i="2"/>
  <c r="H24" i="2"/>
  <c r="M23" i="2"/>
  <c r="H23" i="2"/>
  <c r="M22" i="2"/>
  <c r="H22" i="2"/>
  <c r="M21" i="2"/>
  <c r="H21" i="2"/>
  <c r="M20" i="2"/>
  <c r="H20" i="2"/>
  <c r="M19" i="2"/>
  <c r="H19" i="2"/>
  <c r="M18" i="2"/>
  <c r="H18" i="2"/>
  <c r="M17" i="2"/>
  <c r="H17" i="2"/>
  <c r="M16" i="2"/>
  <c r="H16" i="2"/>
  <c r="M15" i="2"/>
  <c r="H15" i="2"/>
  <c r="M14" i="2"/>
  <c r="H14" i="2"/>
  <c r="M13" i="2"/>
  <c r="H13" i="2"/>
  <c r="M12" i="2"/>
  <c r="H12" i="2"/>
  <c r="M11" i="2"/>
  <c r="H11" i="2"/>
  <c r="M10" i="2"/>
  <c r="H10" i="2"/>
  <c r="M9" i="2"/>
  <c r="H9" i="2"/>
  <c r="M8" i="2"/>
  <c r="H8" i="2"/>
  <c r="M7" i="2"/>
  <c r="H7" i="2"/>
  <c r="M6" i="2"/>
  <c r="H6" i="2"/>
  <c r="M5" i="2"/>
  <c r="H5" i="2"/>
  <c r="M4" i="2"/>
  <c r="H4" i="2"/>
  <c r="M3" i="2"/>
  <c r="H3" i="2"/>
  <c r="H605" i="1"/>
  <c r="I604" i="1" l="1"/>
  <c r="H604" i="1" l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M583" i="1"/>
  <c r="H583" i="1"/>
  <c r="H582" i="1"/>
  <c r="H581" i="1"/>
  <c r="M580" i="1"/>
  <c r="H580" i="1"/>
  <c r="M579" i="1"/>
  <c r="H579" i="1"/>
  <c r="H578" i="1"/>
  <c r="H577" i="1"/>
  <c r="M576" i="1"/>
  <c r="H576" i="1"/>
  <c r="M575" i="1"/>
  <c r="H575" i="1"/>
  <c r="M574" i="1"/>
  <c r="H574" i="1"/>
  <c r="M573" i="1"/>
  <c r="H573" i="1"/>
  <c r="M572" i="1"/>
  <c r="H572" i="1"/>
  <c r="M571" i="1"/>
  <c r="H571" i="1"/>
  <c r="H570" i="1"/>
  <c r="M569" i="1"/>
  <c r="H569" i="1"/>
  <c r="H568" i="1"/>
  <c r="M567" i="1"/>
  <c r="H567" i="1"/>
  <c r="M566" i="1"/>
  <c r="H566" i="1"/>
  <c r="M565" i="1"/>
  <c r="H565" i="1"/>
  <c r="M564" i="1"/>
  <c r="H564" i="1"/>
  <c r="M563" i="1"/>
  <c r="H563" i="1"/>
  <c r="M562" i="1"/>
  <c r="H562" i="1"/>
  <c r="M561" i="1"/>
  <c r="H561" i="1"/>
  <c r="M560" i="1"/>
  <c r="H560" i="1"/>
  <c r="M559" i="1"/>
  <c r="H559" i="1"/>
  <c r="M558" i="1"/>
  <c r="H558" i="1"/>
  <c r="H557" i="1"/>
  <c r="H556" i="1"/>
  <c r="M555" i="1"/>
  <c r="H555" i="1"/>
  <c r="M554" i="1"/>
  <c r="H554" i="1"/>
  <c r="M553" i="1"/>
  <c r="H553" i="1"/>
  <c r="M552" i="1"/>
  <c r="H552" i="1"/>
  <c r="M551" i="1"/>
  <c r="H551" i="1"/>
  <c r="M550" i="1"/>
  <c r="H550" i="1"/>
  <c r="M549" i="1"/>
  <c r="H549" i="1"/>
  <c r="M548" i="1"/>
  <c r="H548" i="1"/>
  <c r="M547" i="1"/>
  <c r="H547" i="1"/>
  <c r="M546" i="1"/>
  <c r="H546" i="1"/>
  <c r="M545" i="1"/>
  <c r="H545" i="1"/>
  <c r="M544" i="1"/>
  <c r="H544" i="1"/>
  <c r="M543" i="1"/>
  <c r="H543" i="1"/>
  <c r="M542" i="1"/>
  <c r="H542" i="1"/>
  <c r="H541" i="1"/>
  <c r="M540" i="1"/>
  <c r="H540" i="1"/>
  <c r="H539" i="1"/>
  <c r="M538" i="1"/>
  <c r="H538" i="1"/>
  <c r="M537" i="1"/>
  <c r="H537" i="1"/>
  <c r="M536" i="1"/>
  <c r="H536" i="1"/>
  <c r="M535" i="1"/>
  <c r="H535" i="1"/>
  <c r="M534" i="1"/>
  <c r="H534" i="1"/>
  <c r="M533" i="1"/>
  <c r="H533" i="1"/>
  <c r="M532" i="1"/>
  <c r="H532" i="1"/>
  <c r="M531" i="1"/>
  <c r="H531" i="1"/>
  <c r="M530" i="1"/>
  <c r="H530" i="1"/>
  <c r="M529" i="1"/>
  <c r="H529" i="1"/>
  <c r="M528" i="1"/>
  <c r="H528" i="1"/>
  <c r="M527" i="1"/>
  <c r="H527" i="1"/>
  <c r="M526" i="1"/>
  <c r="H526" i="1"/>
  <c r="M525" i="1"/>
  <c r="H525" i="1"/>
  <c r="M524" i="1"/>
  <c r="H524" i="1"/>
  <c r="M523" i="1"/>
  <c r="H523" i="1"/>
  <c r="M522" i="1"/>
  <c r="H522" i="1"/>
  <c r="M521" i="1"/>
  <c r="H521" i="1"/>
  <c r="M520" i="1"/>
  <c r="H520" i="1"/>
  <c r="M519" i="1"/>
  <c r="H519" i="1"/>
  <c r="M518" i="1"/>
  <c r="H518" i="1"/>
  <c r="M517" i="1"/>
  <c r="H517" i="1"/>
  <c r="M516" i="1"/>
  <c r="H516" i="1"/>
  <c r="M515" i="1"/>
  <c r="H515" i="1"/>
  <c r="M514" i="1"/>
  <c r="H514" i="1"/>
  <c r="M513" i="1"/>
  <c r="H513" i="1"/>
  <c r="M512" i="1"/>
  <c r="H512" i="1"/>
  <c r="M511" i="1"/>
  <c r="H511" i="1"/>
  <c r="M510" i="1"/>
  <c r="H510" i="1"/>
  <c r="M509" i="1"/>
  <c r="H509" i="1"/>
  <c r="M508" i="1"/>
  <c r="H508" i="1"/>
  <c r="M507" i="1"/>
  <c r="H507" i="1"/>
  <c r="M506" i="1"/>
  <c r="H506" i="1"/>
  <c r="H505" i="1"/>
  <c r="M504" i="1"/>
  <c r="H504" i="1"/>
  <c r="M503" i="1"/>
  <c r="H503" i="1"/>
  <c r="M502" i="1"/>
  <c r="H502" i="1"/>
  <c r="M501" i="1"/>
  <c r="H501" i="1"/>
  <c r="M500" i="1"/>
  <c r="H500" i="1"/>
  <c r="M499" i="1"/>
  <c r="H499" i="1"/>
  <c r="M498" i="1"/>
  <c r="H498" i="1"/>
  <c r="M497" i="1"/>
  <c r="H497" i="1"/>
  <c r="M496" i="1"/>
  <c r="H496" i="1"/>
  <c r="M495" i="1"/>
  <c r="H495" i="1"/>
  <c r="M494" i="1"/>
  <c r="H494" i="1"/>
  <c r="M493" i="1"/>
  <c r="H493" i="1"/>
  <c r="M492" i="1"/>
  <c r="H492" i="1"/>
  <c r="M491" i="1"/>
  <c r="H491" i="1"/>
  <c r="M490" i="1"/>
  <c r="H490" i="1"/>
  <c r="M489" i="1"/>
  <c r="H489" i="1"/>
  <c r="M488" i="1"/>
  <c r="H488" i="1"/>
  <c r="M487" i="1"/>
  <c r="H487" i="1"/>
  <c r="M486" i="1"/>
  <c r="H486" i="1"/>
  <c r="M485" i="1"/>
  <c r="H485" i="1"/>
  <c r="M484" i="1"/>
  <c r="H484" i="1"/>
  <c r="M483" i="1"/>
  <c r="H483" i="1"/>
  <c r="M482" i="1"/>
  <c r="H482" i="1"/>
  <c r="M481" i="1"/>
  <c r="H481" i="1"/>
  <c r="M480" i="1"/>
  <c r="H480" i="1"/>
  <c r="M479" i="1"/>
  <c r="H479" i="1"/>
  <c r="M478" i="1"/>
  <c r="H478" i="1"/>
  <c r="M477" i="1"/>
  <c r="H477" i="1"/>
  <c r="M476" i="1"/>
  <c r="H476" i="1"/>
  <c r="M475" i="1"/>
  <c r="H475" i="1"/>
  <c r="M474" i="1"/>
  <c r="H474" i="1"/>
  <c r="M473" i="1"/>
  <c r="H473" i="1"/>
  <c r="H472" i="1"/>
  <c r="M471" i="1"/>
  <c r="H471" i="1"/>
  <c r="M470" i="1"/>
  <c r="H470" i="1"/>
  <c r="M469" i="1"/>
  <c r="H469" i="1"/>
  <c r="M468" i="1"/>
  <c r="H468" i="1"/>
  <c r="M467" i="1"/>
  <c r="H467" i="1"/>
  <c r="M466" i="1"/>
  <c r="H466" i="1"/>
  <c r="M465" i="1"/>
  <c r="H465" i="1"/>
  <c r="M464" i="1"/>
  <c r="H464" i="1"/>
  <c r="M463" i="1"/>
  <c r="H463" i="1"/>
  <c r="M462" i="1"/>
  <c r="H462" i="1"/>
  <c r="M461" i="1"/>
  <c r="H461" i="1"/>
  <c r="M460" i="1"/>
  <c r="H460" i="1"/>
  <c r="M459" i="1"/>
  <c r="H459" i="1"/>
  <c r="M458" i="1"/>
  <c r="H458" i="1"/>
  <c r="M457" i="1"/>
  <c r="H457" i="1"/>
  <c r="M456" i="1"/>
  <c r="H456" i="1"/>
  <c r="M455" i="1"/>
  <c r="H455" i="1"/>
  <c r="M454" i="1"/>
  <c r="H454" i="1"/>
  <c r="M453" i="1"/>
  <c r="H453" i="1"/>
  <c r="M452" i="1"/>
  <c r="H452" i="1"/>
  <c r="M451" i="1"/>
  <c r="H451" i="1"/>
  <c r="M450" i="1"/>
  <c r="H450" i="1"/>
  <c r="H449" i="1"/>
  <c r="M448" i="1"/>
  <c r="H448" i="1"/>
  <c r="M447" i="1"/>
  <c r="H447" i="1"/>
  <c r="H446" i="1"/>
  <c r="H445" i="1"/>
  <c r="M444" i="1"/>
  <c r="H444" i="1"/>
  <c r="M443" i="1"/>
  <c r="H443" i="1"/>
  <c r="M442" i="1"/>
  <c r="H442" i="1"/>
  <c r="M441" i="1"/>
  <c r="H441" i="1"/>
  <c r="M440" i="1"/>
  <c r="H440" i="1"/>
  <c r="M439" i="1"/>
  <c r="H439" i="1"/>
  <c r="M438" i="1"/>
  <c r="H438" i="1"/>
  <c r="M437" i="1"/>
  <c r="H437" i="1"/>
  <c r="M436" i="1"/>
  <c r="H436" i="1"/>
  <c r="M435" i="1"/>
  <c r="H435" i="1"/>
  <c r="M434" i="1"/>
  <c r="H434" i="1"/>
  <c r="M433" i="1"/>
  <c r="H433" i="1"/>
  <c r="M432" i="1"/>
  <c r="H432" i="1"/>
  <c r="M431" i="1"/>
  <c r="H431" i="1"/>
  <c r="M430" i="1"/>
  <c r="H430" i="1"/>
  <c r="M429" i="1"/>
  <c r="H429" i="1"/>
  <c r="M428" i="1"/>
  <c r="H428" i="1"/>
  <c r="M427" i="1"/>
  <c r="H427" i="1"/>
  <c r="M426" i="1"/>
  <c r="H426" i="1"/>
  <c r="M425" i="1"/>
  <c r="H425" i="1"/>
  <c r="M424" i="1"/>
  <c r="H424" i="1"/>
  <c r="M423" i="1"/>
  <c r="H423" i="1"/>
  <c r="M422" i="1"/>
  <c r="H422" i="1"/>
  <c r="M421" i="1"/>
  <c r="H421" i="1"/>
  <c r="M420" i="1"/>
  <c r="H420" i="1"/>
  <c r="M419" i="1"/>
  <c r="H419" i="1"/>
  <c r="M418" i="1"/>
  <c r="H418" i="1"/>
  <c r="M417" i="1"/>
  <c r="H417" i="1"/>
  <c r="M416" i="1"/>
  <c r="H416" i="1"/>
  <c r="M415" i="1"/>
  <c r="H415" i="1"/>
  <c r="M414" i="1"/>
  <c r="H414" i="1"/>
  <c r="M413" i="1"/>
  <c r="H413" i="1"/>
  <c r="M412" i="1"/>
  <c r="H412" i="1"/>
  <c r="M411" i="1"/>
  <c r="H411" i="1"/>
  <c r="M410" i="1"/>
  <c r="H410" i="1"/>
  <c r="M409" i="1"/>
  <c r="H409" i="1"/>
  <c r="M408" i="1"/>
  <c r="H408" i="1"/>
  <c r="M407" i="1"/>
  <c r="H407" i="1"/>
  <c r="M406" i="1"/>
  <c r="H406" i="1"/>
  <c r="M405" i="1"/>
  <c r="H405" i="1"/>
  <c r="M404" i="1"/>
  <c r="H404" i="1"/>
  <c r="M403" i="1"/>
  <c r="H403" i="1"/>
  <c r="M402" i="1"/>
  <c r="H402" i="1"/>
  <c r="M401" i="1"/>
  <c r="H401" i="1"/>
  <c r="M400" i="1"/>
  <c r="H400" i="1"/>
  <c r="M399" i="1"/>
  <c r="H399" i="1"/>
  <c r="M398" i="1"/>
  <c r="H398" i="1"/>
  <c r="M397" i="1"/>
  <c r="H397" i="1"/>
  <c r="M396" i="1"/>
  <c r="H396" i="1"/>
  <c r="M395" i="1"/>
  <c r="H395" i="1"/>
  <c r="M394" i="1"/>
  <c r="H394" i="1"/>
  <c r="M393" i="1"/>
  <c r="H393" i="1"/>
  <c r="M392" i="1"/>
  <c r="H392" i="1"/>
  <c r="M391" i="1"/>
  <c r="H391" i="1"/>
  <c r="M390" i="1"/>
  <c r="H390" i="1"/>
  <c r="M389" i="1"/>
  <c r="H389" i="1"/>
  <c r="M388" i="1"/>
  <c r="H388" i="1"/>
  <c r="M387" i="1"/>
  <c r="H387" i="1"/>
  <c r="M386" i="1"/>
  <c r="H386" i="1"/>
  <c r="M385" i="1"/>
  <c r="H385" i="1"/>
  <c r="M384" i="1"/>
  <c r="H384" i="1"/>
  <c r="M383" i="1"/>
  <c r="H383" i="1"/>
  <c r="M382" i="1"/>
  <c r="H382" i="1"/>
  <c r="H381" i="1"/>
  <c r="M380" i="1"/>
  <c r="H380" i="1"/>
  <c r="M379" i="1"/>
  <c r="H379" i="1"/>
  <c r="M378" i="1"/>
  <c r="H378" i="1"/>
  <c r="H377" i="1"/>
  <c r="M376" i="1"/>
  <c r="H376" i="1"/>
  <c r="M375" i="1"/>
  <c r="H375" i="1"/>
  <c r="M374" i="1"/>
  <c r="H374" i="1"/>
  <c r="M373" i="1"/>
  <c r="H373" i="1"/>
  <c r="M372" i="1"/>
  <c r="H372" i="1"/>
  <c r="M371" i="1"/>
  <c r="H371" i="1"/>
  <c r="M370" i="1"/>
  <c r="H370" i="1"/>
  <c r="M369" i="1"/>
  <c r="H369" i="1"/>
  <c r="M368" i="1"/>
  <c r="H368" i="1"/>
  <c r="M367" i="1"/>
  <c r="H367" i="1"/>
  <c r="M366" i="1"/>
  <c r="H366" i="1"/>
  <c r="M365" i="1"/>
  <c r="H365" i="1"/>
  <c r="M364" i="1"/>
  <c r="H364" i="1"/>
  <c r="M363" i="1"/>
  <c r="H363" i="1"/>
  <c r="M362" i="1"/>
  <c r="H362" i="1"/>
  <c r="M361" i="1"/>
  <c r="H361" i="1"/>
  <c r="M360" i="1"/>
  <c r="H360" i="1"/>
  <c r="M359" i="1"/>
  <c r="H359" i="1"/>
  <c r="M358" i="1"/>
  <c r="H358" i="1"/>
  <c r="M357" i="1"/>
  <c r="H357" i="1"/>
  <c r="M356" i="1"/>
  <c r="H356" i="1"/>
  <c r="M355" i="1"/>
  <c r="H355" i="1"/>
  <c r="M354" i="1"/>
  <c r="H354" i="1"/>
  <c r="M353" i="1"/>
  <c r="H353" i="1"/>
  <c r="M352" i="1"/>
  <c r="H352" i="1"/>
  <c r="M351" i="1"/>
  <c r="H351" i="1"/>
  <c r="M350" i="1"/>
  <c r="H350" i="1"/>
  <c r="M349" i="1"/>
  <c r="H349" i="1"/>
  <c r="M348" i="1"/>
  <c r="H348" i="1"/>
  <c r="M347" i="1"/>
  <c r="H347" i="1"/>
  <c r="M346" i="1"/>
  <c r="H346" i="1"/>
  <c r="M345" i="1"/>
  <c r="H345" i="1"/>
  <c r="M344" i="1"/>
  <c r="H344" i="1"/>
  <c r="M343" i="1"/>
  <c r="H343" i="1"/>
  <c r="M342" i="1"/>
  <c r="H342" i="1"/>
  <c r="M341" i="1"/>
  <c r="H341" i="1"/>
  <c r="M340" i="1"/>
  <c r="H340" i="1"/>
  <c r="M339" i="1"/>
  <c r="H339" i="1"/>
  <c r="M338" i="1"/>
  <c r="H338" i="1"/>
  <c r="M337" i="1"/>
  <c r="H337" i="1"/>
  <c r="M336" i="1"/>
  <c r="H336" i="1"/>
  <c r="M335" i="1"/>
  <c r="H335" i="1"/>
  <c r="M334" i="1"/>
  <c r="H334" i="1"/>
  <c r="M333" i="1"/>
  <c r="H333" i="1"/>
  <c r="M332" i="1"/>
  <c r="H332" i="1"/>
  <c r="M331" i="1"/>
  <c r="H331" i="1"/>
  <c r="M330" i="1"/>
  <c r="H330" i="1"/>
  <c r="M329" i="1"/>
  <c r="H329" i="1"/>
  <c r="M328" i="1"/>
  <c r="H328" i="1"/>
  <c r="M327" i="1"/>
  <c r="H327" i="1"/>
  <c r="M326" i="1"/>
  <c r="H326" i="1"/>
  <c r="M325" i="1"/>
  <c r="H325" i="1"/>
  <c r="M324" i="1"/>
  <c r="H324" i="1"/>
  <c r="M323" i="1"/>
  <c r="H323" i="1"/>
  <c r="M322" i="1"/>
  <c r="H322" i="1"/>
  <c r="M321" i="1"/>
  <c r="H321" i="1"/>
  <c r="M320" i="1"/>
  <c r="H320" i="1"/>
  <c r="M319" i="1"/>
  <c r="H319" i="1"/>
  <c r="M318" i="1"/>
  <c r="H318" i="1"/>
  <c r="M317" i="1"/>
  <c r="H317" i="1"/>
  <c r="M316" i="1"/>
  <c r="H316" i="1"/>
  <c r="M315" i="1"/>
  <c r="H315" i="1"/>
  <c r="M314" i="1"/>
  <c r="H314" i="1"/>
  <c r="M313" i="1"/>
  <c r="H313" i="1"/>
  <c r="M312" i="1"/>
  <c r="H312" i="1"/>
  <c r="M311" i="1"/>
  <c r="H311" i="1"/>
  <c r="M310" i="1"/>
  <c r="H310" i="1"/>
  <c r="M309" i="1"/>
  <c r="H309" i="1"/>
  <c r="M308" i="1"/>
  <c r="H308" i="1"/>
  <c r="M307" i="1"/>
  <c r="H307" i="1"/>
  <c r="M306" i="1"/>
  <c r="H306" i="1"/>
  <c r="M305" i="1"/>
  <c r="H305" i="1"/>
  <c r="M304" i="1"/>
  <c r="H304" i="1"/>
  <c r="M303" i="1"/>
  <c r="H303" i="1"/>
  <c r="M302" i="1"/>
  <c r="H302" i="1"/>
  <c r="M301" i="1"/>
  <c r="H301" i="1"/>
  <c r="M300" i="1"/>
  <c r="H300" i="1"/>
  <c r="M299" i="1"/>
  <c r="H299" i="1"/>
  <c r="M298" i="1"/>
  <c r="H298" i="1"/>
  <c r="M297" i="1"/>
  <c r="H297" i="1"/>
  <c r="M296" i="1"/>
  <c r="H296" i="1"/>
  <c r="M295" i="1"/>
  <c r="H295" i="1"/>
  <c r="M294" i="1"/>
  <c r="H294" i="1"/>
  <c r="M293" i="1"/>
  <c r="H293" i="1"/>
  <c r="M292" i="1"/>
  <c r="H292" i="1"/>
  <c r="M291" i="1"/>
  <c r="H291" i="1"/>
  <c r="M290" i="1"/>
  <c r="H290" i="1"/>
  <c r="M289" i="1"/>
  <c r="H289" i="1"/>
  <c r="M288" i="1"/>
  <c r="H288" i="1"/>
  <c r="M287" i="1"/>
  <c r="H287" i="1"/>
  <c r="M286" i="1"/>
  <c r="H286" i="1"/>
  <c r="M285" i="1"/>
  <c r="H285" i="1"/>
  <c r="M284" i="1"/>
  <c r="H284" i="1"/>
  <c r="M283" i="1"/>
  <c r="H283" i="1"/>
  <c r="M282" i="1"/>
  <c r="H282" i="1"/>
  <c r="M281" i="1"/>
  <c r="H281" i="1"/>
  <c r="M280" i="1"/>
  <c r="H280" i="1"/>
  <c r="M279" i="1"/>
  <c r="H279" i="1"/>
  <c r="M278" i="1"/>
  <c r="H278" i="1"/>
  <c r="M277" i="1"/>
  <c r="H277" i="1"/>
  <c r="M276" i="1"/>
  <c r="H276" i="1"/>
  <c r="M275" i="1"/>
  <c r="H275" i="1"/>
  <c r="M274" i="1"/>
  <c r="H274" i="1"/>
  <c r="M273" i="1"/>
  <c r="H273" i="1"/>
  <c r="M272" i="1"/>
  <c r="H272" i="1"/>
  <c r="M271" i="1"/>
  <c r="H271" i="1"/>
  <c r="M270" i="1"/>
  <c r="H270" i="1"/>
  <c r="M269" i="1"/>
  <c r="H269" i="1"/>
  <c r="M268" i="1"/>
  <c r="H268" i="1"/>
  <c r="M267" i="1"/>
  <c r="H267" i="1"/>
  <c r="M266" i="1"/>
  <c r="H266" i="1"/>
  <c r="M265" i="1"/>
  <c r="H265" i="1"/>
  <c r="M264" i="1"/>
  <c r="H264" i="1"/>
  <c r="M263" i="1"/>
  <c r="H263" i="1"/>
  <c r="M262" i="1"/>
  <c r="H262" i="1"/>
  <c r="M261" i="1"/>
  <c r="H261" i="1"/>
  <c r="M260" i="1"/>
  <c r="H260" i="1"/>
  <c r="M259" i="1"/>
  <c r="H259" i="1"/>
  <c r="M258" i="1"/>
  <c r="H258" i="1"/>
  <c r="M257" i="1"/>
  <c r="H257" i="1"/>
  <c r="M256" i="1"/>
  <c r="H256" i="1"/>
  <c r="M255" i="1"/>
  <c r="H255" i="1"/>
  <c r="M254" i="1"/>
  <c r="H254" i="1"/>
  <c r="M253" i="1"/>
  <c r="H253" i="1"/>
  <c r="M252" i="1"/>
  <c r="H252" i="1"/>
  <c r="M251" i="1"/>
  <c r="H251" i="1"/>
  <c r="M250" i="1"/>
  <c r="H250" i="1"/>
  <c r="M249" i="1"/>
  <c r="H249" i="1"/>
  <c r="M248" i="1"/>
  <c r="H248" i="1"/>
  <c r="M247" i="1"/>
  <c r="H247" i="1"/>
  <c r="M246" i="1"/>
  <c r="H246" i="1"/>
  <c r="M245" i="1"/>
  <c r="H245" i="1"/>
  <c r="M244" i="1"/>
  <c r="H244" i="1"/>
  <c r="M243" i="1"/>
  <c r="H243" i="1"/>
  <c r="M242" i="1"/>
  <c r="H242" i="1"/>
  <c r="M241" i="1"/>
  <c r="H241" i="1"/>
  <c r="M240" i="1"/>
  <c r="H240" i="1"/>
  <c r="M239" i="1"/>
  <c r="H239" i="1"/>
  <c r="M238" i="1"/>
  <c r="H238" i="1"/>
  <c r="M237" i="1"/>
  <c r="H237" i="1"/>
  <c r="M236" i="1"/>
  <c r="H236" i="1"/>
  <c r="M235" i="1"/>
  <c r="H235" i="1"/>
  <c r="M234" i="1"/>
  <c r="H234" i="1"/>
  <c r="M233" i="1"/>
  <c r="H233" i="1"/>
  <c r="M232" i="1"/>
  <c r="H232" i="1"/>
  <c r="M231" i="1"/>
  <c r="H231" i="1"/>
  <c r="M230" i="1"/>
  <c r="H230" i="1"/>
  <c r="M229" i="1"/>
  <c r="H229" i="1"/>
  <c r="M228" i="1"/>
  <c r="H228" i="1"/>
  <c r="M227" i="1"/>
  <c r="H227" i="1"/>
  <c r="M226" i="1"/>
  <c r="H226" i="1"/>
  <c r="M225" i="1"/>
  <c r="H225" i="1"/>
  <c r="M224" i="1"/>
  <c r="H224" i="1"/>
  <c r="M223" i="1"/>
  <c r="H223" i="1"/>
  <c r="M222" i="1"/>
  <c r="H222" i="1"/>
  <c r="M221" i="1"/>
  <c r="H221" i="1"/>
  <c r="M220" i="1"/>
  <c r="H220" i="1"/>
  <c r="M219" i="1"/>
  <c r="H219" i="1"/>
  <c r="M218" i="1"/>
  <c r="H218" i="1"/>
  <c r="M217" i="1"/>
  <c r="H217" i="1"/>
  <c r="M216" i="1"/>
  <c r="H216" i="1"/>
  <c r="M215" i="1"/>
  <c r="H215" i="1"/>
  <c r="M214" i="1"/>
  <c r="H214" i="1"/>
  <c r="M213" i="1"/>
  <c r="H213" i="1"/>
  <c r="M212" i="1"/>
  <c r="H212" i="1"/>
  <c r="M211" i="1"/>
  <c r="H211" i="1"/>
  <c r="M210" i="1"/>
  <c r="H210" i="1"/>
  <c r="M209" i="1"/>
  <c r="H209" i="1"/>
  <c r="M208" i="1"/>
  <c r="H208" i="1"/>
  <c r="M207" i="1"/>
  <c r="H207" i="1"/>
  <c r="M206" i="1"/>
  <c r="H206" i="1"/>
  <c r="M205" i="1"/>
  <c r="H205" i="1"/>
  <c r="M204" i="1"/>
  <c r="H204" i="1"/>
  <c r="M203" i="1"/>
  <c r="H203" i="1"/>
  <c r="M202" i="1"/>
  <c r="H202" i="1"/>
  <c r="M201" i="1"/>
  <c r="H201" i="1"/>
  <c r="M200" i="1"/>
  <c r="H200" i="1"/>
  <c r="M199" i="1"/>
  <c r="H199" i="1"/>
  <c r="M198" i="1"/>
  <c r="H198" i="1"/>
  <c r="M197" i="1"/>
  <c r="H197" i="1"/>
  <c r="M196" i="1"/>
  <c r="H196" i="1"/>
  <c r="M195" i="1"/>
  <c r="H195" i="1"/>
  <c r="M194" i="1"/>
  <c r="H194" i="1"/>
  <c r="M193" i="1"/>
  <c r="H193" i="1"/>
  <c r="M192" i="1"/>
  <c r="H192" i="1"/>
  <c r="M191" i="1"/>
  <c r="H191" i="1"/>
  <c r="M190" i="1"/>
  <c r="H190" i="1"/>
  <c r="M189" i="1"/>
  <c r="H189" i="1"/>
  <c r="M188" i="1"/>
  <c r="H188" i="1"/>
  <c r="M187" i="1"/>
  <c r="H187" i="1"/>
  <c r="M186" i="1"/>
  <c r="H186" i="1"/>
  <c r="M185" i="1"/>
  <c r="H185" i="1"/>
  <c r="M184" i="1"/>
  <c r="H184" i="1"/>
  <c r="M183" i="1"/>
  <c r="H183" i="1"/>
  <c r="M182" i="1"/>
  <c r="H182" i="1"/>
  <c r="M181" i="1"/>
  <c r="H181" i="1"/>
  <c r="M180" i="1"/>
  <c r="H180" i="1"/>
  <c r="M179" i="1"/>
  <c r="H179" i="1"/>
  <c r="M178" i="1"/>
  <c r="H178" i="1"/>
  <c r="M177" i="1"/>
  <c r="H177" i="1"/>
  <c r="M176" i="1"/>
  <c r="H176" i="1"/>
  <c r="M175" i="1"/>
  <c r="H175" i="1"/>
  <c r="M174" i="1"/>
  <c r="H174" i="1"/>
  <c r="M173" i="1"/>
  <c r="H173" i="1"/>
  <c r="M172" i="1"/>
  <c r="H172" i="1"/>
  <c r="M171" i="1"/>
  <c r="H171" i="1"/>
  <c r="M170" i="1"/>
  <c r="H170" i="1"/>
  <c r="M169" i="1"/>
  <c r="H169" i="1"/>
  <c r="M168" i="1"/>
  <c r="H168" i="1"/>
  <c r="M167" i="1"/>
  <c r="H167" i="1"/>
  <c r="M166" i="1"/>
  <c r="H166" i="1"/>
  <c r="M165" i="1"/>
  <c r="H165" i="1"/>
  <c r="M164" i="1"/>
  <c r="H164" i="1"/>
  <c r="M163" i="1"/>
  <c r="H163" i="1"/>
  <c r="M162" i="1"/>
  <c r="H162" i="1"/>
  <c r="M161" i="1"/>
  <c r="H161" i="1"/>
  <c r="M160" i="1"/>
  <c r="H160" i="1"/>
  <c r="M159" i="1"/>
  <c r="H159" i="1"/>
  <c r="M158" i="1"/>
  <c r="H158" i="1"/>
  <c r="M157" i="1"/>
  <c r="H157" i="1"/>
  <c r="M156" i="1"/>
  <c r="H156" i="1"/>
  <c r="M155" i="1"/>
  <c r="H155" i="1"/>
  <c r="M154" i="1"/>
  <c r="H154" i="1"/>
  <c r="M153" i="1"/>
  <c r="H153" i="1"/>
  <c r="M152" i="1"/>
  <c r="H152" i="1"/>
  <c r="M151" i="1"/>
  <c r="H151" i="1"/>
  <c r="M150" i="1"/>
  <c r="H150" i="1"/>
  <c r="M149" i="1"/>
  <c r="H149" i="1"/>
  <c r="M148" i="1"/>
  <c r="H148" i="1"/>
  <c r="M147" i="1"/>
  <c r="H147" i="1"/>
  <c r="M146" i="1"/>
  <c r="H146" i="1"/>
  <c r="M145" i="1"/>
  <c r="H145" i="1"/>
  <c r="M144" i="1"/>
  <c r="H144" i="1"/>
  <c r="M143" i="1"/>
  <c r="H143" i="1"/>
  <c r="M142" i="1"/>
  <c r="H142" i="1"/>
  <c r="M141" i="1"/>
  <c r="H141" i="1"/>
  <c r="H140" i="1"/>
  <c r="H139" i="1"/>
  <c r="M138" i="1"/>
  <c r="H138" i="1"/>
  <c r="M137" i="1"/>
  <c r="H137" i="1"/>
  <c r="M136" i="1"/>
  <c r="H136" i="1"/>
  <c r="M135" i="1"/>
  <c r="H135" i="1"/>
  <c r="M134" i="1"/>
  <c r="H134" i="1"/>
  <c r="M133" i="1"/>
  <c r="H133" i="1"/>
  <c r="M132" i="1"/>
  <c r="H132" i="1"/>
  <c r="M131" i="1"/>
  <c r="H131" i="1"/>
  <c r="M130" i="1"/>
  <c r="H130" i="1"/>
  <c r="M129" i="1"/>
  <c r="H129" i="1"/>
  <c r="M128" i="1"/>
  <c r="H128" i="1"/>
  <c r="M127" i="1"/>
  <c r="H127" i="1"/>
  <c r="M126" i="1"/>
  <c r="H126" i="1"/>
  <c r="M125" i="1"/>
  <c r="H125" i="1"/>
  <c r="M124" i="1"/>
  <c r="H124" i="1"/>
  <c r="M123" i="1"/>
  <c r="H123" i="1"/>
  <c r="M122" i="1"/>
  <c r="H122" i="1"/>
  <c r="M121" i="1"/>
  <c r="H121" i="1"/>
  <c r="M120" i="1"/>
  <c r="H120" i="1"/>
  <c r="M119" i="1"/>
  <c r="H119" i="1"/>
  <c r="M118" i="1"/>
  <c r="H118" i="1"/>
  <c r="M117" i="1"/>
  <c r="H117" i="1"/>
  <c r="M116" i="1"/>
  <c r="H116" i="1"/>
  <c r="M115" i="1"/>
  <c r="H115" i="1"/>
  <c r="M114" i="1"/>
  <c r="H114" i="1"/>
  <c r="M113" i="1"/>
  <c r="H113" i="1"/>
  <c r="M112" i="1"/>
  <c r="H112" i="1"/>
  <c r="M111" i="1"/>
  <c r="H111" i="1"/>
  <c r="M110" i="1"/>
  <c r="H110" i="1"/>
  <c r="M109" i="1"/>
  <c r="H109" i="1"/>
  <c r="M108" i="1"/>
  <c r="H108" i="1"/>
  <c r="M107" i="1"/>
  <c r="H107" i="1"/>
  <c r="M106" i="1"/>
  <c r="H106" i="1"/>
  <c r="M105" i="1"/>
  <c r="H105" i="1"/>
  <c r="M104" i="1"/>
  <c r="H104" i="1"/>
  <c r="M103" i="1"/>
  <c r="H103" i="1"/>
  <c r="M102" i="1"/>
  <c r="H102" i="1"/>
  <c r="M101" i="1"/>
  <c r="H101" i="1"/>
  <c r="M100" i="1"/>
  <c r="H100" i="1"/>
  <c r="M99" i="1"/>
  <c r="H99" i="1"/>
  <c r="M98" i="1"/>
  <c r="H98" i="1"/>
  <c r="M97" i="1"/>
  <c r="H97" i="1"/>
  <c r="M96" i="1"/>
  <c r="H96" i="1"/>
  <c r="M95" i="1"/>
  <c r="H95" i="1"/>
  <c r="M94" i="1"/>
  <c r="H94" i="1"/>
  <c r="M93" i="1"/>
  <c r="H93" i="1"/>
  <c r="M92" i="1"/>
  <c r="H92" i="1"/>
  <c r="M91" i="1"/>
  <c r="H91" i="1"/>
  <c r="M90" i="1"/>
  <c r="H90" i="1"/>
  <c r="M89" i="1"/>
  <c r="H89" i="1"/>
  <c r="M88" i="1"/>
  <c r="H88" i="1"/>
  <c r="M87" i="1"/>
  <c r="H87" i="1"/>
  <c r="M86" i="1"/>
  <c r="H86" i="1"/>
  <c r="M85" i="1"/>
  <c r="H85" i="1"/>
  <c r="M84" i="1"/>
  <c r="H84" i="1"/>
  <c r="M83" i="1"/>
  <c r="H83" i="1"/>
  <c r="M82" i="1"/>
  <c r="H82" i="1"/>
  <c r="M81" i="1"/>
  <c r="H81" i="1"/>
  <c r="M80" i="1"/>
  <c r="H80" i="1"/>
  <c r="M79" i="1"/>
  <c r="H79" i="1"/>
  <c r="M78" i="1"/>
  <c r="H78" i="1"/>
  <c r="M77" i="1"/>
  <c r="H77" i="1"/>
  <c r="M76" i="1"/>
  <c r="H76" i="1"/>
  <c r="M75" i="1"/>
  <c r="H75" i="1"/>
  <c r="M74" i="1"/>
  <c r="H74" i="1"/>
  <c r="M73" i="1"/>
  <c r="H73" i="1"/>
  <c r="H72" i="1"/>
  <c r="H71" i="1"/>
  <c r="M70" i="1"/>
  <c r="H70" i="1"/>
  <c r="M69" i="1"/>
  <c r="H69" i="1"/>
  <c r="M68" i="1"/>
  <c r="H68" i="1"/>
  <c r="M67" i="1"/>
  <c r="H67" i="1"/>
  <c r="M66" i="1"/>
  <c r="H66" i="1"/>
  <c r="M65" i="1"/>
  <c r="H65" i="1"/>
  <c r="M64" i="1"/>
  <c r="H64" i="1"/>
  <c r="M63" i="1"/>
  <c r="H63" i="1"/>
  <c r="M62" i="1"/>
  <c r="H62" i="1"/>
  <c r="M61" i="1"/>
  <c r="H61" i="1"/>
  <c r="M60" i="1"/>
  <c r="H60" i="1"/>
  <c r="M59" i="1"/>
  <c r="H59" i="1"/>
  <c r="M58" i="1"/>
  <c r="H58" i="1"/>
  <c r="M57" i="1"/>
  <c r="H57" i="1"/>
  <c r="M56" i="1"/>
  <c r="H56" i="1"/>
  <c r="M55" i="1"/>
  <c r="H55" i="1"/>
  <c r="M54" i="1"/>
  <c r="H54" i="1"/>
  <c r="M53" i="1"/>
  <c r="H53" i="1"/>
  <c r="M52" i="1"/>
  <c r="H52" i="1"/>
  <c r="M51" i="1"/>
  <c r="H51" i="1"/>
  <c r="M50" i="1"/>
  <c r="H50" i="1"/>
  <c r="M49" i="1"/>
  <c r="H49" i="1"/>
  <c r="M48" i="1"/>
  <c r="H48" i="1"/>
  <c r="M47" i="1"/>
  <c r="H47" i="1"/>
  <c r="M46" i="1"/>
  <c r="H46" i="1"/>
  <c r="M45" i="1"/>
  <c r="H45" i="1"/>
  <c r="M44" i="1"/>
  <c r="H44" i="1"/>
  <c r="M43" i="1"/>
  <c r="H43" i="1"/>
  <c r="M42" i="1"/>
  <c r="H42" i="1"/>
  <c r="M41" i="1"/>
  <c r="H41" i="1"/>
  <c r="M40" i="1"/>
  <c r="H40" i="1"/>
  <c r="M39" i="1"/>
  <c r="H39" i="1"/>
  <c r="M38" i="1"/>
  <c r="H38" i="1"/>
  <c r="M37" i="1"/>
  <c r="H37" i="1"/>
  <c r="M36" i="1"/>
  <c r="H36" i="1"/>
  <c r="M35" i="1"/>
  <c r="H35" i="1"/>
  <c r="M34" i="1"/>
  <c r="H34" i="1"/>
  <c r="M33" i="1"/>
  <c r="H33" i="1"/>
  <c r="M32" i="1"/>
  <c r="H32" i="1"/>
  <c r="M31" i="1"/>
  <c r="H31" i="1"/>
  <c r="M30" i="1"/>
  <c r="H30" i="1"/>
  <c r="M29" i="1" l="1"/>
  <c r="H29" i="1"/>
  <c r="M28" i="1"/>
  <c r="H28" i="1"/>
  <c r="M27" i="1"/>
  <c r="H27" i="1"/>
  <c r="M26" i="1"/>
  <c r="H26" i="1"/>
  <c r="M25" i="1"/>
  <c r="H25" i="1"/>
  <c r="M24" i="1"/>
  <c r="H24" i="1"/>
  <c r="M23" i="1"/>
  <c r="H23" i="1"/>
  <c r="M22" i="1"/>
  <c r="H22" i="1"/>
  <c r="M21" i="1"/>
  <c r="H21" i="1"/>
  <c r="M20" i="1"/>
  <c r="H20" i="1"/>
  <c r="M19" i="1"/>
  <c r="H19" i="1"/>
  <c r="M18" i="1"/>
  <c r="H18" i="1"/>
  <c r="M17" i="1"/>
  <c r="H17" i="1"/>
  <c r="M16" i="1"/>
  <c r="H16" i="1"/>
  <c r="M15" i="1"/>
  <c r="H15" i="1"/>
  <c r="M14" i="1"/>
  <c r="H14" i="1"/>
  <c r="M13" i="1"/>
  <c r="H13" i="1"/>
  <c r="M12" i="1"/>
  <c r="H12" i="1"/>
  <c r="M11" i="1"/>
  <c r="H11" i="1"/>
  <c r="M10" i="1"/>
  <c r="H10" i="1"/>
  <c r="M9" i="1"/>
  <c r="H9" i="1"/>
  <c r="M8" i="1"/>
  <c r="H8" i="1"/>
  <c r="M7" i="1"/>
  <c r="H7" i="1"/>
  <c r="M6" i="1"/>
  <c r="H6" i="1"/>
  <c r="M5" i="1"/>
  <c r="H5" i="1"/>
  <c r="M4" i="1"/>
  <c r="H4" i="1"/>
  <c r="M3" i="1"/>
  <c r="H3" i="1"/>
</calcChain>
</file>

<file path=xl/sharedStrings.xml><?xml version="1.0" encoding="utf-8"?>
<sst xmlns="http://schemas.openxmlformats.org/spreadsheetml/2006/main" count="24831" uniqueCount="2266">
  <si>
    <t>地　区</t>
    <rPh sb="0" eb="1">
      <t>チ</t>
    </rPh>
    <rPh sb="2" eb="3">
      <t>ク</t>
    </rPh>
    <phoneticPr fontId="13"/>
  </si>
  <si>
    <t>欠</t>
    <rPh sb="0" eb="1">
      <t>ケツ</t>
    </rPh>
    <phoneticPr fontId="7"/>
  </si>
  <si>
    <t>欠代</t>
    <rPh sb="0" eb="1">
      <t>ケツ</t>
    </rPh>
    <rPh sb="1" eb="2">
      <t>ダイ</t>
    </rPh>
    <phoneticPr fontId="7"/>
  </si>
  <si>
    <t>エリア</t>
    <phoneticPr fontId="7"/>
  </si>
  <si>
    <t>部数</t>
    <rPh sb="0" eb="2">
      <t>ブスウ</t>
    </rPh>
    <phoneticPr fontId="13"/>
  </si>
  <si>
    <t>配布町丁名</t>
  </si>
  <si>
    <t>辞退号</t>
    <rPh sb="0" eb="2">
      <t>ジタイ</t>
    </rPh>
    <rPh sb="2" eb="3">
      <t>ゴウ</t>
    </rPh>
    <phoneticPr fontId="7"/>
  </si>
  <si>
    <t>備考</t>
    <rPh sb="0" eb="2">
      <t>ビコウ</t>
    </rPh>
    <phoneticPr fontId="7"/>
  </si>
  <si>
    <t>高平台</t>
    <rPh sb="0" eb="1">
      <t>タカ</t>
    </rPh>
    <rPh sb="1" eb="3">
      <t>ヒラダイ</t>
    </rPh>
    <phoneticPr fontId="7"/>
  </si>
  <si>
    <t>北区</t>
    <rPh sb="0" eb="2">
      <t>キタク</t>
    </rPh>
    <phoneticPr fontId="7"/>
  </si>
  <si>
    <t>1</t>
    <phoneticPr fontId="7"/>
  </si>
  <si>
    <t>池田３、徳王町、徳王1丁目</t>
    <rPh sb="4" eb="5">
      <t>トク</t>
    </rPh>
    <rPh sb="5" eb="6">
      <t>オウ</t>
    </rPh>
    <rPh sb="6" eb="7">
      <t>マチ</t>
    </rPh>
    <rPh sb="11" eb="13">
      <t>チョウメ</t>
    </rPh>
    <phoneticPr fontId="7"/>
  </si>
  <si>
    <r>
      <t>徳王1.2丁目、貢町、</t>
    </r>
    <r>
      <rPr>
        <sz val="11"/>
        <color indexed="8"/>
        <rFont val="ＭＳ Ｐゴシック"/>
        <family val="3"/>
        <charset val="128"/>
      </rPr>
      <t>下硯川1(4～6）</t>
    </r>
    <rPh sb="5" eb="7">
      <t>チョウメ</t>
    </rPh>
    <phoneticPr fontId="7"/>
  </si>
  <si>
    <t>大窪1～３</t>
  </si>
  <si>
    <t>大窪４・５、飛田３、山室５</t>
  </si>
  <si>
    <t>長期</t>
    <rPh sb="0" eb="2">
      <t>チョウキ</t>
    </rPh>
    <phoneticPr fontId="7"/>
  </si>
  <si>
    <t>山室１、高平１、大窪１</t>
  </si>
  <si>
    <t>山室１、高平３</t>
  </si>
  <si>
    <t>山室２・３</t>
  </si>
  <si>
    <t>山室４～６、高平３</t>
  </si>
  <si>
    <t>高平１・２、池田.３、打越町、津浦町</t>
    <phoneticPr fontId="7"/>
  </si>
  <si>
    <t>高平２、打越町</t>
  </si>
  <si>
    <t>高平１・２</t>
    <phoneticPr fontId="7"/>
  </si>
  <si>
    <t>高平３</t>
    <phoneticPr fontId="7"/>
  </si>
  <si>
    <t>　</t>
    <phoneticPr fontId="7"/>
  </si>
  <si>
    <t>津浦町､打越町</t>
    <phoneticPr fontId="7"/>
  </si>
  <si>
    <t>打越町、津浦町（16）</t>
    <phoneticPr fontId="7"/>
  </si>
  <si>
    <t>2017,5,27号</t>
    <rPh sb="9" eb="10">
      <t>ゴウ</t>
    </rPh>
    <phoneticPr fontId="7"/>
  </si>
  <si>
    <t>津浦町､稗田町、出町</t>
    <phoneticPr fontId="7"/>
  </si>
  <si>
    <t>16</t>
    <phoneticPr fontId="7"/>
  </si>
  <si>
    <t>池田３</t>
    <phoneticPr fontId="7"/>
  </si>
  <si>
    <t>清水</t>
    <rPh sb="0" eb="2">
      <t>シミズ</t>
    </rPh>
    <phoneticPr fontId="7"/>
  </si>
  <si>
    <t>清水岩倉１・２</t>
  </si>
  <si>
    <r>
      <t>兎谷１・２、</t>
    </r>
    <r>
      <rPr>
        <sz val="11"/>
        <color indexed="8"/>
        <rFont val="ＭＳ Ｐゴシック"/>
        <family val="3"/>
        <charset val="128"/>
      </rPr>
      <t>清水東町</t>
    </r>
    <rPh sb="6" eb="8">
      <t>シミズ</t>
    </rPh>
    <rPh sb="8" eb="9">
      <t>ヒガシ</t>
    </rPh>
    <rPh sb="9" eb="10">
      <t>マチ</t>
    </rPh>
    <phoneticPr fontId="7"/>
  </si>
  <si>
    <t>清水東町、兎谷１</t>
  </si>
  <si>
    <t>清水亀井町</t>
  </si>
  <si>
    <t>清水本町</t>
  </si>
  <si>
    <t>室園町</t>
  </si>
  <si>
    <t>清水万石１、室園町</t>
    <phoneticPr fontId="7"/>
  </si>
  <si>
    <t>2017.4以前</t>
    <phoneticPr fontId="7"/>
  </si>
  <si>
    <t>清水万石１～４</t>
  </si>
  <si>
    <t xml:space="preserve"> </t>
    <phoneticPr fontId="7"/>
  </si>
  <si>
    <t>清水万石４・５</t>
  </si>
  <si>
    <t>城北</t>
    <rPh sb="0" eb="2">
      <t>ジョウホク</t>
    </rPh>
    <phoneticPr fontId="7"/>
  </si>
  <si>
    <t>八景水谷１</t>
  </si>
  <si>
    <t>八景水谷１・２、清水亀井町</t>
  </si>
  <si>
    <t>八景水谷２</t>
  </si>
  <si>
    <t>八景水谷１～３</t>
  </si>
  <si>
    <t>八景水谷３・４、★合志市須屋</t>
    <phoneticPr fontId="7"/>
  </si>
  <si>
    <t>清水新地１・２・４、八景水谷２</t>
  </si>
  <si>
    <t>清水新地２～４、八景水谷２</t>
  </si>
  <si>
    <t>麻生田・楡木</t>
    <rPh sb="0" eb="2">
      <t>アソウ</t>
    </rPh>
    <rPh sb="2" eb="3">
      <t>タ</t>
    </rPh>
    <rPh sb="4" eb="5">
      <t>ニレ</t>
    </rPh>
    <rPh sb="5" eb="6">
      <t>キ</t>
    </rPh>
    <phoneticPr fontId="7"/>
  </si>
  <si>
    <t>清水新地３～６、★合志市須屋</t>
    <phoneticPr fontId="7"/>
  </si>
  <si>
    <t>清水新地５</t>
  </si>
  <si>
    <t>麻生田３～５、清水新地６</t>
  </si>
  <si>
    <t>麻生田４・５、清水新地５～７</t>
  </si>
  <si>
    <t>楡木１～３、龍田４</t>
  </si>
  <si>
    <t>楡木２、麻生田１～３</t>
  </si>
  <si>
    <t>麻生田４・５、楡木４、楠５</t>
  </si>
  <si>
    <t>楡木５、★菊陽町津久礼（向陽台）</t>
    <rPh sb="12" eb="15">
      <t>コウヨウダイ</t>
    </rPh>
    <phoneticPr fontId="7"/>
  </si>
  <si>
    <t>清水岩倉２・３</t>
  </si>
  <si>
    <t>楡４・５、楠５</t>
    <rPh sb="0" eb="1">
      <t>ニレ</t>
    </rPh>
    <rPh sb="5" eb="6">
      <t>クスノキ</t>
    </rPh>
    <phoneticPr fontId="7"/>
  </si>
  <si>
    <t>楠</t>
    <rPh sb="0" eb="1">
      <t>クスノキ</t>
    </rPh>
    <phoneticPr fontId="7"/>
  </si>
  <si>
    <t>楠１・３</t>
  </si>
  <si>
    <t>楠１</t>
  </si>
  <si>
    <t>楠２</t>
  </si>
  <si>
    <t>楠３・４</t>
  </si>
  <si>
    <t>楠４・５・６、★菊陽町津久礼</t>
    <phoneticPr fontId="7"/>
  </si>
  <si>
    <t>楠６･７</t>
  </si>
  <si>
    <t>楠７・８</t>
  </si>
  <si>
    <t>龍田・弓削</t>
    <rPh sb="0" eb="2">
      <t>タツダ</t>
    </rPh>
    <rPh sb="3" eb="5">
      <t>ユゲ</t>
    </rPh>
    <phoneticPr fontId="7"/>
  </si>
  <si>
    <t>龍田陳内１・４、龍田１・２</t>
  </si>
  <si>
    <t>龍田陣内２丁目（ビオトープ立田の杜）</t>
    <rPh sb="0" eb="2">
      <t>タツダ</t>
    </rPh>
    <rPh sb="2" eb="3">
      <t>ジン</t>
    </rPh>
    <rPh sb="3" eb="4">
      <t>ナイ</t>
    </rPh>
    <rPh sb="5" eb="7">
      <t>チョウメ</t>
    </rPh>
    <phoneticPr fontId="7"/>
  </si>
  <si>
    <t>龍田陣内1丁目、黒髪7</t>
    <rPh sb="0" eb="2">
      <t>タツダ</t>
    </rPh>
    <rPh sb="2" eb="3">
      <t>ジン</t>
    </rPh>
    <rPh sb="3" eb="4">
      <t>ナイ</t>
    </rPh>
    <rPh sb="5" eb="7">
      <t>チョウメ</t>
    </rPh>
    <rPh sb="8" eb="10">
      <t>クロカミ</t>
    </rPh>
    <phoneticPr fontId="7"/>
  </si>
  <si>
    <t>龍田陳内３、龍田２(もえ木台)</t>
    <phoneticPr fontId="7"/>
  </si>
  <si>
    <t>龍田１</t>
  </si>
  <si>
    <t>龍田１・７</t>
  </si>
  <si>
    <t>龍田２・６・８</t>
  </si>
  <si>
    <t>龍田２・４・６、楡木１</t>
  </si>
  <si>
    <t>龍田３</t>
  </si>
  <si>
    <t>龍田４～６</t>
  </si>
  <si>
    <t>☆1回目面接予約</t>
    <rPh sb="2" eb="4">
      <t>カイメ</t>
    </rPh>
    <rPh sb="4" eb="6">
      <t>メンセツ</t>
    </rPh>
    <rPh sb="6" eb="8">
      <t>ヨヤク</t>
    </rPh>
    <phoneticPr fontId="7"/>
  </si>
  <si>
    <t>龍田５・６・８</t>
  </si>
  <si>
    <t>龍田７、龍田弓削１</t>
  </si>
  <si>
    <t>★2回目面接中orレディ検討中</t>
    <rPh sb="2" eb="4">
      <t>カイメ</t>
    </rPh>
    <rPh sb="4" eb="7">
      <t>メンセツチュウ</t>
    </rPh>
    <rPh sb="12" eb="15">
      <t>ケントウチュウ</t>
    </rPh>
    <phoneticPr fontId="7"/>
  </si>
  <si>
    <t>龍田８・９</t>
  </si>
  <si>
    <t>龍田弓削１</t>
  </si>
  <si>
    <t>★2回目面接予定</t>
    <rPh sb="2" eb="4">
      <t>カイメ</t>
    </rPh>
    <rPh sb="4" eb="6">
      <t>メンセツ</t>
    </rPh>
    <rPh sb="6" eb="8">
      <t>ヨテイ</t>
    </rPh>
    <phoneticPr fontId="7"/>
  </si>
  <si>
    <t>龍田町弓削、龍田弓削２</t>
  </si>
  <si>
    <t>16</t>
    <phoneticPr fontId="7"/>
  </si>
  <si>
    <t>龍田町弓削、龍田弓削２、</t>
    <phoneticPr fontId="7"/>
  </si>
  <si>
    <t>　</t>
    <phoneticPr fontId="7"/>
  </si>
  <si>
    <t>龍田町弓削</t>
  </si>
  <si>
    <t>2017,4,1号</t>
    <rPh sb="8" eb="9">
      <t>ゴウ</t>
    </rPh>
    <phoneticPr fontId="7"/>
  </si>
  <si>
    <t>龍田町弓削</t>
    <phoneticPr fontId="7"/>
  </si>
  <si>
    <t>龍田陣内3丁目、龍田2丁目</t>
    <rPh sb="0" eb="2">
      <t>タツダ</t>
    </rPh>
    <rPh sb="2" eb="4">
      <t>ジンナイ</t>
    </rPh>
    <rPh sb="5" eb="7">
      <t>チョウメ</t>
    </rPh>
    <rPh sb="8" eb="10">
      <t>タツダ</t>
    </rPh>
    <rPh sb="11" eb="13">
      <t>チョウメ</t>
    </rPh>
    <phoneticPr fontId="7"/>
  </si>
  <si>
    <t>龍田2丁目（もえ木台）</t>
    <rPh sb="0" eb="2">
      <t>タツダ</t>
    </rPh>
    <rPh sb="3" eb="5">
      <t>チョウメ</t>
    </rPh>
    <rPh sb="8" eb="9">
      <t>キ</t>
    </rPh>
    <rPh sb="9" eb="10">
      <t>ダイ</t>
    </rPh>
    <phoneticPr fontId="7"/>
  </si>
  <si>
    <t>龍田町弓削、、吉原町、中江町の一部</t>
    <phoneticPr fontId="7"/>
  </si>
  <si>
    <t>武蔵</t>
    <rPh sb="0" eb="2">
      <t>ムサシ</t>
    </rPh>
    <phoneticPr fontId="7"/>
  </si>
  <si>
    <t>武蔵ヶ丘１・５・６</t>
  </si>
  <si>
    <t>武蔵ヶ丘２・３、★菊陽町津久礼</t>
    <phoneticPr fontId="7"/>
  </si>
  <si>
    <t>武蔵ヶ丘３・４</t>
  </si>
  <si>
    <t>武蔵ヶ丘４</t>
  </si>
  <si>
    <t>武蔵ヶ丘５・６・８</t>
  </si>
  <si>
    <t>武蔵ヶ丘７・９</t>
    <phoneticPr fontId="7"/>
  </si>
  <si>
    <t>北部東</t>
    <rPh sb="0" eb="2">
      <t>ホクブ</t>
    </rPh>
    <rPh sb="2" eb="3">
      <t>ヒガシ</t>
    </rPh>
    <phoneticPr fontId="7"/>
  </si>
  <si>
    <t>飛田１・２</t>
  </si>
  <si>
    <t>四方寄町、飛田町、飛田１・２・３</t>
  </si>
  <si>
    <t>飛田４</t>
  </si>
  <si>
    <t>鶴羽田１、飛田４</t>
    <phoneticPr fontId="7"/>
  </si>
  <si>
    <t>鶴羽田２・３・５</t>
    <phoneticPr fontId="7"/>
  </si>
  <si>
    <t>鶴羽田町、鶴羽田３・４　★合志市須屋</t>
    <rPh sb="5" eb="6">
      <t>ツル</t>
    </rPh>
    <rPh sb="6" eb="7">
      <t>ハ</t>
    </rPh>
    <rPh sb="7" eb="8">
      <t>タ</t>
    </rPh>
    <phoneticPr fontId="7"/>
  </si>
  <si>
    <t>鶴羽田町、鶴羽田４、梶尾町</t>
    <phoneticPr fontId="7"/>
  </si>
  <si>
    <t>梶尾町</t>
    <phoneticPr fontId="7"/>
  </si>
  <si>
    <t>梶尾町</t>
  </si>
  <si>
    <t>西里</t>
    <rPh sb="0" eb="2">
      <t>ニシザト</t>
    </rPh>
    <phoneticPr fontId="7"/>
  </si>
  <si>
    <t>下硯川町、下硯川2（11～２４）</t>
    <rPh sb="5" eb="6">
      <t>シモ</t>
    </rPh>
    <rPh sb="6" eb="7">
      <t>スズリ</t>
    </rPh>
    <rPh sb="7" eb="8">
      <t>カワ</t>
    </rPh>
    <phoneticPr fontId="7"/>
  </si>
  <si>
    <t>2017,12.2号</t>
    <rPh sb="9" eb="10">
      <t>ゴウ</t>
    </rPh>
    <phoneticPr fontId="7"/>
  </si>
  <si>
    <t>下硯川１（1・2）、２（1・4～10）</t>
    <phoneticPr fontId="7"/>
  </si>
  <si>
    <t>川上</t>
    <rPh sb="0" eb="2">
      <t>カワカミ</t>
    </rPh>
    <phoneticPr fontId="7"/>
  </si>
  <si>
    <t>四方寄町</t>
  </si>
  <si>
    <t>2017.4以前</t>
    <phoneticPr fontId="7"/>
  </si>
  <si>
    <t>西梶尾町</t>
  </si>
  <si>
    <t>2018,4,7号</t>
    <rPh sb="8" eb="9">
      <t>ゴウ</t>
    </rPh>
    <phoneticPr fontId="7"/>
  </si>
  <si>
    <t>鹿子木町、下硯川町、楠野町</t>
  </si>
  <si>
    <t>楠野町</t>
  </si>
  <si>
    <t>小糸山町、改寄町</t>
  </si>
  <si>
    <t>植木</t>
    <rPh sb="0" eb="2">
      <t>ウエキ</t>
    </rPh>
    <phoneticPr fontId="7"/>
  </si>
  <si>
    <t>舞尾、一木、植木６丁目</t>
  </si>
  <si>
    <t>植木１～5丁目、広住、滴水の一部</t>
  </si>
  <si>
    <t>岩野の一部</t>
    <rPh sb="3" eb="5">
      <t>イチブ</t>
    </rPh>
    <phoneticPr fontId="7"/>
  </si>
  <si>
    <t>岩野、広住、小野</t>
  </si>
  <si>
    <t>大和、（田原坂ニュータウン）滴水の一部</t>
  </si>
  <si>
    <t>大和、（田原坂ニュータウン）、木留の一部</t>
  </si>
  <si>
    <t>大和、（田原坂ニュータウン）平野</t>
  </si>
  <si>
    <t>舞尾、一木</t>
    <rPh sb="1" eb="2">
      <t>オ</t>
    </rPh>
    <phoneticPr fontId="7"/>
  </si>
  <si>
    <t>広住の一部</t>
    <rPh sb="3" eb="5">
      <t>イチブ</t>
    </rPh>
    <phoneticPr fontId="7"/>
  </si>
  <si>
    <t>2017,8,26号</t>
    <rPh sb="9" eb="10">
      <t>ゴウ</t>
    </rPh>
    <phoneticPr fontId="7"/>
  </si>
  <si>
    <t>滴水、千本櫻、投刀塚の一部</t>
    <rPh sb="0" eb="1">
      <t>シズク</t>
    </rPh>
    <rPh sb="1" eb="2">
      <t>ミズ</t>
    </rPh>
    <rPh sb="3" eb="5">
      <t>センボン</t>
    </rPh>
    <rPh sb="5" eb="6">
      <t>サクラ</t>
    </rPh>
    <rPh sb="7" eb="8">
      <t>ナ</t>
    </rPh>
    <rPh sb="8" eb="9">
      <t>カタナ</t>
    </rPh>
    <rPh sb="9" eb="10">
      <t>ツカ</t>
    </rPh>
    <rPh sb="11" eb="13">
      <t>イチブ</t>
    </rPh>
    <phoneticPr fontId="7"/>
  </si>
  <si>
    <t>滴水、鐙田、荻迫の一部</t>
    <rPh sb="0" eb="1">
      <t>シズク</t>
    </rPh>
    <rPh sb="1" eb="2">
      <t>ミズ</t>
    </rPh>
    <rPh sb="3" eb="4">
      <t>アブミ</t>
    </rPh>
    <rPh sb="4" eb="5">
      <t>タ</t>
    </rPh>
    <rPh sb="6" eb="7">
      <t>オギ</t>
    </rPh>
    <rPh sb="7" eb="8">
      <t>サコ</t>
    </rPh>
    <rPh sb="9" eb="11">
      <t>イチブ</t>
    </rPh>
    <phoneticPr fontId="7"/>
  </si>
  <si>
    <t>古町</t>
    <rPh sb="0" eb="1">
      <t>フル</t>
    </rPh>
    <rPh sb="1" eb="2">
      <t>マチ</t>
    </rPh>
    <phoneticPr fontId="7"/>
  </si>
  <si>
    <t>西区</t>
    <rPh sb="0" eb="2">
      <t>ニシク</t>
    </rPh>
    <phoneticPr fontId="7"/>
  </si>
  <si>
    <t>二本木１・２</t>
  </si>
  <si>
    <t>2</t>
    <phoneticPr fontId="7"/>
  </si>
  <si>
    <t>二本木３丁目</t>
    <rPh sb="4" eb="6">
      <t>チョウメ</t>
    </rPh>
    <phoneticPr fontId="7"/>
  </si>
  <si>
    <t>１年半以上</t>
    <rPh sb="1" eb="5">
      <t>ネンハンイジョウ</t>
    </rPh>
    <phoneticPr fontId="7"/>
  </si>
  <si>
    <t>3</t>
    <phoneticPr fontId="7"/>
  </si>
  <si>
    <t>二本木４丁目</t>
    <rPh sb="4" eb="6">
      <t>チョウメ</t>
    </rPh>
    <phoneticPr fontId="7"/>
  </si>
  <si>
    <t>4</t>
    <phoneticPr fontId="7"/>
  </si>
  <si>
    <t>二本木５丁目</t>
    <rPh sb="4" eb="6">
      <t>チョウメ</t>
    </rPh>
    <phoneticPr fontId="7"/>
  </si>
  <si>
    <t>春日・池上</t>
    <rPh sb="0" eb="2">
      <t>カスガ</t>
    </rPh>
    <rPh sb="3" eb="4">
      <t>イケ</t>
    </rPh>
    <rPh sb="4" eb="5">
      <t>ウエ</t>
    </rPh>
    <phoneticPr fontId="7"/>
  </si>
  <si>
    <t>春日１・２</t>
  </si>
  <si>
    <t>春日３・４、横手２</t>
  </si>
  <si>
    <t>春日４</t>
  </si>
  <si>
    <t>春日４・５</t>
  </si>
  <si>
    <t>春日７</t>
  </si>
  <si>
    <t>春日７・８、池上町</t>
  </si>
  <si>
    <t>池上町、谷尾崎町</t>
  </si>
  <si>
    <t>谷尾崎町</t>
  </si>
  <si>
    <t>白坪</t>
    <rPh sb="0" eb="1">
      <t>シラ</t>
    </rPh>
    <rPh sb="1" eb="2">
      <t>ツボ</t>
    </rPh>
    <phoneticPr fontId="7"/>
  </si>
  <si>
    <t>田崎本町、春日２</t>
  </si>
  <si>
    <t>田崎１～３</t>
  </si>
  <si>
    <t>田崎１・３</t>
  </si>
  <si>
    <t>八島１・２、八島町</t>
  </si>
  <si>
    <t>野中１、新土河原１、蓮台寺４</t>
  </si>
  <si>
    <t>野中２・３、上代３</t>
  </si>
  <si>
    <t>新土河原１・２</t>
  </si>
  <si>
    <t>蓮台寺１～３</t>
  </si>
  <si>
    <t>蓮台寺４・５、新土河原１、野中１</t>
  </si>
  <si>
    <t>城山・高橋</t>
    <rPh sb="0" eb="2">
      <t>ジョウザン</t>
    </rPh>
    <rPh sb="3" eb="5">
      <t>タカハシ</t>
    </rPh>
    <phoneticPr fontId="7"/>
  </si>
  <si>
    <t>上代１</t>
  </si>
  <si>
    <t>上代３</t>
  </si>
  <si>
    <t>2017,12,31号</t>
    <rPh sb="10" eb="11">
      <t>ゴウ</t>
    </rPh>
    <phoneticPr fontId="7"/>
  </si>
  <si>
    <t>2017,2,4号</t>
    <rPh sb="8" eb="9">
      <t>ゴウ</t>
    </rPh>
    <phoneticPr fontId="7"/>
  </si>
  <si>
    <t>高橋1、城山大塘２・３</t>
    <phoneticPr fontId="7"/>
  </si>
  <si>
    <t>2017,8,5号</t>
    <rPh sb="8" eb="9">
      <t>ゴウ</t>
    </rPh>
    <phoneticPr fontId="7"/>
  </si>
  <si>
    <t>高橋２、上高橋２</t>
  </si>
  <si>
    <t>城山下代１・２・４</t>
    <phoneticPr fontId="7"/>
  </si>
  <si>
    <t>小島</t>
    <rPh sb="0" eb="2">
      <t>オシマ</t>
    </rPh>
    <phoneticPr fontId="7"/>
  </si>
  <si>
    <t>小島3・6・7</t>
    <rPh sb="0" eb="2">
      <t>オシマ</t>
    </rPh>
    <phoneticPr fontId="7"/>
  </si>
  <si>
    <t>2017,5,13号</t>
    <rPh sb="9" eb="10">
      <t>ゴウ</t>
    </rPh>
    <phoneticPr fontId="7"/>
  </si>
  <si>
    <t>中原町</t>
    <rPh sb="0" eb="2">
      <t>ナカハラ</t>
    </rPh>
    <rPh sb="2" eb="3">
      <t>マチ</t>
    </rPh>
    <phoneticPr fontId="7"/>
  </si>
  <si>
    <t>12</t>
    <phoneticPr fontId="7"/>
  </si>
  <si>
    <t>上代７</t>
    <rPh sb="0" eb="2">
      <t>カミダイ</t>
    </rPh>
    <phoneticPr fontId="7"/>
  </si>
  <si>
    <t>中島</t>
    <rPh sb="0" eb="2">
      <t>ナカシマ</t>
    </rPh>
    <phoneticPr fontId="7"/>
  </si>
  <si>
    <t>13</t>
    <phoneticPr fontId="7"/>
  </si>
  <si>
    <t>中島町</t>
    <rPh sb="0" eb="3">
      <t>ナカシママチ</t>
    </rPh>
    <phoneticPr fontId="7"/>
  </si>
  <si>
    <t>14</t>
    <phoneticPr fontId="7"/>
  </si>
  <si>
    <t>松尾1・2丁目</t>
    <rPh sb="0" eb="2">
      <t>マツオ</t>
    </rPh>
    <rPh sb="5" eb="7">
      <t>チョウメ</t>
    </rPh>
    <phoneticPr fontId="7"/>
  </si>
  <si>
    <t>15</t>
    <phoneticPr fontId="7"/>
  </si>
  <si>
    <t>小島８・9丁目</t>
    <rPh sb="0" eb="2">
      <t>オシマ</t>
    </rPh>
    <rPh sb="5" eb="7">
      <t>チョウメ</t>
    </rPh>
    <phoneticPr fontId="7"/>
  </si>
  <si>
    <t>2017,6,24号</t>
    <rPh sb="9" eb="10">
      <t>ゴウ</t>
    </rPh>
    <phoneticPr fontId="7"/>
  </si>
  <si>
    <t>城西</t>
    <rPh sb="0" eb="2">
      <t>ジョウセイ</t>
    </rPh>
    <phoneticPr fontId="7"/>
  </si>
  <si>
    <t>横手３</t>
  </si>
  <si>
    <t>横手４</t>
  </si>
  <si>
    <t>島崎２</t>
  </si>
  <si>
    <t>島崎２・横手５</t>
  </si>
  <si>
    <t>島崎３、横手５、谷尾崎町</t>
  </si>
  <si>
    <t>島崎４・５</t>
  </si>
  <si>
    <t>島崎５・６</t>
  </si>
  <si>
    <t>2017,9,2号</t>
    <rPh sb="8" eb="9">
      <t>ゴウ</t>
    </rPh>
    <phoneticPr fontId="7"/>
  </si>
  <si>
    <t>島崎５・７</t>
  </si>
  <si>
    <t>201712,31号</t>
    <rPh sb="9" eb="10">
      <t>ゴウ</t>
    </rPh>
    <phoneticPr fontId="7"/>
  </si>
  <si>
    <t>さくら（イムタ取扱い）</t>
    <rPh sb="7" eb="9">
      <t>トリアツカ</t>
    </rPh>
    <phoneticPr fontId="7"/>
  </si>
  <si>
    <t>戸坂町</t>
  </si>
  <si>
    <t>花園</t>
    <rPh sb="0" eb="2">
      <t>ハナゾノ</t>
    </rPh>
    <phoneticPr fontId="7"/>
  </si>
  <si>
    <t>花園１～３</t>
    <phoneticPr fontId="7"/>
  </si>
  <si>
    <t>花園２～４</t>
  </si>
  <si>
    <t>花園１・２・４・５</t>
  </si>
  <si>
    <t>花園５・６</t>
  </si>
  <si>
    <t>花園６</t>
  </si>
  <si>
    <t>花園６・７</t>
  </si>
  <si>
    <t>2017,12,16号</t>
    <rPh sb="10" eb="11">
      <t>ゴウ</t>
    </rPh>
    <phoneticPr fontId="7"/>
  </si>
  <si>
    <t>花園７</t>
  </si>
  <si>
    <t>池田</t>
    <rPh sb="0" eb="2">
      <t>イケダ</t>
    </rPh>
    <phoneticPr fontId="7"/>
  </si>
  <si>
    <t>上熊本２</t>
    <phoneticPr fontId="7"/>
  </si>
  <si>
    <t>上熊本３、池田４</t>
  </si>
  <si>
    <t>池田１、京町本丁</t>
    <phoneticPr fontId="7"/>
  </si>
  <si>
    <t>池田２</t>
  </si>
  <si>
    <t>池田２・３</t>
    <phoneticPr fontId="7"/>
  </si>
  <si>
    <t>池田３丁目（崇城大学東側）一戸建てのみ</t>
    <rPh sb="0" eb="2">
      <t>イケダ</t>
    </rPh>
    <rPh sb="3" eb="5">
      <t>チョウメ</t>
    </rPh>
    <rPh sb="6" eb="8">
      <t>ソウジョウ</t>
    </rPh>
    <rPh sb="8" eb="10">
      <t>ダイガク</t>
    </rPh>
    <rPh sb="10" eb="11">
      <t>ヒガシ</t>
    </rPh>
    <rPh sb="11" eb="12">
      <t>ガワ</t>
    </rPh>
    <rPh sb="13" eb="15">
      <t>イッコ</t>
    </rPh>
    <rPh sb="15" eb="16">
      <t>ダ</t>
    </rPh>
    <phoneticPr fontId="7"/>
  </si>
  <si>
    <t>稗田町、出町</t>
  </si>
  <si>
    <t>池亀町</t>
  </si>
  <si>
    <t>出町</t>
    <rPh sb="0" eb="2">
      <t>デマチ</t>
    </rPh>
    <phoneticPr fontId="7"/>
  </si>
  <si>
    <t>城東</t>
    <rPh sb="0" eb="2">
      <t>ジョウトウ</t>
    </rPh>
    <phoneticPr fontId="7"/>
  </si>
  <si>
    <t>中央区</t>
    <rPh sb="0" eb="3">
      <t>チュウオウク</t>
    </rPh>
    <phoneticPr fontId="7"/>
  </si>
  <si>
    <t>草葉町、水道町、上通町</t>
  </si>
  <si>
    <t>水道町、上通町、安政町、中央街、下通２</t>
  </si>
  <si>
    <t>慶徳</t>
    <rPh sb="0" eb="1">
      <t>ケイ</t>
    </rPh>
    <rPh sb="1" eb="2">
      <t>トク</t>
    </rPh>
    <phoneticPr fontId="7"/>
  </si>
  <si>
    <t>山崎町、古川町、船場町２・３、紺屋町１、通町、米屋町１、紺屋今町、上鍛冶屋町、魚屋町1、鍛冶屋町、河原町、慶徳堀町、横紺屋町</t>
    <phoneticPr fontId="7"/>
  </si>
  <si>
    <t>船場町下１、練兵町、紺屋今町、辛島町</t>
  </si>
  <si>
    <t>桜町、辛島町</t>
    <rPh sb="0" eb="2">
      <t>サクラマチ</t>
    </rPh>
    <rPh sb="3" eb="6">
      <t>カラシマチョウ</t>
    </rPh>
    <phoneticPr fontId="7"/>
  </si>
  <si>
    <t>五福</t>
    <rPh sb="0" eb="1">
      <t>ゴ</t>
    </rPh>
    <rPh sb="1" eb="2">
      <t>フク</t>
    </rPh>
    <phoneticPr fontId="7"/>
  </si>
  <si>
    <t>西唐人町、細工町1～5、呉服町1～3、小沢町、板屋町、西阿弥陀寺町、古桶屋町、魚屋町３、川端町、古大工町</t>
  </si>
  <si>
    <t>米屋1～3、万町1・2、呉服1～3、魚屋町1・2、中唐人町、紺屋町2・3、横紺屋町、河原町、東阿弥陀寺町、紺屋阿弥陀寺町、松原町</t>
    <rPh sb="50" eb="51">
      <t>ジ</t>
    </rPh>
    <rPh sb="58" eb="59">
      <t>ジ</t>
    </rPh>
    <phoneticPr fontId="7"/>
  </si>
  <si>
    <t>一新</t>
    <rPh sb="0" eb="2">
      <t>イッシン</t>
    </rPh>
    <phoneticPr fontId="7"/>
  </si>
  <si>
    <t>島崎１</t>
  </si>
  <si>
    <t>新町３</t>
  </si>
  <si>
    <t>段山本町、島崎１</t>
  </si>
  <si>
    <t>新町１、古城町</t>
    <phoneticPr fontId="7"/>
  </si>
  <si>
    <t>新町２</t>
  </si>
  <si>
    <t>横手１～３</t>
    <phoneticPr fontId="7"/>
  </si>
  <si>
    <t>新町４</t>
  </si>
  <si>
    <t>新町１、宮内</t>
    <phoneticPr fontId="7"/>
  </si>
  <si>
    <t>壺川</t>
    <rPh sb="0" eb="2">
      <t>コセン</t>
    </rPh>
    <phoneticPr fontId="7"/>
  </si>
  <si>
    <t>壺川１・２</t>
  </si>
  <si>
    <t>京町１、千葉城町、内坪井町、壺川１</t>
    <phoneticPr fontId="7"/>
  </si>
  <si>
    <t>京町１、千葉城町</t>
  </si>
  <si>
    <t>京町２、京町本丁</t>
    <phoneticPr fontId="7"/>
  </si>
  <si>
    <t>京町２、京町本丁、上熊本３</t>
    <phoneticPr fontId="7"/>
  </si>
  <si>
    <t>上林町、南坪井町、城東町</t>
  </si>
  <si>
    <t>坪井１</t>
  </si>
  <si>
    <t>2018,3,3号</t>
    <rPh sb="8" eb="9">
      <t>ゴウ</t>
    </rPh>
    <phoneticPr fontId="7"/>
  </si>
  <si>
    <t>坪井２</t>
  </si>
  <si>
    <t>坪井３</t>
  </si>
  <si>
    <t>坪井５</t>
  </si>
  <si>
    <t>碩台</t>
    <rPh sb="0" eb="1">
      <t>セキ</t>
    </rPh>
    <rPh sb="1" eb="2">
      <t>ダイ</t>
    </rPh>
    <phoneticPr fontId="7"/>
  </si>
  <si>
    <t>東子飼町、井川淵町、西子飼町</t>
  </si>
  <si>
    <t>北千反畑町、妙体寺町</t>
  </si>
  <si>
    <t>南千反畑町、井川淵町</t>
  </si>
  <si>
    <t>白川</t>
    <rPh sb="0" eb="2">
      <t>シラカワ</t>
    </rPh>
    <phoneticPr fontId="7"/>
  </si>
  <si>
    <t>新屋敷１・３</t>
  </si>
  <si>
    <t>新屋敷２</t>
    <phoneticPr fontId="7"/>
  </si>
  <si>
    <t>九品寺１</t>
  </si>
  <si>
    <t>九品寺２</t>
    <phoneticPr fontId="7"/>
  </si>
  <si>
    <t>九品寺４</t>
  </si>
  <si>
    <t>九品寺３・４</t>
  </si>
  <si>
    <t>九品寺５</t>
  </si>
  <si>
    <t>九品寺３</t>
    <phoneticPr fontId="7"/>
  </si>
  <si>
    <t>新屋敷２</t>
  </si>
  <si>
    <t>春竹</t>
    <rPh sb="0" eb="1">
      <t>ハル</t>
    </rPh>
    <rPh sb="1" eb="2">
      <t>タケ</t>
    </rPh>
    <phoneticPr fontId="7"/>
  </si>
  <si>
    <t>琴平本町、迎町２</t>
  </si>
  <si>
    <t>琴平本町</t>
    <phoneticPr fontId="7"/>
  </si>
  <si>
    <t>本荘町、春竹町、本山町</t>
  </si>
  <si>
    <t>本荘町、春竹町大字春竹、本山町</t>
  </si>
  <si>
    <t>本山町、世安町</t>
  </si>
  <si>
    <t>南熊本１・２、本荘２</t>
  </si>
  <si>
    <t>南熊本３、九品寺６</t>
    <phoneticPr fontId="7"/>
  </si>
  <si>
    <t>南熊本４、琴平１</t>
    <phoneticPr fontId="7"/>
  </si>
  <si>
    <t>9</t>
    <phoneticPr fontId="7"/>
  </si>
  <si>
    <t>八王寺町</t>
  </si>
  <si>
    <t>八王寺町(中央区：13～21、23～29番）、（南区２２番）</t>
    <rPh sb="0" eb="4">
      <t>ハチオウジマチ</t>
    </rPh>
    <rPh sb="5" eb="8">
      <t>チュウオウク</t>
    </rPh>
    <rPh sb="20" eb="21">
      <t>バン</t>
    </rPh>
    <rPh sb="24" eb="26">
      <t>ミナミク</t>
    </rPh>
    <rPh sb="28" eb="29">
      <t>バン</t>
    </rPh>
    <phoneticPr fontId="7"/>
  </si>
  <si>
    <t>八王寺町</t>
    <rPh sb="0" eb="4">
      <t>ハチオウジマチ</t>
    </rPh>
    <phoneticPr fontId="7"/>
  </si>
  <si>
    <t>萩原町</t>
  </si>
  <si>
    <t>萩原町、平成３</t>
  </si>
  <si>
    <t>平成１・2・3</t>
    <phoneticPr fontId="7"/>
  </si>
  <si>
    <t>16</t>
    <phoneticPr fontId="7"/>
  </si>
  <si>
    <t>南熊本５、琴平２</t>
    <phoneticPr fontId="7"/>
  </si>
  <si>
    <t>本荘</t>
    <rPh sb="0" eb="2">
      <t>ホンジョウ</t>
    </rPh>
    <phoneticPr fontId="7"/>
  </si>
  <si>
    <t>本荘３</t>
    <phoneticPr fontId="7"/>
  </si>
  <si>
    <t>本荘２・４・６</t>
  </si>
  <si>
    <t>本荘６、弥生町</t>
    <phoneticPr fontId="7"/>
  </si>
  <si>
    <t>本荘5</t>
    <phoneticPr fontId="7"/>
  </si>
  <si>
    <t>向山</t>
    <rPh sb="0" eb="1">
      <t>コウ</t>
    </rPh>
    <rPh sb="1" eb="2">
      <t>ザン</t>
    </rPh>
    <phoneticPr fontId="7"/>
  </si>
  <si>
    <t>本山１、迎町１</t>
  </si>
  <si>
    <t>本山２・３</t>
  </si>
  <si>
    <t>本山３、本山町</t>
    <phoneticPr fontId="7"/>
  </si>
  <si>
    <t>本山４、迎町１</t>
  </si>
  <si>
    <t>世安町</t>
  </si>
  <si>
    <t>7</t>
    <phoneticPr fontId="7"/>
  </si>
  <si>
    <t>大江</t>
    <rPh sb="0" eb="2">
      <t>オオエ</t>
    </rPh>
    <phoneticPr fontId="7"/>
  </si>
  <si>
    <t>大江１</t>
  </si>
  <si>
    <t>大江１～３</t>
  </si>
  <si>
    <t>大江３</t>
  </si>
  <si>
    <t>大江４</t>
  </si>
  <si>
    <t>大江４・５</t>
  </si>
  <si>
    <t>大江６</t>
  </si>
  <si>
    <t>大江本町</t>
    <phoneticPr fontId="7"/>
  </si>
  <si>
    <t>白山３</t>
  </si>
  <si>
    <t>白山</t>
    <rPh sb="0" eb="2">
      <t>ハクザン</t>
    </rPh>
    <phoneticPr fontId="7"/>
  </si>
  <si>
    <t>白山１・２、岡田町</t>
  </si>
  <si>
    <t>白山１、菅原町、</t>
    <phoneticPr fontId="7"/>
  </si>
  <si>
    <t>国府３</t>
  </si>
  <si>
    <t>国府４</t>
  </si>
  <si>
    <t>出水</t>
    <rPh sb="0" eb="2">
      <t>イズミ</t>
    </rPh>
    <phoneticPr fontId="7"/>
  </si>
  <si>
    <t>水前寺１</t>
  </si>
  <si>
    <t>水前寺２、水前寺公園</t>
  </si>
  <si>
    <t>出水１・２、水前寺公園</t>
  </si>
  <si>
    <t>国府１</t>
    <phoneticPr fontId="7"/>
  </si>
  <si>
    <t>国府２</t>
    <phoneticPr fontId="7"/>
  </si>
  <si>
    <t>国府1</t>
    <phoneticPr fontId="7"/>
  </si>
  <si>
    <t>出水南</t>
    <rPh sb="0" eb="2">
      <t>イズミ</t>
    </rPh>
    <rPh sb="2" eb="3">
      <t>ミナミ</t>
    </rPh>
    <phoneticPr fontId="7"/>
  </si>
  <si>
    <t>出水２・３・５</t>
  </si>
  <si>
    <t>2018,2,10号</t>
    <rPh sb="9" eb="10">
      <t>ゴウ</t>
    </rPh>
    <phoneticPr fontId="7"/>
  </si>
  <si>
    <t>出水５</t>
  </si>
  <si>
    <t>出水６</t>
    <phoneticPr fontId="7"/>
  </si>
  <si>
    <t>出水６、八王寺町</t>
    <phoneticPr fontId="7"/>
  </si>
  <si>
    <t>出水６、八王寺町（41）</t>
    <phoneticPr fontId="7"/>
  </si>
  <si>
    <t>2018,2,3号</t>
    <rPh sb="8" eb="9">
      <t>ゴウ</t>
    </rPh>
    <phoneticPr fontId="7"/>
  </si>
  <si>
    <t>出水７</t>
  </si>
  <si>
    <t>2017.12.31号</t>
    <rPh sb="10" eb="11">
      <t>ゴウ</t>
    </rPh>
    <phoneticPr fontId="7"/>
  </si>
  <si>
    <t>出水７・８</t>
  </si>
  <si>
    <t>帯山</t>
    <rPh sb="0" eb="1">
      <t>オビ</t>
    </rPh>
    <rPh sb="1" eb="2">
      <t>ヤマ</t>
    </rPh>
    <phoneticPr fontId="7"/>
  </si>
  <si>
    <t>上水前寺１・２</t>
  </si>
  <si>
    <t>帯山３</t>
  </si>
  <si>
    <t>帯山４</t>
  </si>
  <si>
    <t>帯山5</t>
    <phoneticPr fontId="7"/>
  </si>
  <si>
    <t>帯山６</t>
  </si>
  <si>
    <t>帯山7・保田窪3</t>
    <rPh sb="4" eb="5">
      <t>タモツ</t>
    </rPh>
    <rPh sb="5" eb="6">
      <t>タ</t>
    </rPh>
    <rPh sb="6" eb="7">
      <t>クボ</t>
    </rPh>
    <phoneticPr fontId="7"/>
  </si>
  <si>
    <t>帯山８</t>
    <phoneticPr fontId="7"/>
  </si>
  <si>
    <t>帯山９</t>
    <phoneticPr fontId="7"/>
  </si>
  <si>
    <t>帯山西</t>
    <rPh sb="0" eb="1">
      <t>オビ</t>
    </rPh>
    <rPh sb="1" eb="2">
      <t>ヤマ</t>
    </rPh>
    <rPh sb="2" eb="3">
      <t>ニシ</t>
    </rPh>
    <phoneticPr fontId="7"/>
  </si>
  <si>
    <t>帯山１、水前寺４</t>
  </si>
  <si>
    <t>水前寺４</t>
  </si>
  <si>
    <t>帯山１</t>
  </si>
  <si>
    <t>帯山２</t>
  </si>
  <si>
    <t>保田窪１</t>
    <phoneticPr fontId="7"/>
  </si>
  <si>
    <t>砂取</t>
    <rPh sb="0" eb="1">
      <t>スナ</t>
    </rPh>
    <rPh sb="1" eb="2">
      <t>トリ</t>
    </rPh>
    <phoneticPr fontId="7"/>
  </si>
  <si>
    <t>水前寺５</t>
  </si>
  <si>
    <t>水前寺６</t>
  </si>
  <si>
    <t>水前寺公園</t>
  </si>
  <si>
    <t>神水１</t>
  </si>
  <si>
    <t>神水本町、出水２</t>
  </si>
  <si>
    <t>神水本町（中21・22・24）（東25・26）</t>
    <rPh sb="5" eb="6">
      <t>ナカ</t>
    </rPh>
    <rPh sb="16" eb="17">
      <t>ヒガシ</t>
    </rPh>
    <phoneticPr fontId="7"/>
  </si>
  <si>
    <t>託麻原</t>
    <rPh sb="0" eb="2">
      <t>タクマ</t>
    </rPh>
    <rPh sb="2" eb="3">
      <t>ハラ</t>
    </rPh>
    <phoneticPr fontId="7"/>
  </si>
  <si>
    <t>渡鹿１</t>
  </si>
  <si>
    <t>渡鹿２</t>
  </si>
  <si>
    <t>渡鹿３</t>
  </si>
  <si>
    <t>渡鹿４、大江１</t>
  </si>
  <si>
    <t>渡鹿５</t>
  </si>
  <si>
    <t>渡鹿６</t>
  </si>
  <si>
    <t>渡鹿７</t>
  </si>
  <si>
    <t>渡鹿６～８</t>
  </si>
  <si>
    <t>大江２</t>
  </si>
  <si>
    <t>新大江１・２</t>
  </si>
  <si>
    <t>新大江１・２、水前寺１</t>
  </si>
  <si>
    <t>新大江３</t>
  </si>
  <si>
    <t>新大江３、水前寺３</t>
  </si>
  <si>
    <t>水前寺３</t>
  </si>
  <si>
    <t>黒髪</t>
    <rPh sb="0" eb="2">
      <t>クロカミ</t>
    </rPh>
    <phoneticPr fontId="7"/>
  </si>
  <si>
    <t>坪井４</t>
  </si>
  <si>
    <t>坪井４・６</t>
  </si>
  <si>
    <t>薬園町</t>
  </si>
  <si>
    <t>黒髪１・２</t>
  </si>
  <si>
    <t>黒髪２、子飼本町</t>
    <phoneticPr fontId="7"/>
  </si>
  <si>
    <t>2018,3,10号</t>
    <rPh sb="9" eb="10">
      <t>ゴウ</t>
    </rPh>
    <phoneticPr fontId="7"/>
  </si>
  <si>
    <t>黒髪２</t>
  </si>
  <si>
    <t>2017,1,7号</t>
    <rPh sb="8" eb="9">
      <t>ゴウ</t>
    </rPh>
    <phoneticPr fontId="7"/>
  </si>
  <si>
    <t>黒髪３</t>
  </si>
  <si>
    <t>2017,7,8号</t>
    <rPh sb="8" eb="9">
      <t>ゴウ</t>
    </rPh>
    <phoneticPr fontId="7"/>
  </si>
  <si>
    <t>黒髪３・４</t>
  </si>
  <si>
    <t>黒髪４</t>
  </si>
  <si>
    <t>黒髪５</t>
  </si>
  <si>
    <t>11</t>
    <phoneticPr fontId="7"/>
  </si>
  <si>
    <t>黒髪６（北）</t>
    <rPh sb="4" eb="5">
      <t>キタ</t>
    </rPh>
    <phoneticPr fontId="7"/>
  </si>
  <si>
    <t>黒髪７</t>
    <phoneticPr fontId="7"/>
  </si>
  <si>
    <t>黒髪６（南）</t>
    <rPh sb="4" eb="5">
      <t>ミナミ</t>
    </rPh>
    <phoneticPr fontId="7"/>
  </si>
  <si>
    <r>
      <t>託麻北</t>
    </r>
    <r>
      <rPr>
        <b/>
        <sz val="10"/>
        <rFont val="ＭＳ Ｐゴシック"/>
        <family val="3"/>
        <charset val="128"/>
      </rPr>
      <t>（託麻東）</t>
    </r>
    <rPh sb="0" eb="2">
      <t>タクマ</t>
    </rPh>
    <rPh sb="2" eb="3">
      <t>キタ</t>
    </rPh>
    <rPh sb="4" eb="6">
      <t>タクマ</t>
    </rPh>
    <rPh sb="6" eb="7">
      <t>ヒガシ</t>
    </rPh>
    <phoneticPr fontId="7"/>
  </si>
  <si>
    <t>東区</t>
    <rPh sb="0" eb="1">
      <t>ヒガシ</t>
    </rPh>
    <rPh sb="1" eb="2">
      <t>ク</t>
    </rPh>
    <phoneticPr fontId="7"/>
  </si>
  <si>
    <t>上南部１</t>
    <phoneticPr fontId="7"/>
  </si>
  <si>
    <t>上南部２、御領８</t>
  </si>
  <si>
    <t>上南部３・４、御領８</t>
  </si>
  <si>
    <t>石原１・２、神園１・２、長嶺東９</t>
  </si>
  <si>
    <t>石原２・３、弓削町、鹿帰瀬町</t>
  </si>
  <si>
    <t>長嶺東９、小山１</t>
  </si>
  <si>
    <t>小山２</t>
  </si>
  <si>
    <t>2017.12.16号</t>
    <rPh sb="10" eb="11">
      <t>ゴウ</t>
    </rPh>
    <phoneticPr fontId="7"/>
  </si>
  <si>
    <t>小山２</t>
    <phoneticPr fontId="7"/>
  </si>
  <si>
    <t>小山５・６</t>
  </si>
  <si>
    <t>託麻西</t>
    <rPh sb="0" eb="2">
      <t>タクマ</t>
    </rPh>
    <rPh sb="2" eb="3">
      <t>ニシ</t>
    </rPh>
    <phoneticPr fontId="7"/>
  </si>
  <si>
    <t>御領１・西原３</t>
  </si>
  <si>
    <t>御領２</t>
  </si>
  <si>
    <t>御領３</t>
  </si>
  <si>
    <t>八反田１・２</t>
  </si>
  <si>
    <t>長嶺西１</t>
    <phoneticPr fontId="7"/>
  </si>
  <si>
    <t>長嶺南１・２</t>
  </si>
  <si>
    <t>託麻南・（長嶺）</t>
    <rPh sb="0" eb="2">
      <t>タクマ</t>
    </rPh>
    <rPh sb="2" eb="3">
      <t>ミナミ</t>
    </rPh>
    <rPh sb="5" eb="7">
      <t>ナガミネ</t>
    </rPh>
    <phoneticPr fontId="7"/>
  </si>
  <si>
    <t>御領４、八反田３</t>
  </si>
  <si>
    <t>長嶺東２</t>
  </si>
  <si>
    <t>長嶺東３・４</t>
  </si>
  <si>
    <t>長嶺東５</t>
    <phoneticPr fontId="7"/>
  </si>
  <si>
    <t>長嶺東５</t>
  </si>
  <si>
    <t>長嶺東６</t>
  </si>
  <si>
    <t>長嶺東７、御領５</t>
  </si>
  <si>
    <t>長嶺東８、御領６</t>
  </si>
  <si>
    <t>長嶺南３</t>
    <phoneticPr fontId="7"/>
  </si>
  <si>
    <t>長嶺南４</t>
  </si>
  <si>
    <t>長嶺南６</t>
  </si>
  <si>
    <t>長嶺東２</t>
    <phoneticPr fontId="7"/>
  </si>
  <si>
    <t>長嶺南7</t>
    <phoneticPr fontId="7"/>
  </si>
  <si>
    <t>長嶺南８</t>
    <phoneticPr fontId="7"/>
  </si>
  <si>
    <t>西原</t>
    <rPh sb="0" eb="2">
      <t>ニシハラ</t>
    </rPh>
    <phoneticPr fontId="7"/>
  </si>
  <si>
    <t>八反田１</t>
    <phoneticPr fontId="7"/>
  </si>
  <si>
    <t>西原１・２</t>
  </si>
  <si>
    <t>保田窪３・４</t>
  </si>
  <si>
    <t>保田窪３・５</t>
  </si>
  <si>
    <t>保田窪４</t>
    <phoneticPr fontId="7"/>
  </si>
  <si>
    <t>保田窪４・５</t>
  </si>
  <si>
    <t>保田窪本町</t>
  </si>
  <si>
    <t>新南部１・２、渡鹿８・９</t>
  </si>
  <si>
    <t>新南部２・５</t>
  </si>
  <si>
    <t>新南部３・４、保田窪本町</t>
  </si>
  <si>
    <t>下南部１・３、新南部６</t>
  </si>
  <si>
    <t>　</t>
    <phoneticPr fontId="7"/>
  </si>
  <si>
    <t>下南部２・３</t>
  </si>
  <si>
    <t>尾上</t>
    <rPh sb="0" eb="2">
      <t>オノウエ</t>
    </rPh>
    <phoneticPr fontId="7"/>
  </si>
  <si>
    <t>尾ノ上１</t>
    <phoneticPr fontId="7"/>
  </si>
  <si>
    <t>尾ノ上１・２</t>
  </si>
  <si>
    <t>尾ノ上２</t>
  </si>
  <si>
    <t>尾ノ上３</t>
    <phoneticPr fontId="7"/>
  </si>
  <si>
    <t>尾ノ上４</t>
  </si>
  <si>
    <t>尾上４、三郎１・２</t>
    <phoneticPr fontId="7"/>
  </si>
  <si>
    <t>東区（東京塚町(1番～4番、5番1号～10号、5番49～111号、5番125～136号、6番～20番）、中央区（東京塚町5番12～48、5番112～12４号・三郎１）</t>
    <rPh sb="0" eb="2">
      <t>ヒガシク</t>
    </rPh>
    <rPh sb="52" eb="55">
      <t>チュウオウク</t>
    </rPh>
    <phoneticPr fontId="7"/>
  </si>
  <si>
    <t>京塚本町</t>
  </si>
  <si>
    <t>神水２</t>
    <phoneticPr fontId="7"/>
  </si>
  <si>
    <t>月出</t>
    <rPh sb="0" eb="2">
      <t>ツキデ</t>
    </rPh>
    <phoneticPr fontId="7"/>
  </si>
  <si>
    <t>月出１</t>
  </si>
  <si>
    <t>月出２</t>
  </si>
  <si>
    <t>月出３・４・６</t>
  </si>
  <si>
    <t>5</t>
    <phoneticPr fontId="7"/>
  </si>
  <si>
    <t>月出5・小峰2</t>
    <rPh sb="0" eb="2">
      <t>ツキデ</t>
    </rPh>
    <rPh sb="4" eb="6">
      <t>オミネ</t>
    </rPh>
    <phoneticPr fontId="7"/>
  </si>
  <si>
    <t>月出６</t>
    <phoneticPr fontId="7"/>
  </si>
  <si>
    <t>月出７・８</t>
    <phoneticPr fontId="7"/>
  </si>
  <si>
    <t>新外１・２</t>
  </si>
  <si>
    <t>小峯２・４</t>
    <phoneticPr fontId="7"/>
  </si>
  <si>
    <t>10</t>
    <phoneticPr fontId="7"/>
  </si>
  <si>
    <t>山ノ内・（東町）</t>
    <rPh sb="0" eb="1">
      <t>ヤマ</t>
    </rPh>
    <rPh sb="2" eb="3">
      <t>ウチ</t>
    </rPh>
    <rPh sb="5" eb="6">
      <t>ヒガシ</t>
    </rPh>
    <rPh sb="6" eb="7">
      <t>マチ</t>
    </rPh>
    <phoneticPr fontId="7"/>
  </si>
  <si>
    <t>新外３</t>
    <phoneticPr fontId="7"/>
  </si>
  <si>
    <t>山ノ内１　3</t>
    <phoneticPr fontId="7"/>
  </si>
  <si>
    <t>山ノ内４、山ノ神１</t>
    <phoneticPr fontId="7"/>
  </si>
  <si>
    <t>山ノ神１・２、小峯１・３</t>
  </si>
  <si>
    <t>山ノ神２、小峯４、佐土原3（ララタウン）</t>
    <rPh sb="9" eb="12">
      <t>サドワラ</t>
    </rPh>
    <phoneticPr fontId="66"/>
  </si>
  <si>
    <t>榎町</t>
    <phoneticPr fontId="7"/>
  </si>
  <si>
    <t>榎町</t>
  </si>
  <si>
    <t>8</t>
    <phoneticPr fontId="7"/>
  </si>
  <si>
    <t>佐土原１</t>
    <phoneticPr fontId="66"/>
  </si>
  <si>
    <t>花立５</t>
  </si>
  <si>
    <t>2017,10,7号</t>
    <rPh sb="9" eb="10">
      <t>ゴウ</t>
    </rPh>
    <phoneticPr fontId="7"/>
  </si>
  <si>
    <t>花立６、桜木６</t>
    <rPh sb="4" eb="6">
      <t>サクラギ</t>
    </rPh>
    <phoneticPr fontId="7"/>
  </si>
  <si>
    <t>東町２</t>
  </si>
  <si>
    <t>新外4　山ノ内2</t>
    <rPh sb="0" eb="2">
      <t>シンホカ</t>
    </rPh>
    <rPh sb="4" eb="5">
      <t>ヤマ</t>
    </rPh>
    <rPh sb="6" eb="7">
      <t>ウチ</t>
    </rPh>
    <phoneticPr fontId="7"/>
  </si>
  <si>
    <t>佐土原１・２・３（ソレイユビラ一部）</t>
    <rPh sb="15" eb="17">
      <t>イチブ</t>
    </rPh>
    <phoneticPr fontId="66"/>
  </si>
  <si>
    <t>健軍東</t>
    <rPh sb="0" eb="2">
      <t>ケングン</t>
    </rPh>
    <rPh sb="2" eb="3">
      <t>ヒガシ</t>
    </rPh>
    <phoneticPr fontId="7"/>
  </si>
  <si>
    <t>東町３</t>
  </si>
  <si>
    <t>東町３・４</t>
  </si>
  <si>
    <t>東町４</t>
  </si>
  <si>
    <t>東町４</t>
    <phoneticPr fontId="7"/>
  </si>
  <si>
    <t>東町４、東本町</t>
    <phoneticPr fontId="7"/>
  </si>
  <si>
    <r>
      <t>桜木・</t>
    </r>
    <r>
      <rPr>
        <b/>
        <sz val="10"/>
        <rFont val="ＭＳ Ｐゴシック"/>
        <family val="3"/>
        <charset val="128"/>
      </rPr>
      <t>（桜木東）</t>
    </r>
    <rPh sb="0" eb="2">
      <t>サクラギ</t>
    </rPh>
    <rPh sb="4" eb="6">
      <t>サクラギ</t>
    </rPh>
    <rPh sb="6" eb="7">
      <t>ヒガシ</t>
    </rPh>
    <phoneticPr fontId="7"/>
  </si>
  <si>
    <t>東本町</t>
  </si>
  <si>
    <t>花立１、東本町、昭和町</t>
    <phoneticPr fontId="7"/>
  </si>
  <si>
    <t>花立２、桜木１</t>
    <phoneticPr fontId="7"/>
  </si>
  <si>
    <t>花立２・４</t>
  </si>
  <si>
    <t>花立３</t>
    <phoneticPr fontId="7"/>
  </si>
  <si>
    <t>花立３</t>
  </si>
  <si>
    <t>花立４、桜木１・２・４</t>
    <phoneticPr fontId="7"/>
  </si>
  <si>
    <t>桜木３</t>
    <phoneticPr fontId="7"/>
  </si>
  <si>
    <t>桜木５</t>
    <rPh sb="0" eb="2">
      <t>サクラギ</t>
    </rPh>
    <phoneticPr fontId="7"/>
  </si>
  <si>
    <t>秋津</t>
    <rPh sb="0" eb="2">
      <t>アキツ</t>
    </rPh>
    <phoneticPr fontId="7"/>
  </si>
  <si>
    <t>秋津１・２</t>
  </si>
  <si>
    <t>秋津２・３、東野４</t>
  </si>
  <si>
    <t>東野１・３、秋津新町</t>
  </si>
  <si>
    <t>東野２・４</t>
  </si>
  <si>
    <t>沼山津１・２</t>
  </si>
  <si>
    <t>沼山津３</t>
  </si>
  <si>
    <t>沼山津４、桜木４、</t>
    <phoneticPr fontId="7"/>
  </si>
  <si>
    <t>若葉</t>
    <rPh sb="0" eb="2">
      <t>ワカバ</t>
    </rPh>
    <phoneticPr fontId="7"/>
  </si>
  <si>
    <t>若葉１・２</t>
  </si>
  <si>
    <t>若葉１</t>
  </si>
  <si>
    <t>若葉３・４</t>
  </si>
  <si>
    <t>若葉４・５</t>
  </si>
  <si>
    <t>若葉６・広木町</t>
  </si>
  <si>
    <t>広木町</t>
  </si>
  <si>
    <t>秋津町秋田（市営秋津団地）</t>
  </si>
  <si>
    <t>秋津町秋田（秋津レ－クタウン）</t>
  </si>
  <si>
    <t>泉ヶ丘</t>
    <rPh sb="0" eb="3">
      <t>イズミガオカ</t>
    </rPh>
    <phoneticPr fontId="7"/>
  </si>
  <si>
    <t>新生１・２</t>
    <phoneticPr fontId="7"/>
  </si>
  <si>
    <t>新生１・２、水源１・２、</t>
  </si>
  <si>
    <t>南町、水源２、広木町</t>
  </si>
  <si>
    <t>栄町</t>
    <phoneticPr fontId="7"/>
  </si>
  <si>
    <t>新生1</t>
    <rPh sb="0" eb="2">
      <t>シンセイ</t>
    </rPh>
    <phoneticPr fontId="7"/>
  </si>
  <si>
    <t>健軍</t>
    <rPh sb="0" eb="2">
      <t>ケングン</t>
    </rPh>
    <phoneticPr fontId="7"/>
  </si>
  <si>
    <t>錦ヶ丘</t>
    <phoneticPr fontId="7"/>
  </si>
  <si>
    <t>健軍本町</t>
  </si>
  <si>
    <t>健軍１</t>
    <phoneticPr fontId="7"/>
  </si>
  <si>
    <t>健軍３</t>
  </si>
  <si>
    <t>2017.11.4号</t>
    <rPh sb="9" eb="10">
      <t>ゴウ</t>
    </rPh>
    <phoneticPr fontId="7"/>
  </si>
  <si>
    <t>健軍４</t>
  </si>
  <si>
    <t>中央区（湖東１-1）、東区（湖東1-2～4・10～15）、健軍４（1～7）</t>
    <rPh sb="0" eb="3">
      <t>チュウオウク</t>
    </rPh>
    <rPh sb="11" eb="13">
      <t>ヒガシク</t>
    </rPh>
    <rPh sb="14" eb="16">
      <t>コトウ</t>
    </rPh>
    <phoneticPr fontId="7"/>
  </si>
  <si>
    <t>湖東２、健軍５</t>
  </si>
  <si>
    <t>湖東３</t>
  </si>
  <si>
    <t>健軍2</t>
    <rPh sb="0" eb="2">
      <t>ケングン</t>
    </rPh>
    <phoneticPr fontId="7"/>
  </si>
  <si>
    <t>託麻東・（長嶺）</t>
    <rPh sb="0" eb="2">
      <t>タクマ</t>
    </rPh>
    <rPh sb="2" eb="3">
      <t>ヒガシ</t>
    </rPh>
    <rPh sb="5" eb="7">
      <t>ナガミネ</t>
    </rPh>
    <phoneticPr fontId="7"/>
  </si>
  <si>
    <t>戸島１・７、戸島本町</t>
    <phoneticPr fontId="7"/>
  </si>
  <si>
    <t>戸島２・３</t>
    <phoneticPr fontId="7"/>
  </si>
  <si>
    <t>戸島５、戸島本町</t>
    <phoneticPr fontId="7"/>
  </si>
  <si>
    <t>戸島６・７、戸島本町</t>
    <phoneticPr fontId="7"/>
  </si>
  <si>
    <t>戸島６・７</t>
  </si>
  <si>
    <t>6</t>
    <phoneticPr fontId="7"/>
  </si>
  <si>
    <r>
      <t>戸島西１丁目16・</t>
    </r>
    <r>
      <rPr>
        <sz val="11"/>
        <color theme="1"/>
        <rFont val="ＭＳ Ｐゴシック"/>
        <family val="2"/>
        <charset val="128"/>
        <scheme val="minor"/>
      </rPr>
      <t>24</t>
    </r>
    <r>
      <rPr>
        <sz val="11"/>
        <color theme="1"/>
        <rFont val="ＭＳ Ｐゴシック"/>
        <family val="2"/>
        <charset val="128"/>
        <scheme val="minor"/>
      </rPr>
      <t>～</t>
    </r>
    <r>
      <rPr>
        <sz val="11"/>
        <color theme="1"/>
        <rFont val="ＭＳ Ｐゴシック"/>
        <family val="2"/>
        <charset val="128"/>
        <scheme val="minor"/>
      </rPr>
      <t>27</t>
    </r>
    <rPh sb="0" eb="2">
      <t>トシマ</t>
    </rPh>
    <rPh sb="2" eb="3">
      <t>ニシ</t>
    </rPh>
    <rPh sb="4" eb="6">
      <t>チョウメ</t>
    </rPh>
    <phoneticPr fontId="7"/>
  </si>
  <si>
    <t>戸島西2・4・5</t>
    <phoneticPr fontId="7"/>
  </si>
  <si>
    <t>戸島西１・６</t>
    <phoneticPr fontId="7"/>
  </si>
  <si>
    <t>長嶺南5</t>
  </si>
  <si>
    <t>戸島西１丁目</t>
    <rPh sb="0" eb="2">
      <t>トシマ</t>
    </rPh>
    <rPh sb="2" eb="3">
      <t>ニシ</t>
    </rPh>
    <rPh sb="4" eb="6">
      <t>チョウメ</t>
    </rPh>
    <phoneticPr fontId="7"/>
  </si>
  <si>
    <t>画図</t>
    <rPh sb="0" eb="2">
      <t>エズ</t>
    </rPh>
    <phoneticPr fontId="7"/>
  </si>
  <si>
    <t>江津１</t>
  </si>
  <si>
    <t>江津１・２</t>
    <phoneticPr fontId="7"/>
  </si>
  <si>
    <t>江津２</t>
    <phoneticPr fontId="7"/>
  </si>
  <si>
    <t>江津２、出水７・８、</t>
    <phoneticPr fontId="7"/>
  </si>
  <si>
    <t>画図町大字下江津、江津１～４、画図町大字所島、下江津１・２・５</t>
  </si>
  <si>
    <t>201712.2号</t>
    <rPh sb="8" eb="9">
      <t>ゴウ</t>
    </rPh>
    <phoneticPr fontId="7"/>
  </si>
  <si>
    <t>下江津２～５・７・８、画図所島</t>
    <phoneticPr fontId="7"/>
  </si>
  <si>
    <t>下江津５・６、画図東１・２</t>
  </si>
  <si>
    <t>画図町大字（所島、重富）</t>
    <phoneticPr fontId="7"/>
  </si>
  <si>
    <t>画図町大字（下無田）</t>
  </si>
  <si>
    <t>画図町大字重富</t>
  </si>
  <si>
    <t>画図町大字下江津、江津１～４、画図町大字所島、下江津１・２・５</t>
    <rPh sb="0" eb="1">
      <t>ガ</t>
    </rPh>
    <rPh sb="1" eb="2">
      <t>ズ</t>
    </rPh>
    <rPh sb="2" eb="3">
      <t>マチ</t>
    </rPh>
    <rPh sb="3" eb="5">
      <t>オオアザ</t>
    </rPh>
    <phoneticPr fontId="7"/>
  </si>
  <si>
    <t>田迎</t>
    <rPh sb="0" eb="1">
      <t>タ</t>
    </rPh>
    <rPh sb="1" eb="2">
      <t>ムカ</t>
    </rPh>
    <phoneticPr fontId="7"/>
  </si>
  <si>
    <t>南区</t>
    <rPh sb="0" eb="2">
      <t>ミナミク</t>
    </rPh>
    <phoneticPr fontId="7"/>
  </si>
  <si>
    <t>馬渡１・２</t>
  </si>
  <si>
    <t>田迎１・２</t>
  </si>
  <si>
    <t>田迎５、出仲間１～３・６</t>
    <phoneticPr fontId="7"/>
  </si>
  <si>
    <t>出仲間１・３・４、幸田２</t>
    <phoneticPr fontId="7"/>
  </si>
  <si>
    <t>出仲間３～５、幸田２</t>
  </si>
  <si>
    <t>出仲間５・８、幸田１・２</t>
  </si>
  <si>
    <t>出仲間６～８、田井島</t>
  </si>
  <si>
    <t>田井島１、出仲間9、田迎６</t>
    <phoneticPr fontId="7"/>
  </si>
  <si>
    <t>田迎南</t>
    <rPh sb="0" eb="1">
      <t>タ</t>
    </rPh>
    <rPh sb="1" eb="2">
      <t>ムカ</t>
    </rPh>
    <rPh sb="2" eb="3">
      <t>ミナミ</t>
    </rPh>
    <phoneticPr fontId="7"/>
  </si>
  <si>
    <t>田井島２・３、良町１・２</t>
    <phoneticPr fontId="7"/>
  </si>
  <si>
    <t>良町４</t>
    <phoneticPr fontId="7"/>
  </si>
  <si>
    <t>良町２・３</t>
    <phoneticPr fontId="7"/>
  </si>
  <si>
    <t>良町３・５</t>
    <phoneticPr fontId="7"/>
  </si>
  <si>
    <t>良町１、田井島３</t>
    <phoneticPr fontId="7"/>
  </si>
  <si>
    <t>御幸</t>
  </si>
  <si>
    <t>御幸笛田１</t>
    <phoneticPr fontId="7"/>
  </si>
  <si>
    <t>2016,12,3号</t>
    <rPh sb="9" eb="10">
      <t>ゴウ</t>
    </rPh>
    <phoneticPr fontId="7"/>
  </si>
  <si>
    <t>御幸笛田２</t>
    <phoneticPr fontId="7"/>
  </si>
  <si>
    <t xml:space="preserve"> </t>
    <phoneticPr fontId="7"/>
  </si>
  <si>
    <t>御幸笛田２・３、御幸西１～４</t>
    <phoneticPr fontId="7"/>
  </si>
  <si>
    <t>御幸笛田４</t>
    <phoneticPr fontId="7"/>
  </si>
  <si>
    <t>御幸笛田５・６</t>
    <phoneticPr fontId="7"/>
  </si>
  <si>
    <t>御幸笛田７、良町５</t>
    <phoneticPr fontId="7"/>
  </si>
  <si>
    <t>御幸笛田７・８</t>
    <phoneticPr fontId="7"/>
  </si>
  <si>
    <t>御幸木部１・２・３</t>
  </si>
  <si>
    <t>御幸笛田3.6</t>
  </si>
  <si>
    <t>日吉・　日吉東</t>
    <phoneticPr fontId="7"/>
  </si>
  <si>
    <t>江越１・２、平田２</t>
  </si>
  <si>
    <t>十禅寺２・平田１</t>
  </si>
  <si>
    <t>近見１、平田１</t>
    <phoneticPr fontId="7"/>
  </si>
  <si>
    <t>近見２</t>
  </si>
  <si>
    <t>近見２、近見町、刈草１</t>
    <rPh sb="8" eb="9">
      <t>カリ</t>
    </rPh>
    <rPh sb="9" eb="10">
      <t>クサ</t>
    </rPh>
    <phoneticPr fontId="7"/>
  </si>
  <si>
    <t>近見３・４、平田２（一部）</t>
  </si>
  <si>
    <t>近見４、平田２（一部）</t>
    <phoneticPr fontId="7"/>
  </si>
  <si>
    <t>近見６</t>
  </si>
  <si>
    <t>上ノ郷１・２</t>
    <phoneticPr fontId="7"/>
  </si>
  <si>
    <t>日吉１</t>
    <phoneticPr fontId="7"/>
  </si>
  <si>
    <t>日吉２</t>
    <phoneticPr fontId="7"/>
  </si>
  <si>
    <t>江越２、平田２</t>
    <rPh sb="0" eb="1">
      <t>エ</t>
    </rPh>
    <rPh sb="1" eb="2">
      <t>コシ</t>
    </rPh>
    <phoneticPr fontId="66"/>
  </si>
  <si>
    <t>力合</t>
    <rPh sb="0" eb="1">
      <t>リキ</t>
    </rPh>
    <rPh sb="1" eb="2">
      <t>ゴウ</t>
    </rPh>
    <phoneticPr fontId="7"/>
  </si>
  <si>
    <t>薄場１</t>
  </si>
  <si>
    <t>薄場２・３、野口町１～４</t>
    <phoneticPr fontId="7"/>
  </si>
  <si>
    <t>島町１</t>
    <phoneticPr fontId="7"/>
  </si>
  <si>
    <t>島町２・３、島町、薄場町</t>
    <phoneticPr fontId="7"/>
  </si>
  <si>
    <t>島町３・４、荒尾1</t>
    <rPh sb="0" eb="2">
      <t>シママチ</t>
    </rPh>
    <rPh sb="6" eb="8">
      <t>アラオ</t>
    </rPh>
    <phoneticPr fontId="7"/>
  </si>
  <si>
    <t>刈草町２・３</t>
    <phoneticPr fontId="7"/>
  </si>
  <si>
    <t>鳶町１、合志２・３、白藤１</t>
    <phoneticPr fontId="7"/>
  </si>
  <si>
    <t>白藤1・３（白藤団地①②③④⑨⑩）</t>
  </si>
  <si>
    <t>白藤３（市営白藤団地⑤⑥⑦⑧⑪⑫）・４（ニュータウン白藤）</t>
  </si>
  <si>
    <r>
      <t>鳶町1・2、島町</t>
    </r>
    <r>
      <rPr>
        <sz val="11"/>
        <color theme="1"/>
        <rFont val="ＭＳ Ｐゴシック"/>
        <family val="2"/>
        <charset val="128"/>
        <scheme val="minor"/>
      </rPr>
      <t>5、荒尾3</t>
    </r>
    <rPh sb="6" eb="8">
      <t>シママチ</t>
    </rPh>
    <rPh sb="10" eb="12">
      <t>アラオ</t>
    </rPh>
    <phoneticPr fontId="7"/>
  </si>
  <si>
    <t>城南</t>
    <rPh sb="0" eb="2">
      <t>ジョウナン</t>
    </rPh>
    <phoneticPr fontId="7"/>
  </si>
  <si>
    <t>近見７・８</t>
  </si>
  <si>
    <t>近見７・８、南高江３・４</t>
  </si>
  <si>
    <t>南高江１</t>
  </si>
  <si>
    <t>南高江１・２、合志１</t>
  </si>
  <si>
    <t>南高江２、白藤２</t>
  </si>
  <si>
    <t>川尻</t>
    <rPh sb="0" eb="2">
      <t>カワシリ</t>
    </rPh>
    <phoneticPr fontId="7"/>
  </si>
  <si>
    <t>南高江６・７、八幡８</t>
  </si>
  <si>
    <t>八幡５・６、川尻１・２</t>
  </si>
  <si>
    <t>八幡７・８、川尻1</t>
  </si>
  <si>
    <t>八幡９、元三町１・２、南高江７</t>
  </si>
  <si>
    <t>八幡１０・１１、元三町３</t>
  </si>
  <si>
    <t>川尻１・２・４</t>
  </si>
  <si>
    <t>川尻３、中無田町</t>
  </si>
  <si>
    <t>川尻５、元三町３</t>
  </si>
  <si>
    <t>川尻６</t>
    <phoneticPr fontId="7"/>
  </si>
  <si>
    <t>野田１・３</t>
  </si>
  <si>
    <t>野田２</t>
  </si>
  <si>
    <r>
      <t>飽田東・</t>
    </r>
    <r>
      <rPr>
        <b/>
        <sz val="10"/>
        <rFont val="ＭＳ Ｐゴシック"/>
        <family val="3"/>
        <charset val="128"/>
      </rPr>
      <t>（飽田南）</t>
    </r>
    <rPh sb="0" eb="2">
      <t>アキタ</t>
    </rPh>
    <rPh sb="2" eb="3">
      <t>ヒガシ</t>
    </rPh>
    <rPh sb="5" eb="7">
      <t>アキタ</t>
    </rPh>
    <rPh sb="7" eb="8">
      <t>ミナミ</t>
    </rPh>
    <phoneticPr fontId="7"/>
  </si>
  <si>
    <t>土河原町、砂原町、八分字町</t>
    <phoneticPr fontId="7"/>
  </si>
  <si>
    <t>八分字町、砂原町</t>
    <phoneticPr fontId="7"/>
  </si>
  <si>
    <t>孫代町、砂原町</t>
  </si>
  <si>
    <t>八分字町</t>
  </si>
  <si>
    <t>八分字町、浜口町　　　　　　　　　　　</t>
    <phoneticPr fontId="7"/>
  </si>
  <si>
    <t>護藤町、八分字町</t>
    <phoneticPr fontId="7"/>
  </si>
  <si>
    <t>会富町、八分字町、内田町</t>
    <phoneticPr fontId="7"/>
  </si>
  <si>
    <t>富合町</t>
    <rPh sb="0" eb="2">
      <t>トミアイ</t>
    </rPh>
    <rPh sb="2" eb="3">
      <t>マチ</t>
    </rPh>
    <phoneticPr fontId="7"/>
  </si>
  <si>
    <t>富合町杉島</t>
    <rPh sb="0" eb="2">
      <t>トミアイ</t>
    </rPh>
    <rPh sb="2" eb="3">
      <t>マチ</t>
    </rPh>
    <rPh sb="3" eb="4">
      <t>スギ</t>
    </rPh>
    <rPh sb="4" eb="5">
      <t>シマ</t>
    </rPh>
    <phoneticPr fontId="7"/>
  </si>
  <si>
    <t>富合町上杉、大町</t>
  </si>
  <si>
    <t>富合町小岩瀬</t>
  </si>
  <si>
    <t>富合町廻江、清藤、志々水、榎津、新、田尻、古閑</t>
  </si>
  <si>
    <t>城南町</t>
    <rPh sb="0" eb="2">
      <t>ジョウナン</t>
    </rPh>
    <rPh sb="2" eb="3">
      <t>マチ</t>
    </rPh>
    <phoneticPr fontId="7"/>
  </si>
  <si>
    <t>城南町宮地、今吉野一部</t>
    <rPh sb="0" eb="3">
      <t>ジョウナンマチ</t>
    </rPh>
    <rPh sb="3" eb="5">
      <t>ミヤジ</t>
    </rPh>
    <rPh sb="6" eb="7">
      <t>イマ</t>
    </rPh>
    <rPh sb="7" eb="9">
      <t>ヨシノ</t>
    </rPh>
    <rPh sb="9" eb="11">
      <t>イチブ</t>
    </rPh>
    <phoneticPr fontId="7"/>
  </si>
  <si>
    <t>城南町さんさん1・2丁目、宮地、隈庄の一部</t>
    <rPh sb="0" eb="3">
      <t>ジョウナンマチ</t>
    </rPh>
    <rPh sb="10" eb="12">
      <t>チョウメ</t>
    </rPh>
    <rPh sb="13" eb="15">
      <t>ミヤジ</t>
    </rPh>
    <rPh sb="16" eb="18">
      <t>クマノショウ</t>
    </rPh>
    <rPh sb="19" eb="21">
      <t>イチブ</t>
    </rPh>
    <phoneticPr fontId="7"/>
  </si>
  <si>
    <t>城南町隈庄の一部（本町、一の町）下宮地、（城南団地）</t>
    <rPh sb="0" eb="2">
      <t>ジョウナン</t>
    </rPh>
    <rPh sb="2" eb="3">
      <t>マチ</t>
    </rPh>
    <rPh sb="3" eb="4">
      <t>クマ</t>
    </rPh>
    <rPh sb="4" eb="5">
      <t>ショウ</t>
    </rPh>
    <rPh sb="6" eb="8">
      <t>イチブ</t>
    </rPh>
    <rPh sb="9" eb="11">
      <t>ホンマチ</t>
    </rPh>
    <rPh sb="12" eb="13">
      <t>１</t>
    </rPh>
    <rPh sb="14" eb="15">
      <t>マチ</t>
    </rPh>
    <rPh sb="16" eb="17">
      <t>シモ</t>
    </rPh>
    <rPh sb="17" eb="19">
      <t>ミヤジ</t>
    </rPh>
    <rPh sb="21" eb="23">
      <t>ジョウナン</t>
    </rPh>
    <rPh sb="23" eb="25">
      <t>ダンチ</t>
    </rPh>
    <phoneticPr fontId="7"/>
  </si>
  <si>
    <t>城南町隈庄、二の町、栄町、　木、金屋町、下宮地</t>
    <rPh sb="0" eb="3">
      <t>ジョウナンマチ</t>
    </rPh>
    <rPh sb="3" eb="4">
      <t>クマ</t>
    </rPh>
    <rPh sb="4" eb="5">
      <t>ショウ</t>
    </rPh>
    <rPh sb="6" eb="7">
      <t>２</t>
    </rPh>
    <rPh sb="8" eb="9">
      <t>マチ</t>
    </rPh>
    <rPh sb="10" eb="12">
      <t>サカエマチ</t>
    </rPh>
    <rPh sb="14" eb="15">
      <t>キ</t>
    </rPh>
    <rPh sb="16" eb="19">
      <t>カナヤマチ</t>
    </rPh>
    <rPh sb="20" eb="23">
      <t>シモミヤジ</t>
    </rPh>
    <phoneticPr fontId="7"/>
  </si>
  <si>
    <t>城南町舞原</t>
    <rPh sb="0" eb="3">
      <t>ジョウナンマチ</t>
    </rPh>
    <rPh sb="3" eb="4">
      <t>マイ</t>
    </rPh>
    <rPh sb="4" eb="5">
      <t>ハラ</t>
    </rPh>
    <phoneticPr fontId="7"/>
  </si>
  <si>
    <t>城南町東阿高、東阿高の一部</t>
    <rPh sb="0" eb="3">
      <t>ジョウナンマチ</t>
    </rPh>
    <rPh sb="3" eb="4">
      <t>ヒガシ</t>
    </rPh>
    <rPh sb="4" eb="5">
      <t>ア</t>
    </rPh>
    <rPh sb="5" eb="6">
      <t>タカ</t>
    </rPh>
    <rPh sb="7" eb="8">
      <t>ヒガシ</t>
    </rPh>
    <rPh sb="8" eb="10">
      <t>アダカ</t>
    </rPh>
    <rPh sb="11" eb="13">
      <t>イチブ</t>
    </rPh>
    <phoneticPr fontId="7"/>
  </si>
  <si>
    <t>城南町宮地、上宮地、今吉野</t>
    <rPh sb="0" eb="3">
      <t>ジョウナンマチ</t>
    </rPh>
    <rPh sb="3" eb="5">
      <t>ミヤジ</t>
    </rPh>
    <rPh sb="6" eb="9">
      <t>カミミヤジ</t>
    </rPh>
    <rPh sb="10" eb="11">
      <t>イマ</t>
    </rPh>
    <rPh sb="11" eb="13">
      <t>ヨシノ</t>
    </rPh>
    <phoneticPr fontId="7"/>
  </si>
  <si>
    <t>城南町下宮地</t>
    <rPh sb="3" eb="4">
      <t>シモ</t>
    </rPh>
    <rPh sb="4" eb="6">
      <t>ミヤジ</t>
    </rPh>
    <phoneticPr fontId="7"/>
  </si>
  <si>
    <t>菊陽町</t>
    <rPh sb="0" eb="3">
      <t>キクヨウマチ</t>
    </rPh>
    <phoneticPr fontId="7"/>
  </si>
  <si>
    <t>菊陽</t>
    <rPh sb="0" eb="2">
      <t>キクヨウ</t>
    </rPh>
    <phoneticPr fontId="7"/>
  </si>
  <si>
    <t>菊陽町津久礼(花立１・２・３丁目）</t>
    <rPh sb="0" eb="2">
      <t>キクヨウ</t>
    </rPh>
    <rPh sb="2" eb="3">
      <t>マチ</t>
    </rPh>
    <rPh sb="3" eb="6">
      <t>ツクレ</t>
    </rPh>
    <rPh sb="7" eb="9">
      <t>ハナタテ</t>
    </rPh>
    <rPh sb="14" eb="16">
      <t>チョウメ</t>
    </rPh>
    <phoneticPr fontId="7"/>
  </si>
  <si>
    <t>菊陽町武蔵ヶ丘北1・2丁目</t>
    <rPh sb="0" eb="2">
      <t>キクヨウ</t>
    </rPh>
    <rPh sb="2" eb="3">
      <t>マチ</t>
    </rPh>
    <rPh sb="3" eb="5">
      <t>ムサシ</t>
    </rPh>
    <rPh sb="6" eb="7">
      <t>オカ</t>
    </rPh>
    <rPh sb="7" eb="8">
      <t>キタ</t>
    </rPh>
    <rPh sb="11" eb="13">
      <t>チョウメ</t>
    </rPh>
    <phoneticPr fontId="7"/>
  </si>
  <si>
    <t>菊陽町武蔵ヶ丘北3丁目</t>
    <rPh sb="0" eb="2">
      <t>キクヨウ</t>
    </rPh>
    <rPh sb="2" eb="3">
      <t>マチ</t>
    </rPh>
    <rPh sb="3" eb="5">
      <t>ムサシ</t>
    </rPh>
    <rPh sb="6" eb="7">
      <t>オカ</t>
    </rPh>
    <rPh sb="7" eb="8">
      <t>キタ</t>
    </rPh>
    <rPh sb="9" eb="11">
      <t>チョウメ</t>
    </rPh>
    <phoneticPr fontId="7"/>
  </si>
  <si>
    <t>菊陽町武蔵ヶ丘1・2丁目、合志市幾久富</t>
    <rPh sb="0" eb="2">
      <t>キクヨウ</t>
    </rPh>
    <rPh sb="2" eb="3">
      <t>マチ</t>
    </rPh>
    <rPh sb="3" eb="5">
      <t>ムサシ</t>
    </rPh>
    <rPh sb="6" eb="7">
      <t>オカ</t>
    </rPh>
    <rPh sb="10" eb="12">
      <t>チョウメ</t>
    </rPh>
    <phoneticPr fontId="7"/>
  </si>
  <si>
    <t>2018,3,17号</t>
    <rPh sb="9" eb="10">
      <t>ゴウ</t>
    </rPh>
    <phoneticPr fontId="7"/>
  </si>
  <si>
    <t>菊陽町武蔵ヶ3丁目（武蔵ヶ丘団地）</t>
    <rPh sb="0" eb="2">
      <t>キクヨウ</t>
    </rPh>
    <rPh sb="2" eb="3">
      <t>マチ</t>
    </rPh>
    <rPh sb="3" eb="5">
      <t>ムサシ</t>
    </rPh>
    <rPh sb="7" eb="9">
      <t>チョウメ</t>
    </rPh>
    <phoneticPr fontId="7"/>
  </si>
  <si>
    <t>菊陽町光の森1</t>
    <phoneticPr fontId="7"/>
  </si>
  <si>
    <t>菊陽町津久礼・菊陽町光の森3・4・5</t>
    <rPh sb="7" eb="10">
      <t>キクヨウマチ</t>
    </rPh>
    <phoneticPr fontId="7"/>
  </si>
  <si>
    <t>菊陽町光の森6、菊陽町新山2丁目</t>
    <rPh sb="8" eb="11">
      <t>キクヨウマチ</t>
    </rPh>
    <rPh sb="11" eb="12">
      <t>シン</t>
    </rPh>
    <rPh sb="12" eb="13">
      <t>ヤマ</t>
    </rPh>
    <rPh sb="14" eb="16">
      <t>チョウメ</t>
    </rPh>
    <phoneticPr fontId="7"/>
  </si>
  <si>
    <t>菊陽町新山1・3丁目、杉並台1丁目</t>
    <rPh sb="0" eb="2">
      <t>キクヨウ</t>
    </rPh>
    <rPh sb="2" eb="3">
      <t>マチ</t>
    </rPh>
    <rPh sb="3" eb="4">
      <t>シン</t>
    </rPh>
    <rPh sb="4" eb="5">
      <t>ヤマ</t>
    </rPh>
    <rPh sb="8" eb="10">
      <t>チョウメ</t>
    </rPh>
    <rPh sb="11" eb="13">
      <t>スギナミ</t>
    </rPh>
    <rPh sb="13" eb="14">
      <t>ダイ</t>
    </rPh>
    <rPh sb="15" eb="17">
      <t>チョウメ</t>
    </rPh>
    <phoneticPr fontId="7"/>
  </si>
  <si>
    <t>菊陽町津久礼（東ヶ丘団地）</t>
  </si>
  <si>
    <t>菊陽町津久礼（三里木）</t>
    <phoneticPr fontId="7"/>
  </si>
  <si>
    <t>菊陽町光の森2</t>
    <rPh sb="0" eb="2">
      <t>キクヨウ</t>
    </rPh>
    <rPh sb="2" eb="3">
      <t>マチ</t>
    </rPh>
    <rPh sb="3" eb="4">
      <t>ヒカリ</t>
    </rPh>
    <rPh sb="5" eb="6">
      <t>モリ</t>
    </rPh>
    <phoneticPr fontId="7"/>
  </si>
  <si>
    <t>菊陽町光の森7、菊陽町津久礼</t>
    <rPh sb="8" eb="10">
      <t>キクヨウ</t>
    </rPh>
    <rPh sb="10" eb="11">
      <t>マチ</t>
    </rPh>
    <rPh sb="11" eb="12">
      <t>ツ</t>
    </rPh>
    <rPh sb="12" eb="13">
      <t>ヒサ</t>
    </rPh>
    <rPh sb="13" eb="14">
      <t>レイ</t>
    </rPh>
    <phoneticPr fontId="7"/>
  </si>
  <si>
    <t>菊陽町津久礼（下沖野・上沖野）</t>
    <rPh sb="0" eb="3">
      <t>キクヨウマチ</t>
    </rPh>
    <rPh sb="3" eb="6">
      <t>ツクレ</t>
    </rPh>
    <rPh sb="7" eb="8">
      <t>シモ</t>
    </rPh>
    <rPh sb="8" eb="10">
      <t>オキノ</t>
    </rPh>
    <rPh sb="11" eb="12">
      <t>カミ</t>
    </rPh>
    <rPh sb="12" eb="14">
      <t>オキノ</t>
    </rPh>
    <phoneticPr fontId="7"/>
  </si>
  <si>
    <t>菊陽町津久礼（青葉台団地）</t>
    <rPh sb="7" eb="10">
      <t>アオバダイ</t>
    </rPh>
    <rPh sb="10" eb="12">
      <t>ダンチ</t>
    </rPh>
    <phoneticPr fontId="7"/>
  </si>
  <si>
    <t>菊陽町武蔵ヶ丘北1・2丁目　　津久礼</t>
    <rPh sb="0" eb="2">
      <t>キクヨウ</t>
    </rPh>
    <rPh sb="2" eb="3">
      <t>マチ</t>
    </rPh>
    <rPh sb="3" eb="5">
      <t>ムサシ</t>
    </rPh>
    <rPh sb="6" eb="7">
      <t>オカ</t>
    </rPh>
    <rPh sb="7" eb="8">
      <t>キタ</t>
    </rPh>
    <rPh sb="11" eb="13">
      <t>チョウメ</t>
    </rPh>
    <rPh sb="15" eb="18">
      <t>ツクレ</t>
    </rPh>
    <phoneticPr fontId="7"/>
  </si>
  <si>
    <r>
      <t>合志市</t>
    </r>
    <r>
      <rPr>
        <b/>
        <sz val="10"/>
        <rFont val="ＭＳ Ｐゴシック"/>
        <family val="3"/>
        <charset val="128"/>
      </rPr>
      <t>（幾久富・豊岡）</t>
    </r>
    <rPh sb="0" eb="2">
      <t>コウシ</t>
    </rPh>
    <rPh sb="2" eb="3">
      <t>シ</t>
    </rPh>
    <rPh sb="4" eb="5">
      <t>イク</t>
    </rPh>
    <rPh sb="5" eb="6">
      <t>ク</t>
    </rPh>
    <rPh sb="6" eb="7">
      <t>トミ</t>
    </rPh>
    <rPh sb="8" eb="10">
      <t>トヨオカ</t>
    </rPh>
    <phoneticPr fontId="7"/>
  </si>
  <si>
    <t>合志①</t>
    <rPh sb="0" eb="2">
      <t>コウシ</t>
    </rPh>
    <phoneticPr fontId="7"/>
  </si>
  <si>
    <t>1</t>
    <phoneticPr fontId="7"/>
  </si>
  <si>
    <t>合志市豊岡（泉ヶ丘団地）</t>
  </si>
  <si>
    <t>合志市豊岡（すずかけ台団地、笹原団地）</t>
  </si>
  <si>
    <t>合志市幾久富（永江団地）</t>
  </si>
  <si>
    <t>合志市幾久富（杉並台団地）</t>
  </si>
  <si>
    <t>合志市幾久富（永江団地）、菊陽町新山、杉並台1・2丁目</t>
    <rPh sb="13" eb="16">
      <t>キクヨウマチ</t>
    </rPh>
    <rPh sb="16" eb="18">
      <t>シンザン</t>
    </rPh>
    <rPh sb="19" eb="21">
      <t>スギナミ</t>
    </rPh>
    <rPh sb="21" eb="22">
      <t>ダイ</t>
    </rPh>
    <rPh sb="25" eb="27">
      <t>チョウメ</t>
    </rPh>
    <phoneticPr fontId="7"/>
  </si>
  <si>
    <t>合志市（須屋）</t>
    <rPh sb="0" eb="2">
      <t>コウシ</t>
    </rPh>
    <rPh sb="2" eb="3">
      <t>シ</t>
    </rPh>
    <rPh sb="4" eb="6">
      <t>スヤ</t>
    </rPh>
    <phoneticPr fontId="7"/>
  </si>
  <si>
    <t>合志②</t>
    <rPh sb="0" eb="2">
      <t>コウシ</t>
    </rPh>
    <phoneticPr fontId="7"/>
  </si>
  <si>
    <t>合志市須屋（県営須屋団地）</t>
  </si>
  <si>
    <t>合志市須屋（西須屋団地）</t>
  </si>
  <si>
    <t>合志市須屋</t>
  </si>
  <si>
    <t>合志市須屋(榎本）</t>
  </si>
  <si>
    <t>2017,5,20号</t>
    <rPh sb="9" eb="10">
      <t>ゴウ</t>
    </rPh>
    <phoneticPr fontId="7"/>
  </si>
  <si>
    <t>合志市須屋（小迫）</t>
  </si>
  <si>
    <t>合志市須屋（新開）</t>
  </si>
  <si>
    <t>合志市須屋（みずき台）</t>
  </si>
  <si>
    <t>嘉島町</t>
    <rPh sb="0" eb="3">
      <t>カシママチ</t>
    </rPh>
    <phoneticPr fontId="7"/>
  </si>
  <si>
    <t>嘉島</t>
    <rPh sb="0" eb="2">
      <t>カシマ</t>
    </rPh>
    <phoneticPr fontId="7"/>
  </si>
  <si>
    <t>鯰、上島、上仲間の一部</t>
    <rPh sb="0" eb="1">
      <t>ナマズ</t>
    </rPh>
    <rPh sb="2" eb="4">
      <t>ウエシマ</t>
    </rPh>
    <rPh sb="5" eb="6">
      <t>ウエ</t>
    </rPh>
    <rPh sb="6" eb="8">
      <t>ナカマ</t>
    </rPh>
    <rPh sb="9" eb="11">
      <t>イチブ</t>
    </rPh>
    <phoneticPr fontId="7"/>
  </si>
  <si>
    <t>上島、上仲間の一部</t>
    <rPh sb="0" eb="2">
      <t>ウエシマ</t>
    </rPh>
    <phoneticPr fontId="7"/>
  </si>
  <si>
    <t>鯰の一部</t>
    <rPh sb="2" eb="4">
      <t>イチブ</t>
    </rPh>
    <phoneticPr fontId="7"/>
  </si>
  <si>
    <t>益城町</t>
    <rPh sb="0" eb="3">
      <t>マシキマチ</t>
    </rPh>
    <phoneticPr fontId="7"/>
  </si>
  <si>
    <t>益城</t>
    <rPh sb="0" eb="2">
      <t>マシキ</t>
    </rPh>
    <phoneticPr fontId="7"/>
  </si>
  <si>
    <t>益城町広崎</t>
  </si>
  <si>
    <t>益城仮設</t>
    <rPh sb="0" eb="2">
      <t>マシキ</t>
    </rPh>
    <rPh sb="2" eb="4">
      <t>カセツ</t>
    </rPh>
    <phoneticPr fontId="7"/>
  </si>
  <si>
    <t>エリア数</t>
    <rPh sb="3" eb="4">
      <t>スウ</t>
    </rPh>
    <phoneticPr fontId="4"/>
  </si>
  <si>
    <t>2018.4.14号</t>
    <rPh sb="9" eb="10">
      <t>ゴウ</t>
    </rPh>
    <phoneticPr fontId="4"/>
  </si>
  <si>
    <t>2018.4.7号</t>
    <rPh sb="8" eb="9">
      <t>ゴウ</t>
    </rPh>
    <phoneticPr fontId="4"/>
  </si>
  <si>
    <t>帯山4</t>
    <phoneticPr fontId="7"/>
  </si>
  <si>
    <t>帯山１、水前寺４</t>
    <phoneticPr fontId="7"/>
  </si>
  <si>
    <t>空きエリア箇所数には仮設は含まない</t>
    <rPh sb="0" eb="1">
      <t>ア</t>
    </rPh>
    <rPh sb="5" eb="7">
      <t>カショ</t>
    </rPh>
    <rPh sb="7" eb="8">
      <t>スウ</t>
    </rPh>
    <rPh sb="10" eb="12">
      <t>カセツ</t>
    </rPh>
    <rPh sb="13" eb="14">
      <t>フク</t>
    </rPh>
    <phoneticPr fontId="7"/>
  </si>
  <si>
    <t>欠員エリア</t>
    <rPh sb="0" eb="2">
      <t>ケツイン</t>
    </rPh>
    <phoneticPr fontId="4"/>
  </si>
  <si>
    <t>新聞販売店他代配エリア</t>
    <rPh sb="0" eb="2">
      <t>シンブン</t>
    </rPh>
    <rPh sb="2" eb="5">
      <t>ハンバイテン</t>
    </rPh>
    <rPh sb="5" eb="6">
      <t>ホカ</t>
    </rPh>
    <rPh sb="6" eb="8">
      <t>ダイハイ</t>
    </rPh>
    <phoneticPr fontId="4"/>
  </si>
  <si>
    <t>西日本新聞代配</t>
    <rPh sb="0" eb="5">
      <t>ニシニホンシンブン</t>
    </rPh>
    <rPh sb="5" eb="7">
      <t>ダイハイ</t>
    </rPh>
    <phoneticPr fontId="4"/>
  </si>
  <si>
    <t>朝日新聞代配</t>
    <rPh sb="0" eb="2">
      <t>アサヒ</t>
    </rPh>
    <rPh sb="2" eb="4">
      <t>シンブン</t>
    </rPh>
    <rPh sb="4" eb="6">
      <t>ダイハイ</t>
    </rPh>
    <phoneticPr fontId="4"/>
  </si>
  <si>
    <t>読売新聞代配</t>
    <rPh sb="0" eb="2">
      <t>ヨミウリ</t>
    </rPh>
    <rPh sb="2" eb="4">
      <t>シンブン</t>
    </rPh>
    <rPh sb="4" eb="6">
      <t>ダイハイ</t>
    </rPh>
    <phoneticPr fontId="4"/>
  </si>
  <si>
    <t>竹井レディ配布中　（募集かける）</t>
    <rPh sb="0" eb="2">
      <t>タケイ</t>
    </rPh>
    <rPh sb="5" eb="8">
      <t>ハイフチュウ</t>
    </rPh>
    <rPh sb="10" eb="12">
      <t>ボシュウ</t>
    </rPh>
    <phoneticPr fontId="7"/>
  </si>
  <si>
    <t>嶋田レディ代配中</t>
    <rPh sb="0" eb="2">
      <t>シマダ</t>
    </rPh>
    <rPh sb="5" eb="7">
      <t>ダイハイ</t>
    </rPh>
    <rPh sb="7" eb="8">
      <t>チュウ</t>
    </rPh>
    <phoneticPr fontId="4"/>
  </si>
  <si>
    <t>世安町</t>
    <phoneticPr fontId="7"/>
  </si>
  <si>
    <t>朝日新聞代配</t>
    <rPh sb="0" eb="2">
      <t>アサヒ</t>
    </rPh>
    <rPh sb="2" eb="4">
      <t>シンブン</t>
    </rPh>
    <rPh sb="4" eb="6">
      <t>ダイハイ</t>
    </rPh>
    <phoneticPr fontId="4"/>
  </si>
  <si>
    <t>2018.4.7号</t>
    <rPh sb="8" eb="9">
      <t>ゴウ</t>
    </rPh>
    <phoneticPr fontId="4"/>
  </si>
  <si>
    <t>池田１・２、上熊本３</t>
    <phoneticPr fontId="7"/>
  </si>
  <si>
    <t>2017.4以前</t>
    <phoneticPr fontId="7"/>
  </si>
  <si>
    <t>国府本町</t>
    <phoneticPr fontId="7"/>
  </si>
  <si>
    <t>桜木４</t>
    <phoneticPr fontId="7"/>
  </si>
  <si>
    <t>2018.5.12号</t>
    <rPh sb="9" eb="10">
      <t>ゴウ</t>
    </rPh>
    <phoneticPr fontId="4"/>
  </si>
  <si>
    <t>2018,6.2号</t>
    <rPh sb="8" eb="9">
      <t>ゴウ</t>
    </rPh>
    <phoneticPr fontId="4"/>
  </si>
  <si>
    <t>十禅寺１</t>
    <phoneticPr fontId="7"/>
  </si>
  <si>
    <t>2</t>
    <phoneticPr fontId="7"/>
  </si>
  <si>
    <t>3</t>
    <phoneticPr fontId="7"/>
  </si>
  <si>
    <t>17</t>
    <phoneticPr fontId="7"/>
  </si>
  <si>
    <t>2018.6.9号</t>
    <rPh sb="8" eb="9">
      <t>ゴウ</t>
    </rPh>
    <phoneticPr fontId="4"/>
  </si>
  <si>
    <t>上代８</t>
    <phoneticPr fontId="7"/>
  </si>
  <si>
    <r>
      <rPr>
        <sz val="12"/>
        <rFont val="ＭＳ Ｐゴシック"/>
        <family val="3"/>
        <charset val="128"/>
      </rPr>
      <t>合志市</t>
    </r>
    <r>
      <rPr>
        <sz val="11"/>
        <rFont val="ＭＳ Ｐゴシック"/>
        <family val="3"/>
        <charset val="128"/>
        <scheme val="minor"/>
      </rPr>
      <t>幾久富（永江団地）</t>
    </r>
    <phoneticPr fontId="7"/>
  </si>
  <si>
    <t>上熊本1・京町２、京町本丁</t>
    <phoneticPr fontId="7"/>
  </si>
  <si>
    <t>長嶺東１、長嶺西３</t>
    <phoneticPr fontId="7"/>
  </si>
  <si>
    <t>2018.7.7号</t>
    <rPh sb="8" eb="9">
      <t>ゴウ</t>
    </rPh>
    <phoneticPr fontId="4"/>
  </si>
  <si>
    <t>2018,7,7号</t>
    <rPh sb="8" eb="9">
      <t>ゴウ</t>
    </rPh>
    <phoneticPr fontId="4"/>
  </si>
  <si>
    <t>長嶺西２</t>
    <phoneticPr fontId="7"/>
  </si>
  <si>
    <t>朝日新聞代配（益城）</t>
    <rPh sb="0" eb="2">
      <t>アサヒ</t>
    </rPh>
    <rPh sb="2" eb="4">
      <t>シンブン</t>
    </rPh>
    <rPh sb="4" eb="6">
      <t>ダイハイ</t>
    </rPh>
    <rPh sb="7" eb="9">
      <t>マシキ</t>
    </rPh>
    <phoneticPr fontId="4"/>
  </si>
  <si>
    <t>2018.7.21号</t>
    <rPh sb="9" eb="10">
      <t>ゴウ</t>
    </rPh>
    <phoneticPr fontId="4"/>
  </si>
  <si>
    <t>2018.7.28号</t>
    <rPh sb="9" eb="10">
      <t>ゴウ</t>
    </rPh>
    <phoneticPr fontId="4"/>
  </si>
  <si>
    <t>2018.8.4号</t>
    <rPh sb="8" eb="9">
      <t>ゴウ</t>
    </rPh>
    <phoneticPr fontId="4"/>
  </si>
  <si>
    <t>琴平２</t>
    <phoneticPr fontId="7"/>
  </si>
  <si>
    <t>2018.8.18号</t>
    <rPh sb="9" eb="10">
      <t>ゴウ</t>
    </rPh>
    <phoneticPr fontId="4"/>
  </si>
  <si>
    <t>2018.8.25号</t>
    <rPh sb="9" eb="10">
      <t>ゴウ</t>
    </rPh>
    <phoneticPr fontId="4"/>
  </si>
  <si>
    <t>朝日新聞代配</t>
    <rPh sb="0" eb="2">
      <t>アサヒ</t>
    </rPh>
    <rPh sb="2" eb="4">
      <t>シンブン</t>
    </rPh>
    <rPh sb="4" eb="6">
      <t>ダイハイ</t>
    </rPh>
    <phoneticPr fontId="4"/>
  </si>
  <si>
    <t>2018.9.1号</t>
    <rPh sb="8" eb="9">
      <t>ゴウ</t>
    </rPh>
    <phoneticPr fontId="4"/>
  </si>
  <si>
    <t>2018.9.1号</t>
    <rPh sb="8" eb="9">
      <t>ゴウ</t>
    </rPh>
    <phoneticPr fontId="4"/>
  </si>
  <si>
    <t>2018.9.8号</t>
    <rPh sb="8" eb="9">
      <t>ゴウ</t>
    </rPh>
    <phoneticPr fontId="4"/>
  </si>
  <si>
    <t>2017.4以前</t>
    <phoneticPr fontId="7"/>
  </si>
  <si>
    <t xml:space="preserve">大森レディ代配中   </t>
    <rPh sb="0" eb="2">
      <t>オオモリ</t>
    </rPh>
    <rPh sb="5" eb="7">
      <t>ダイハイ</t>
    </rPh>
    <rPh sb="7" eb="8">
      <t>チュウ</t>
    </rPh>
    <phoneticPr fontId="4"/>
  </si>
  <si>
    <t>上代１、上高橋１</t>
    <phoneticPr fontId="7"/>
  </si>
  <si>
    <t>8/24　朝日オリコミ 11月から</t>
    <rPh sb="5" eb="7">
      <t>アサヒ</t>
    </rPh>
    <rPh sb="14" eb="15">
      <t>ガツ</t>
    </rPh>
    <phoneticPr fontId="4"/>
  </si>
  <si>
    <t>朝日新聞代配</t>
    <phoneticPr fontId="7"/>
  </si>
  <si>
    <t>田迎３～６</t>
    <phoneticPr fontId="7"/>
  </si>
  <si>
    <t>9/14朝日検討</t>
    <rPh sb="4" eb="6">
      <t>アサヒ</t>
    </rPh>
    <rPh sb="6" eb="8">
      <t>ケントウ</t>
    </rPh>
    <phoneticPr fontId="4"/>
  </si>
  <si>
    <t>13</t>
    <phoneticPr fontId="7"/>
  </si>
  <si>
    <t>2018.9.29号</t>
    <rPh sb="9" eb="10">
      <t>ゴウ</t>
    </rPh>
    <phoneticPr fontId="4"/>
  </si>
  <si>
    <t>10/3面瀬予定</t>
    <rPh sb="4" eb="5">
      <t>メン</t>
    </rPh>
    <rPh sb="5" eb="6">
      <t>セ</t>
    </rPh>
    <rPh sb="6" eb="8">
      <t>ヨテイ</t>
    </rPh>
    <phoneticPr fontId="4"/>
  </si>
  <si>
    <t>7</t>
    <phoneticPr fontId="7"/>
  </si>
  <si>
    <t>10</t>
    <phoneticPr fontId="7"/>
  </si>
  <si>
    <t>保田窪2</t>
    <phoneticPr fontId="7"/>
  </si>
  <si>
    <t>2018.10.6号</t>
    <rPh sb="9" eb="10">
      <t>ゴウ</t>
    </rPh>
    <phoneticPr fontId="4"/>
  </si>
  <si>
    <t>大櫛レディ代配中</t>
    <rPh sb="0" eb="2">
      <t>オオグシ</t>
    </rPh>
    <rPh sb="5" eb="7">
      <t>ダイハイ</t>
    </rPh>
    <rPh sb="7" eb="8">
      <t>チュウ</t>
    </rPh>
    <phoneticPr fontId="4"/>
  </si>
  <si>
    <t>合志市幾久富（永江団地）</t>
    <phoneticPr fontId="7"/>
  </si>
  <si>
    <t>上代６、城山半田１～４、城山薬師町１・２</t>
    <phoneticPr fontId="7"/>
  </si>
  <si>
    <t>4</t>
    <phoneticPr fontId="7"/>
  </si>
  <si>
    <t>13</t>
    <phoneticPr fontId="7"/>
  </si>
  <si>
    <t>朝日新聞代配（合志）</t>
    <rPh sb="0" eb="2">
      <t>アサヒ</t>
    </rPh>
    <rPh sb="2" eb="4">
      <t>シンブン</t>
    </rPh>
    <rPh sb="4" eb="6">
      <t>ダイハイ</t>
    </rPh>
    <rPh sb="7" eb="9">
      <t>コウシ</t>
    </rPh>
    <phoneticPr fontId="4"/>
  </si>
  <si>
    <t>11月から読売九品寺販売店</t>
    <rPh sb="2" eb="3">
      <t>ガツ</t>
    </rPh>
    <rPh sb="5" eb="7">
      <t>ヨミウリ</t>
    </rPh>
    <rPh sb="7" eb="10">
      <t>クホンジ</t>
    </rPh>
    <rPh sb="10" eb="13">
      <t>ハンバイテン</t>
    </rPh>
    <phoneticPr fontId="4"/>
  </si>
  <si>
    <t>9/14朝日検討 11月から　</t>
    <rPh sb="4" eb="6">
      <t>アサヒ</t>
    </rPh>
    <rPh sb="6" eb="8">
      <t>ケントウ</t>
    </rPh>
    <rPh sb="11" eb="12">
      <t>ガツ</t>
    </rPh>
    <phoneticPr fontId="4"/>
  </si>
  <si>
    <t>2018.10.20号</t>
    <rPh sb="10" eb="11">
      <t>ゴウ</t>
    </rPh>
    <phoneticPr fontId="4"/>
  </si>
  <si>
    <t>朝日新聞代配（熊本販売KK）</t>
    <rPh sb="0" eb="2">
      <t>アサヒ</t>
    </rPh>
    <rPh sb="2" eb="4">
      <t>シンブン</t>
    </rPh>
    <rPh sb="4" eb="6">
      <t>ダイハイ</t>
    </rPh>
    <rPh sb="7" eb="9">
      <t>クマモト</t>
    </rPh>
    <rPh sb="9" eb="11">
      <t>ハンバイ</t>
    </rPh>
    <phoneticPr fontId="4"/>
  </si>
  <si>
    <t xml:space="preserve">吉田レディ代配中   </t>
    <rPh sb="0" eb="2">
      <t>ヨシダ</t>
    </rPh>
    <rPh sb="5" eb="7">
      <t>ダイハイ</t>
    </rPh>
    <rPh sb="7" eb="8">
      <t>チュウ</t>
    </rPh>
    <phoneticPr fontId="4"/>
  </si>
  <si>
    <t>上代10、城山大塘1</t>
    <phoneticPr fontId="7"/>
  </si>
  <si>
    <t>10/23面接</t>
    <rPh sb="5" eb="7">
      <t>メンセツ</t>
    </rPh>
    <phoneticPr fontId="4"/>
  </si>
  <si>
    <r>
      <t xml:space="preserve">      欠員エリア(毎週水曜日（面接後）更新）　2018/10/27号更新　　</t>
    </r>
    <r>
      <rPr>
        <sz val="12"/>
        <rFont val="ＭＳ Ｐゴシック"/>
        <family val="3"/>
        <charset val="128"/>
      </rPr>
      <t>2018年4月～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6" eb="37">
      <t>ゴウ</t>
    </rPh>
    <rPh sb="37" eb="39">
      <t>コウシン</t>
    </rPh>
    <rPh sb="45" eb="46">
      <t>ネン</t>
    </rPh>
    <rPh sb="47" eb="48">
      <t>ガツ</t>
    </rPh>
    <phoneticPr fontId="7"/>
  </si>
  <si>
    <t>9</t>
    <phoneticPr fontId="7"/>
  </si>
  <si>
    <t>10/23面接予定</t>
    <rPh sb="5" eb="7">
      <t>メンセツ</t>
    </rPh>
    <rPh sb="7" eb="9">
      <t>ヨテイ</t>
    </rPh>
    <phoneticPr fontId="4"/>
  </si>
  <si>
    <t>朝日新聞代配　10/30面接予定</t>
    <rPh sb="0" eb="2">
      <t>アサヒ</t>
    </rPh>
    <rPh sb="2" eb="4">
      <t>シンブン</t>
    </rPh>
    <rPh sb="4" eb="6">
      <t>ダイハイ</t>
    </rPh>
    <rPh sb="12" eb="14">
      <t>メンセツ</t>
    </rPh>
    <rPh sb="14" eb="16">
      <t>ヨテイ</t>
    </rPh>
    <phoneticPr fontId="4"/>
  </si>
  <si>
    <t>10/30面接予定</t>
    <rPh sb="5" eb="7">
      <t>メンセツ</t>
    </rPh>
    <rPh sb="7" eb="9">
      <t>ヨテイ</t>
    </rPh>
    <phoneticPr fontId="4"/>
  </si>
  <si>
    <t>池田１・２、出町、稗田町</t>
    <phoneticPr fontId="7"/>
  </si>
  <si>
    <t>10/23面接予定</t>
    <rPh sb="5" eb="7">
      <t>メンセツ</t>
    </rPh>
    <rPh sb="7" eb="9">
      <t>ヨテイ</t>
    </rPh>
    <phoneticPr fontId="4"/>
  </si>
  <si>
    <t>10/30面接予定</t>
    <rPh sb="5" eb="7">
      <t>メンセツ</t>
    </rPh>
    <rPh sb="7" eb="9">
      <t>ヨテイ</t>
    </rPh>
    <phoneticPr fontId="4"/>
  </si>
  <si>
    <t>2018.11.3号</t>
    <rPh sb="9" eb="10">
      <t>ゴウ</t>
    </rPh>
    <phoneticPr fontId="4"/>
  </si>
  <si>
    <t>2018.11.3号</t>
    <rPh sb="9" eb="10">
      <t>ゴウ</t>
    </rPh>
    <phoneticPr fontId="7"/>
  </si>
  <si>
    <t>出水４、江津１</t>
    <phoneticPr fontId="7"/>
  </si>
  <si>
    <t>赤坂レディ検討中配布のみ</t>
    <rPh sb="0" eb="2">
      <t>アカサカ</t>
    </rPh>
    <rPh sb="5" eb="8">
      <t>ケントウチュウ</t>
    </rPh>
    <rPh sb="8" eb="10">
      <t>ハイフ</t>
    </rPh>
    <phoneticPr fontId="4"/>
  </si>
  <si>
    <t>11/17号　中19-8野田さん２エリア</t>
    <rPh sb="5" eb="6">
      <t>ゴウ</t>
    </rPh>
    <rPh sb="7" eb="8">
      <t>チュウ</t>
    </rPh>
    <rPh sb="12" eb="14">
      <t>ノダ</t>
    </rPh>
    <phoneticPr fontId="4"/>
  </si>
  <si>
    <t>10</t>
    <phoneticPr fontId="4"/>
  </si>
  <si>
    <t>益城2泉田レディ</t>
    <rPh sb="0" eb="2">
      <t>マシキ</t>
    </rPh>
    <rPh sb="3" eb="5">
      <t>イズミダ</t>
    </rPh>
    <phoneticPr fontId="4"/>
  </si>
  <si>
    <t>10/23面接予定11/10野田レディ決定</t>
    <rPh sb="5" eb="7">
      <t>メンセツ</t>
    </rPh>
    <rPh sb="7" eb="9">
      <t>ヨテイ</t>
    </rPh>
    <rPh sb="14" eb="16">
      <t>ノダ</t>
    </rPh>
    <rPh sb="19" eb="21">
      <t>ケッテイ</t>
    </rPh>
    <phoneticPr fontId="4"/>
  </si>
  <si>
    <t>2018.9.10号</t>
    <rPh sb="9" eb="10">
      <t>ゴウ</t>
    </rPh>
    <phoneticPr fontId="4"/>
  </si>
  <si>
    <t>2018.11.24号</t>
    <rPh sb="10" eb="11">
      <t>ゴウ</t>
    </rPh>
    <phoneticPr fontId="4"/>
  </si>
  <si>
    <t>髙野レディ決定　12/1号</t>
    <rPh sb="0" eb="2">
      <t>タカノ</t>
    </rPh>
    <rPh sb="5" eb="7">
      <t>ケッテイ</t>
    </rPh>
    <rPh sb="12" eb="13">
      <t>ゴウ</t>
    </rPh>
    <phoneticPr fontId="4"/>
  </si>
  <si>
    <t>2018.12.1号</t>
    <rPh sb="9" eb="10">
      <t>ゴウ</t>
    </rPh>
    <phoneticPr fontId="4"/>
  </si>
  <si>
    <t>読売九品寺12/1　➜　中18-1　藤川　１月から</t>
    <rPh sb="0" eb="2">
      <t>ヨミウリ</t>
    </rPh>
    <rPh sb="2" eb="5">
      <t>クホンジ</t>
    </rPh>
    <rPh sb="12" eb="13">
      <t>チュウ</t>
    </rPh>
    <rPh sb="18" eb="20">
      <t>フジカワ</t>
    </rPh>
    <rPh sb="22" eb="23">
      <t>ガツ</t>
    </rPh>
    <phoneticPr fontId="4"/>
  </si>
  <si>
    <t>2018.12.8号</t>
    <rPh sb="9" eb="10">
      <t>ゴウ</t>
    </rPh>
    <phoneticPr fontId="4"/>
  </si>
  <si>
    <t>2019.1.1号</t>
    <rPh sb="8" eb="9">
      <t>ゴウ</t>
    </rPh>
    <phoneticPr fontId="4"/>
  </si>
  <si>
    <t>2019.1.12号</t>
    <rPh sb="9" eb="10">
      <t>ゴウ</t>
    </rPh>
    <phoneticPr fontId="4"/>
  </si>
  <si>
    <t>2019.1.12号～読売九品寺販売店</t>
    <rPh sb="9" eb="10">
      <t>ゴウ</t>
    </rPh>
    <rPh sb="11" eb="13">
      <t>ヨミウリ</t>
    </rPh>
    <rPh sb="13" eb="16">
      <t>クホンジ</t>
    </rPh>
    <rPh sb="16" eb="19">
      <t>ハンバイテン</t>
    </rPh>
    <phoneticPr fontId="4"/>
  </si>
  <si>
    <t>1/19号～ＮＰＯ配布</t>
    <rPh sb="4" eb="5">
      <t>ゴウ</t>
    </rPh>
    <rPh sb="9" eb="11">
      <t>ハイフ</t>
    </rPh>
    <phoneticPr fontId="4"/>
  </si>
  <si>
    <t>きぼうの家3月いっぱいで辞退（～4/6号）。</t>
    <rPh sb="4" eb="5">
      <t>イエ</t>
    </rPh>
    <rPh sb="6" eb="7">
      <t>ガツ</t>
    </rPh>
    <rPh sb="12" eb="14">
      <t>ジタイ</t>
    </rPh>
    <rPh sb="19" eb="20">
      <t>ゴウ</t>
    </rPh>
    <phoneticPr fontId="4"/>
  </si>
  <si>
    <t>2019.1.26号</t>
    <rPh sb="9" eb="10">
      <t>ゴウ</t>
    </rPh>
    <phoneticPr fontId="4"/>
  </si>
  <si>
    <t>江藤レディ４月～</t>
    <rPh sb="0" eb="2">
      <t>エトウ</t>
    </rPh>
    <rPh sb="6" eb="7">
      <t>ガツ</t>
    </rPh>
    <phoneticPr fontId="4"/>
  </si>
  <si>
    <t>４月から大森レディ</t>
    <rPh sb="1" eb="2">
      <t>ガツ</t>
    </rPh>
    <rPh sb="4" eb="6">
      <t>オオモリ</t>
    </rPh>
    <phoneticPr fontId="4"/>
  </si>
  <si>
    <t>2019.2.2号</t>
    <rPh sb="8" eb="9">
      <t>ゴウ</t>
    </rPh>
    <phoneticPr fontId="4"/>
  </si>
  <si>
    <t>3/2号から朝日水前寺</t>
    <rPh sb="3" eb="4">
      <t>ゴウ</t>
    </rPh>
    <rPh sb="6" eb="8">
      <t>アサヒ</t>
    </rPh>
    <rPh sb="8" eb="11">
      <t>スイゼンジ</t>
    </rPh>
    <phoneticPr fontId="4"/>
  </si>
  <si>
    <t>朝日新聞代配　4/27号で辞退</t>
    <rPh sb="0" eb="2">
      <t>アサヒ</t>
    </rPh>
    <rPh sb="2" eb="4">
      <t>シンブン</t>
    </rPh>
    <rPh sb="4" eb="6">
      <t>ダイハイ</t>
    </rPh>
    <rPh sb="11" eb="12">
      <t>ゴウ</t>
    </rPh>
    <rPh sb="13" eb="15">
      <t>ジタイ</t>
    </rPh>
    <phoneticPr fontId="4"/>
  </si>
  <si>
    <t>朝日新聞　3/2号から</t>
    <rPh sb="0" eb="4">
      <t>アサヒシンブン</t>
    </rPh>
    <rPh sb="8" eb="9">
      <t>ゴウ</t>
    </rPh>
    <phoneticPr fontId="4"/>
  </si>
  <si>
    <t>朝日新聞　3/2号から</t>
    <phoneticPr fontId="4"/>
  </si>
  <si>
    <t>朝日新聞　3/2号から</t>
    <phoneticPr fontId="4"/>
  </si>
  <si>
    <t>朝日新聞代配（熊本販売KK）　2019.4/23　面接予定</t>
    <rPh sb="0" eb="2">
      <t>アサヒ</t>
    </rPh>
    <rPh sb="2" eb="4">
      <t>シンブン</t>
    </rPh>
    <rPh sb="4" eb="6">
      <t>ダイハイ</t>
    </rPh>
    <rPh sb="7" eb="9">
      <t>クマモト</t>
    </rPh>
    <rPh sb="9" eb="11">
      <t>ハンバイ</t>
    </rPh>
    <rPh sb="25" eb="27">
      <t>メンセツ</t>
    </rPh>
    <rPh sb="27" eb="29">
      <t>ヨテイ</t>
    </rPh>
    <phoneticPr fontId="4"/>
  </si>
  <si>
    <t>2019.3.2号</t>
    <rPh sb="8" eb="9">
      <t>ゴウ</t>
    </rPh>
    <phoneticPr fontId="4"/>
  </si>
  <si>
    <t>3/19面接予定</t>
    <rPh sb="4" eb="6">
      <t>メンセツ</t>
    </rPh>
    <rPh sb="6" eb="8">
      <t>ヨテイ</t>
    </rPh>
    <phoneticPr fontId="4"/>
  </si>
  <si>
    <t>白木リーダー3月いっぱい代配　固定検討</t>
    <rPh sb="0" eb="2">
      <t>シラキ</t>
    </rPh>
    <rPh sb="7" eb="8">
      <t>ガツ</t>
    </rPh>
    <rPh sb="12" eb="14">
      <t>ダイハイ</t>
    </rPh>
    <rPh sb="15" eb="17">
      <t>コテイ</t>
    </rPh>
    <rPh sb="17" eb="19">
      <t>ケントウ</t>
    </rPh>
    <phoneticPr fontId="4"/>
  </si>
  <si>
    <t>長期</t>
    <rPh sb="0" eb="2">
      <t>チョウキ</t>
    </rPh>
    <phoneticPr fontId="4"/>
  </si>
  <si>
    <t>2/27らぷらんどカフェ検討中</t>
    <rPh sb="12" eb="15">
      <t>ケントウチュウ</t>
    </rPh>
    <phoneticPr fontId="4"/>
  </si>
  <si>
    <t>5/11号から西日本新聞</t>
    <rPh sb="4" eb="5">
      <t>ゴウ</t>
    </rPh>
    <rPh sb="7" eb="8">
      <t>ニシ</t>
    </rPh>
    <rPh sb="8" eb="10">
      <t>ニホン</t>
    </rPh>
    <rPh sb="10" eb="12">
      <t>シンブン</t>
    </rPh>
    <phoneticPr fontId="4"/>
  </si>
  <si>
    <t>4/13号から西日本新聞</t>
    <rPh sb="4" eb="5">
      <t>ゴウ</t>
    </rPh>
    <rPh sb="7" eb="8">
      <t>ニシ</t>
    </rPh>
    <rPh sb="8" eb="10">
      <t>ニホン</t>
    </rPh>
    <rPh sb="10" eb="12">
      <t>シンブン</t>
    </rPh>
    <phoneticPr fontId="4"/>
  </si>
  <si>
    <t>4月から嶋田</t>
    <rPh sb="1" eb="2">
      <t>ガツ</t>
    </rPh>
    <rPh sb="4" eb="6">
      <t>シマダ</t>
    </rPh>
    <phoneticPr fontId="4"/>
  </si>
  <si>
    <t>9/14朝日検討 4月から小山レディ（2エリア目）</t>
    <rPh sb="4" eb="6">
      <t>アサヒ</t>
    </rPh>
    <rPh sb="6" eb="8">
      <t>ケントウ</t>
    </rPh>
    <rPh sb="10" eb="11">
      <t>ガツ</t>
    </rPh>
    <rPh sb="13" eb="15">
      <t>オヤマ</t>
    </rPh>
    <rPh sb="23" eb="24">
      <t>メ</t>
    </rPh>
    <phoneticPr fontId="4"/>
  </si>
  <si>
    <t>4月から福田</t>
    <rPh sb="1" eb="2">
      <t>ガツ</t>
    </rPh>
    <rPh sb="4" eb="6">
      <t>フクダ</t>
    </rPh>
    <phoneticPr fontId="4"/>
  </si>
  <si>
    <t>どろんこファームH.31.4月以降ご辞退</t>
    <rPh sb="14" eb="15">
      <t>ガツ</t>
    </rPh>
    <rPh sb="15" eb="17">
      <t>イコウ</t>
    </rPh>
    <rPh sb="18" eb="20">
      <t>ジタイ</t>
    </rPh>
    <phoneticPr fontId="4"/>
  </si>
  <si>
    <t>4月から虹</t>
    <rPh sb="1" eb="2">
      <t>ガツ</t>
    </rPh>
    <rPh sb="4" eb="5">
      <t>ニジ</t>
    </rPh>
    <phoneticPr fontId="4"/>
  </si>
  <si>
    <t>４月から虹</t>
    <rPh sb="1" eb="2">
      <t>ガツ</t>
    </rPh>
    <rPh sb="4" eb="5">
      <t>ニジ</t>
    </rPh>
    <phoneticPr fontId="4"/>
  </si>
  <si>
    <t>朝日新聞代配　3/20面接予定</t>
    <rPh sb="11" eb="13">
      <t>メンセツ</t>
    </rPh>
    <rPh sb="13" eb="15">
      <t>ヨテイ</t>
    </rPh>
    <phoneticPr fontId="7"/>
  </si>
  <si>
    <t>西日本新聞検討中</t>
    <rPh sb="0" eb="1">
      <t>ニシ</t>
    </rPh>
    <rPh sb="1" eb="3">
      <t>ニホン</t>
    </rPh>
    <rPh sb="3" eb="5">
      <t>シンブン</t>
    </rPh>
    <rPh sb="5" eb="8">
      <t>ケントウチュウ</t>
    </rPh>
    <phoneticPr fontId="4"/>
  </si>
  <si>
    <t>3/12面接予定</t>
    <rPh sb="4" eb="6">
      <t>メンセツ</t>
    </rPh>
    <rPh sb="6" eb="8">
      <t>ヨテイ</t>
    </rPh>
    <phoneticPr fontId="4"/>
  </si>
  <si>
    <t>九品寺検討3/6</t>
    <rPh sb="0" eb="3">
      <t>クホンジ</t>
    </rPh>
    <rPh sb="3" eb="5">
      <t>ケントウ</t>
    </rPh>
    <phoneticPr fontId="4"/>
  </si>
  <si>
    <t>3/13面接予定　2/27らぷらんどカフェ検討中</t>
    <rPh sb="4" eb="6">
      <t>メンセツ</t>
    </rPh>
    <rPh sb="6" eb="8">
      <t>ヨテイ</t>
    </rPh>
    <rPh sb="21" eb="24">
      <t>ケントウチュウ</t>
    </rPh>
    <phoneticPr fontId="4"/>
  </si>
  <si>
    <r>
      <t xml:space="preserve">      欠員エリア(毎週水曜日（面接後）更新）　2019/3/16号更新　　</t>
    </r>
    <r>
      <rPr>
        <sz val="12"/>
        <rFont val="ＭＳ Ｐゴシック"/>
        <family val="3"/>
        <charset val="128"/>
      </rPr>
      <t>2018年10月～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7" eb="48">
      <t>ガツ</t>
    </rPh>
    <phoneticPr fontId="7"/>
  </si>
  <si>
    <t>九品寺販売検討3/11</t>
    <rPh sb="0" eb="3">
      <t>クホンジ</t>
    </rPh>
    <rPh sb="3" eb="5">
      <t>ハンバイ</t>
    </rPh>
    <rPh sb="5" eb="7">
      <t>ケントウ</t>
    </rPh>
    <phoneticPr fontId="4"/>
  </si>
  <si>
    <t>10/30朝日地図 4月エリアカット</t>
    <rPh sb="5" eb="7">
      <t>アサヒ</t>
    </rPh>
    <rPh sb="7" eb="9">
      <t>チズ</t>
    </rPh>
    <rPh sb="11" eb="12">
      <t>ガツ</t>
    </rPh>
    <phoneticPr fontId="4"/>
  </si>
  <si>
    <t>12</t>
    <phoneticPr fontId="7"/>
  </si>
  <si>
    <t>４月からエリアカット</t>
    <rPh sb="1" eb="2">
      <t>ガツ</t>
    </rPh>
    <phoneticPr fontId="4"/>
  </si>
  <si>
    <t>2017.4以前</t>
    <phoneticPr fontId="7"/>
  </si>
  <si>
    <t>さくら（イムタ取扱い）　４月からエリアカット</t>
    <rPh sb="7" eb="9">
      <t>トリアツカ</t>
    </rPh>
    <phoneticPr fontId="7"/>
  </si>
  <si>
    <t>3</t>
    <phoneticPr fontId="7"/>
  </si>
  <si>
    <t>新屋敷２</t>
    <phoneticPr fontId="7"/>
  </si>
  <si>
    <t>九品寺２</t>
    <phoneticPr fontId="7"/>
  </si>
  <si>
    <t>琴平本町</t>
    <phoneticPr fontId="7"/>
  </si>
  <si>
    <t>本山３、本山町</t>
    <phoneticPr fontId="7"/>
  </si>
  <si>
    <t>世安町</t>
    <phoneticPr fontId="7"/>
  </si>
  <si>
    <t>7</t>
    <phoneticPr fontId="7"/>
  </si>
  <si>
    <t>十禅寺１</t>
    <phoneticPr fontId="7"/>
  </si>
  <si>
    <t>国府本町</t>
    <phoneticPr fontId="7"/>
  </si>
  <si>
    <t>国府１</t>
    <phoneticPr fontId="7"/>
  </si>
  <si>
    <t>出水４、江津１</t>
    <phoneticPr fontId="7"/>
  </si>
  <si>
    <t>保田窪2</t>
    <phoneticPr fontId="7"/>
  </si>
  <si>
    <t>黒髪２、子飼本町</t>
    <phoneticPr fontId="7"/>
  </si>
  <si>
    <t>11</t>
    <phoneticPr fontId="7"/>
  </si>
  <si>
    <t>小山２</t>
    <phoneticPr fontId="7"/>
  </si>
  <si>
    <t>長嶺東５</t>
    <phoneticPr fontId="7"/>
  </si>
  <si>
    <t>八反田１</t>
    <phoneticPr fontId="7"/>
  </si>
  <si>
    <t>9</t>
    <phoneticPr fontId="7"/>
  </si>
  <si>
    <t>小峯２・４</t>
    <phoneticPr fontId="7"/>
  </si>
  <si>
    <t>12</t>
    <phoneticPr fontId="7"/>
  </si>
  <si>
    <t>花立３</t>
    <phoneticPr fontId="7"/>
  </si>
  <si>
    <t>沼山津４、桜木４、</t>
    <phoneticPr fontId="7"/>
  </si>
  <si>
    <t>新生１・２</t>
    <phoneticPr fontId="7"/>
  </si>
  <si>
    <t>栄町</t>
    <phoneticPr fontId="7"/>
  </si>
  <si>
    <t>錦ヶ丘</t>
    <phoneticPr fontId="7"/>
  </si>
  <si>
    <t>11</t>
    <phoneticPr fontId="7"/>
  </si>
  <si>
    <t>田迎３～６</t>
    <phoneticPr fontId="7"/>
  </si>
  <si>
    <t>御幸笛田１</t>
    <phoneticPr fontId="7"/>
  </si>
  <si>
    <t>2</t>
    <phoneticPr fontId="7"/>
  </si>
  <si>
    <t>御幸笛田２</t>
    <phoneticPr fontId="7"/>
  </si>
  <si>
    <t>御幸笛田７、良町５</t>
    <phoneticPr fontId="7"/>
  </si>
  <si>
    <t>9</t>
    <phoneticPr fontId="7"/>
  </si>
  <si>
    <t>近見１、平田１</t>
    <phoneticPr fontId="7"/>
  </si>
  <si>
    <t>八分字町、浜口町　　　　　　　　　　　</t>
    <phoneticPr fontId="7"/>
  </si>
  <si>
    <t>13</t>
    <phoneticPr fontId="7"/>
  </si>
  <si>
    <r>
      <rPr>
        <sz val="12"/>
        <rFont val="ＭＳ Ｐゴシック"/>
        <family val="3"/>
        <charset val="128"/>
      </rPr>
      <t>合志市</t>
    </r>
    <r>
      <rPr>
        <sz val="11"/>
        <rFont val="ＭＳ Ｐゴシック"/>
        <family val="3"/>
        <charset val="128"/>
        <scheme val="minor"/>
      </rPr>
      <t>幾久富（永江団地）</t>
    </r>
    <phoneticPr fontId="7"/>
  </si>
  <si>
    <t>7</t>
    <phoneticPr fontId="7"/>
  </si>
  <si>
    <t>吉田レディ代配中   ４月～固定</t>
    <rPh sb="0" eb="2">
      <t>ヨシダ</t>
    </rPh>
    <rPh sb="5" eb="7">
      <t>ダイハイ</t>
    </rPh>
    <rPh sb="7" eb="8">
      <t>チュウ</t>
    </rPh>
    <rPh sb="12" eb="13">
      <t>ガツ</t>
    </rPh>
    <rPh sb="14" eb="16">
      <t>コテイ</t>
    </rPh>
    <phoneticPr fontId="4"/>
  </si>
  <si>
    <t>朝日新聞代配　</t>
    <rPh sb="0" eb="2">
      <t>アサヒ</t>
    </rPh>
    <rPh sb="2" eb="4">
      <t>シンブン</t>
    </rPh>
    <rPh sb="4" eb="6">
      <t>ダイハイ</t>
    </rPh>
    <phoneticPr fontId="4"/>
  </si>
  <si>
    <t>大櫛レディ代配中　４月から固定</t>
    <rPh sb="0" eb="2">
      <t>オオグシ</t>
    </rPh>
    <rPh sb="5" eb="7">
      <t>ダイハイ</t>
    </rPh>
    <rPh sb="7" eb="8">
      <t>チュウ</t>
    </rPh>
    <rPh sb="10" eb="11">
      <t>ガツ</t>
    </rPh>
    <rPh sb="13" eb="15">
      <t>コテイ</t>
    </rPh>
    <phoneticPr fontId="4"/>
  </si>
  <si>
    <t>４月からオールサポート</t>
    <rPh sb="1" eb="2">
      <t>ガツ</t>
    </rPh>
    <phoneticPr fontId="4"/>
  </si>
  <si>
    <t>大森レディ代配中　４月から固定</t>
    <rPh sb="0" eb="2">
      <t>オオモリ</t>
    </rPh>
    <rPh sb="5" eb="7">
      <t>ダイハイ</t>
    </rPh>
    <rPh sb="7" eb="8">
      <t>チュウ</t>
    </rPh>
    <rPh sb="10" eb="11">
      <t>ガツ</t>
    </rPh>
    <rPh sb="13" eb="15">
      <t>コテイ</t>
    </rPh>
    <phoneticPr fontId="4"/>
  </si>
  <si>
    <t>東8-2吉野レディ代配　４月から固定</t>
    <rPh sb="0" eb="1">
      <t>ヒガシ</t>
    </rPh>
    <rPh sb="4" eb="6">
      <t>ヨシノ</t>
    </rPh>
    <rPh sb="9" eb="11">
      <t>ダイハイ</t>
    </rPh>
    <rPh sb="13" eb="14">
      <t>ガツ</t>
    </rPh>
    <rPh sb="16" eb="18">
      <t>コテイ</t>
    </rPh>
    <phoneticPr fontId="4"/>
  </si>
  <si>
    <t>嶋田レディ代配中　４月から固定</t>
    <rPh sb="0" eb="2">
      <t>シマダ</t>
    </rPh>
    <rPh sb="5" eb="7">
      <t>ダイハイ</t>
    </rPh>
    <rPh sb="7" eb="8">
      <t>チュウ</t>
    </rPh>
    <rPh sb="10" eb="11">
      <t>ガツ</t>
    </rPh>
    <rPh sb="13" eb="15">
      <t>コテイ</t>
    </rPh>
    <phoneticPr fontId="4"/>
  </si>
  <si>
    <r>
      <rPr>
        <sz val="12"/>
        <color rgb="FF00B050"/>
        <rFont val="ＭＳ Ｐゴシック"/>
        <family val="3"/>
        <charset val="128"/>
      </rPr>
      <t>2019.2月より朝日水前寺代配</t>
    </r>
    <r>
      <rPr>
        <sz val="12"/>
        <rFont val="ＭＳ Ｐゴシック"/>
        <family val="3"/>
        <charset val="128"/>
      </rPr>
      <t xml:space="preserve"> </t>
    </r>
    <r>
      <rPr>
        <sz val="12"/>
        <color rgb="FFFF0000"/>
        <rFont val="ＭＳ Ｐゴシック"/>
        <family val="3"/>
        <charset val="128"/>
      </rPr>
      <t>3/5面接予定</t>
    </r>
    <rPh sb="6" eb="7">
      <t>ガツ</t>
    </rPh>
    <rPh sb="9" eb="11">
      <t>アサヒ</t>
    </rPh>
    <rPh sb="11" eb="14">
      <t>スイゼンジ</t>
    </rPh>
    <rPh sb="14" eb="16">
      <t>ダイハイ</t>
    </rPh>
    <rPh sb="20" eb="22">
      <t>メンセツ</t>
    </rPh>
    <rPh sb="22" eb="24">
      <t>ヨテイ</t>
    </rPh>
    <phoneticPr fontId="4"/>
  </si>
  <si>
    <t>3/13面接予定</t>
    <rPh sb="4" eb="6">
      <t>メンセツ</t>
    </rPh>
    <rPh sb="6" eb="8">
      <t>ヨテイ</t>
    </rPh>
    <phoneticPr fontId="4"/>
  </si>
  <si>
    <t>12</t>
  </si>
  <si>
    <t>6</t>
  </si>
  <si>
    <t>6</t>
    <phoneticPr fontId="4"/>
  </si>
  <si>
    <t>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</si>
  <si>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</si>
  <si>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</si>
  <si>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</si>
  <si>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</si>
  <si>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</si>
  <si>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</si>
  <si>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</si>
  <si>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</si>
  <si>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</si>
  <si>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</si>
  <si>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</si>
  <si>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14</t>
  </si>
  <si>
    <t>15</t>
  </si>
  <si>
    <t>16</t>
  </si>
  <si>
    <t>17</t>
  </si>
  <si>
    <t>13</t>
  </si>
  <si>
    <t>3</t>
  </si>
  <si>
    <t>4</t>
  </si>
  <si>
    <t>5</t>
  </si>
  <si>
    <t>8</t>
  </si>
  <si>
    <t>9</t>
  </si>
  <si>
    <t>10</t>
  </si>
  <si>
    <t>11</t>
  </si>
  <si>
    <t>11</t>
    <phoneticPr fontId="4"/>
  </si>
  <si>
    <t>合志市</t>
    <rPh sb="0" eb="3">
      <t>コウシシ</t>
    </rPh>
    <phoneticPr fontId="4"/>
  </si>
  <si>
    <t>合志③</t>
    <rPh sb="0" eb="2">
      <t>コウシ</t>
    </rPh>
    <phoneticPr fontId="7"/>
  </si>
  <si>
    <t>1</t>
    <phoneticPr fontId="4"/>
  </si>
  <si>
    <t>2</t>
    <phoneticPr fontId="4"/>
  </si>
  <si>
    <t>3</t>
    <phoneticPr fontId="4"/>
  </si>
  <si>
    <t>4</t>
    <phoneticPr fontId="4"/>
  </si>
  <si>
    <t>5</t>
    <phoneticPr fontId="4"/>
  </si>
  <si>
    <t>どろんこファーム</t>
    <phoneticPr fontId="4"/>
  </si>
  <si>
    <t>新聞販売店他代配エリア「0」</t>
    <rPh sb="0" eb="2">
      <t>シンブン</t>
    </rPh>
    <rPh sb="2" eb="5">
      <t>ハンバイテン</t>
    </rPh>
    <rPh sb="5" eb="6">
      <t>ホカ</t>
    </rPh>
    <rPh sb="6" eb="8">
      <t>ダイハイ</t>
    </rPh>
    <phoneticPr fontId="4"/>
  </si>
  <si>
    <t>代配</t>
    <rPh sb="0" eb="1">
      <t>ダイ</t>
    </rPh>
    <rPh sb="1" eb="2">
      <t>ハイ</t>
    </rPh>
    <phoneticPr fontId="7"/>
  </si>
  <si>
    <t>菊陽町久保田</t>
    <rPh sb="0" eb="3">
      <t>キクヨウマチ</t>
    </rPh>
    <rPh sb="3" eb="6">
      <t>クボタ</t>
    </rPh>
    <phoneticPr fontId="4"/>
  </si>
  <si>
    <t>菊陽町久保田、原水</t>
    <rPh sb="0" eb="3">
      <t>キクヨウマチ</t>
    </rPh>
    <rPh sb="3" eb="6">
      <t>クボタ</t>
    </rPh>
    <rPh sb="7" eb="9">
      <t>ハラミズ</t>
    </rPh>
    <phoneticPr fontId="4"/>
  </si>
  <si>
    <t>菊陽町原水</t>
    <rPh sb="0" eb="3">
      <t>キクヨウマチ</t>
    </rPh>
    <rPh sb="3" eb="5">
      <t>ハラミズ</t>
    </rPh>
    <phoneticPr fontId="4"/>
  </si>
  <si>
    <t>菊陽町原水、津久礼</t>
    <rPh sb="0" eb="3">
      <t>キクヨウマチ</t>
    </rPh>
    <rPh sb="3" eb="5">
      <t>ハラミズ</t>
    </rPh>
    <rPh sb="6" eb="7">
      <t>ツ</t>
    </rPh>
    <rPh sb="7" eb="8">
      <t>ク</t>
    </rPh>
    <rPh sb="8" eb="9">
      <t>レイ</t>
    </rPh>
    <phoneticPr fontId="4"/>
  </si>
  <si>
    <t>菊陽町津久礼</t>
    <rPh sb="0" eb="3">
      <t>キクヨウマチ</t>
    </rPh>
    <rPh sb="3" eb="4">
      <t>ツ</t>
    </rPh>
    <rPh sb="4" eb="5">
      <t>ク</t>
    </rPh>
    <rPh sb="5" eb="6">
      <t>レイ</t>
    </rPh>
    <phoneticPr fontId="4"/>
  </si>
  <si>
    <t>菊陽町津久礼、上沖野</t>
    <rPh sb="0" eb="3">
      <t>キクヨウマチ</t>
    </rPh>
    <rPh sb="3" eb="4">
      <t>ツ</t>
    </rPh>
    <rPh sb="4" eb="5">
      <t>ク</t>
    </rPh>
    <rPh sb="5" eb="6">
      <t>レイ</t>
    </rPh>
    <rPh sb="7" eb="8">
      <t>ウエ</t>
    </rPh>
    <rPh sb="8" eb="10">
      <t>オキノ</t>
    </rPh>
    <phoneticPr fontId="4"/>
  </si>
  <si>
    <t>合志市幾久富</t>
    <rPh sb="0" eb="3">
      <t>コウシシ</t>
    </rPh>
    <rPh sb="3" eb="5">
      <t>キク</t>
    </rPh>
    <rPh sb="5" eb="6">
      <t>トミ</t>
    </rPh>
    <phoneticPr fontId="4"/>
  </si>
  <si>
    <t>合志市豊岡</t>
    <rPh sb="0" eb="3">
      <t>コウシシ</t>
    </rPh>
    <rPh sb="3" eb="5">
      <t>トヨオカ</t>
    </rPh>
    <phoneticPr fontId="4"/>
  </si>
  <si>
    <t>合志市須屋（黒石団地）</t>
    <rPh sb="0" eb="3">
      <t>コウシシ</t>
    </rPh>
    <rPh sb="3" eb="5">
      <t>スヤ</t>
    </rPh>
    <rPh sb="6" eb="8">
      <t>クロイシ</t>
    </rPh>
    <rPh sb="8" eb="10">
      <t>ダンチ</t>
    </rPh>
    <phoneticPr fontId="4"/>
  </si>
  <si>
    <t>合志市須屋（黒石団地）</t>
    <rPh sb="0" eb="3">
      <t>コウシシ</t>
    </rPh>
    <rPh sb="3" eb="5">
      <t>スヤ</t>
    </rPh>
    <rPh sb="6" eb="10">
      <t>クロイシダンチ</t>
    </rPh>
    <phoneticPr fontId="4"/>
  </si>
  <si>
    <t>合志市須屋</t>
    <rPh sb="0" eb="3">
      <t>コウシシ</t>
    </rPh>
    <rPh sb="3" eb="5">
      <t>スヤ</t>
    </rPh>
    <phoneticPr fontId="4"/>
  </si>
  <si>
    <t>合志市須屋（東須屋）</t>
    <rPh sb="0" eb="3">
      <t>コウシシ</t>
    </rPh>
    <rPh sb="3" eb="5">
      <t>スヤ</t>
    </rPh>
    <rPh sb="6" eb="7">
      <t>ヒガシ</t>
    </rPh>
    <rPh sb="7" eb="9">
      <t>スヤ</t>
    </rPh>
    <phoneticPr fontId="4"/>
  </si>
  <si>
    <t>合志市野々島、御代志</t>
    <rPh sb="0" eb="3">
      <t>コウシシ</t>
    </rPh>
    <rPh sb="3" eb="6">
      <t>ノノシマ</t>
    </rPh>
    <rPh sb="7" eb="8">
      <t>オ</t>
    </rPh>
    <rPh sb="8" eb="9">
      <t>ダイ</t>
    </rPh>
    <rPh sb="9" eb="10">
      <t>シ</t>
    </rPh>
    <phoneticPr fontId="4"/>
  </si>
  <si>
    <t>合志市野々島、御代志</t>
    <rPh sb="0" eb="3">
      <t>コウシシ</t>
    </rPh>
    <rPh sb="3" eb="6">
      <t>ノノシマ</t>
    </rPh>
    <rPh sb="7" eb="8">
      <t>オ</t>
    </rPh>
    <rPh sb="8" eb="9">
      <t>シロ</t>
    </rPh>
    <rPh sb="9" eb="10">
      <t>シ</t>
    </rPh>
    <phoneticPr fontId="4"/>
  </si>
  <si>
    <t>合志市御代志</t>
    <rPh sb="0" eb="3">
      <t>コウシシ</t>
    </rPh>
    <rPh sb="3" eb="4">
      <t>オ</t>
    </rPh>
    <rPh sb="4" eb="5">
      <t>ダイ</t>
    </rPh>
    <rPh sb="5" eb="6">
      <t>シ</t>
    </rPh>
    <phoneticPr fontId="4"/>
  </si>
  <si>
    <t>合志市御代志</t>
    <rPh sb="0" eb="3">
      <t>コウシシ</t>
    </rPh>
    <rPh sb="3" eb="4">
      <t>オ</t>
    </rPh>
    <rPh sb="4" eb="5">
      <t>シロ</t>
    </rPh>
    <rPh sb="5" eb="6">
      <t>シ</t>
    </rPh>
    <phoneticPr fontId="4"/>
  </si>
  <si>
    <t>益城町広崎</t>
    <rPh sb="0" eb="3">
      <t>マシキマチ</t>
    </rPh>
    <rPh sb="3" eb="5">
      <t>ヒロサキ</t>
    </rPh>
    <phoneticPr fontId="4"/>
  </si>
  <si>
    <t>益城町古閑</t>
    <rPh sb="0" eb="3">
      <t>マシキマチ</t>
    </rPh>
    <rPh sb="3" eb="5">
      <t>コガ</t>
    </rPh>
    <phoneticPr fontId="4"/>
  </si>
  <si>
    <t>益城町惣領</t>
    <rPh sb="3" eb="5">
      <t>ソウリョウ</t>
    </rPh>
    <phoneticPr fontId="4"/>
  </si>
  <si>
    <t>益城町惣領</t>
    <rPh sb="0" eb="3">
      <t>マシキマチ</t>
    </rPh>
    <rPh sb="3" eb="5">
      <t>ソウリョウ</t>
    </rPh>
    <phoneticPr fontId="4"/>
  </si>
  <si>
    <t>益城町馬水</t>
    <rPh sb="0" eb="3">
      <t>マシキマチ</t>
    </rPh>
    <rPh sb="3" eb="5">
      <t>マミズ</t>
    </rPh>
    <phoneticPr fontId="4"/>
  </si>
  <si>
    <t>益城町安永</t>
    <rPh sb="0" eb="3">
      <t>マシキマチ</t>
    </rPh>
    <rPh sb="3" eb="5">
      <t>ヤスナガ</t>
    </rPh>
    <phoneticPr fontId="4"/>
  </si>
  <si>
    <t>益城町宮園</t>
    <rPh sb="0" eb="3">
      <t>マシキマチ</t>
    </rPh>
    <rPh sb="3" eb="5">
      <t>ミヤゾノ</t>
    </rPh>
    <phoneticPr fontId="4"/>
  </si>
  <si>
    <t>益城町木山、辻の城</t>
    <rPh sb="0" eb="2">
      <t>マシキ</t>
    </rPh>
    <rPh sb="2" eb="3">
      <t>マチ</t>
    </rPh>
    <rPh sb="3" eb="5">
      <t>キヤマ</t>
    </rPh>
    <rPh sb="6" eb="7">
      <t>ツジ</t>
    </rPh>
    <rPh sb="8" eb="9">
      <t>シロ</t>
    </rPh>
    <phoneticPr fontId="4"/>
  </si>
  <si>
    <t>益城町辻の城</t>
    <rPh sb="0" eb="3">
      <t>マシキマチ</t>
    </rPh>
    <rPh sb="3" eb="4">
      <t>ツジ</t>
    </rPh>
    <rPh sb="5" eb="6">
      <t>シロ</t>
    </rPh>
    <phoneticPr fontId="4"/>
  </si>
  <si>
    <t>益城町馬水、安永</t>
    <rPh sb="0" eb="3">
      <t>マシキマチ</t>
    </rPh>
    <rPh sb="3" eb="5">
      <t>マミズ</t>
    </rPh>
    <rPh sb="6" eb="8">
      <t>ヤスナガ</t>
    </rPh>
    <phoneticPr fontId="4"/>
  </si>
  <si>
    <t>嶋田レディ代配中　４月から固定　募集きたら要相談</t>
    <rPh sb="0" eb="2">
      <t>シマダ</t>
    </rPh>
    <rPh sb="5" eb="7">
      <t>ダイハイ</t>
    </rPh>
    <rPh sb="7" eb="8">
      <t>チュウ</t>
    </rPh>
    <rPh sb="10" eb="11">
      <t>ガツ</t>
    </rPh>
    <rPh sb="13" eb="15">
      <t>コテイ</t>
    </rPh>
    <rPh sb="16" eb="18">
      <t>ボシュウ</t>
    </rPh>
    <rPh sb="21" eb="22">
      <t>ヨウ</t>
    </rPh>
    <rPh sb="22" eb="24">
      <t>ソウダン</t>
    </rPh>
    <phoneticPr fontId="4"/>
  </si>
  <si>
    <t>募集きたら要相談</t>
    <rPh sb="0" eb="2">
      <t>ボシュウ</t>
    </rPh>
    <rPh sb="5" eb="6">
      <t>ヨウ</t>
    </rPh>
    <rPh sb="6" eb="8">
      <t>ソウダン</t>
    </rPh>
    <phoneticPr fontId="4"/>
  </si>
  <si>
    <t>嶋田レディ固定</t>
    <rPh sb="0" eb="2">
      <t>シマダ</t>
    </rPh>
    <rPh sb="5" eb="7">
      <t>コテイ</t>
    </rPh>
    <phoneticPr fontId="4"/>
  </si>
  <si>
    <t>嶋田レディ代配エリア募集きたら要相談</t>
    <rPh sb="0" eb="2">
      <t>シマダ</t>
    </rPh>
    <rPh sb="5" eb="7">
      <t>ダイハイ</t>
    </rPh>
    <rPh sb="10" eb="12">
      <t>ボシュウ</t>
    </rPh>
    <rPh sb="15" eb="16">
      <t>ヨウ</t>
    </rPh>
    <rPh sb="16" eb="18">
      <t>ソウダン</t>
    </rPh>
    <phoneticPr fontId="4"/>
  </si>
  <si>
    <t>2019.4.6号</t>
    <rPh sb="8" eb="9">
      <t>ゴウ</t>
    </rPh>
    <phoneticPr fontId="4"/>
  </si>
  <si>
    <t>西日本新聞代配</t>
    <rPh sb="0" eb="1">
      <t>ニシ</t>
    </rPh>
    <rPh sb="1" eb="3">
      <t>ニホン</t>
    </rPh>
    <rPh sb="3" eb="5">
      <t>シンブン</t>
    </rPh>
    <rPh sb="5" eb="7">
      <t>ダイハイ</t>
    </rPh>
    <phoneticPr fontId="4"/>
  </si>
  <si>
    <t>2019.4.20号</t>
    <rPh sb="9" eb="10">
      <t>ゴウ</t>
    </rPh>
    <phoneticPr fontId="4"/>
  </si>
  <si>
    <t>2019.4.27号</t>
    <rPh sb="9" eb="10">
      <t>ゴウ</t>
    </rPh>
    <phoneticPr fontId="4"/>
  </si>
  <si>
    <t>N</t>
    <phoneticPr fontId="4"/>
  </si>
  <si>
    <t>5/11号～らぷらんどカフェ</t>
    <rPh sb="4" eb="5">
      <t>ゴウ</t>
    </rPh>
    <phoneticPr fontId="4"/>
  </si>
  <si>
    <t>2019.5.11号</t>
    <rPh sb="9" eb="10">
      <t>ゴウ</t>
    </rPh>
    <phoneticPr fontId="4"/>
  </si>
  <si>
    <t>2019.6.8号</t>
    <rPh sb="8" eb="9">
      <t>ゴウ</t>
    </rPh>
    <phoneticPr fontId="4"/>
  </si>
  <si>
    <t>今後ご辞退予定エリア</t>
    <rPh sb="0" eb="2">
      <t>コンゴ</t>
    </rPh>
    <rPh sb="3" eb="5">
      <t>ジタイ</t>
    </rPh>
    <rPh sb="5" eb="7">
      <t>ヨテイ</t>
    </rPh>
    <phoneticPr fontId="4"/>
  </si>
  <si>
    <t>データコム7月より</t>
    <rPh sb="6" eb="7">
      <t>ガツ</t>
    </rPh>
    <phoneticPr fontId="4"/>
  </si>
  <si>
    <t>オールサポート7/6号より</t>
    <rPh sb="10" eb="11">
      <t>ゴウ</t>
    </rPh>
    <phoneticPr fontId="4"/>
  </si>
  <si>
    <t xml:space="preserve">読売新聞代配 </t>
    <rPh sb="0" eb="2">
      <t>ヨミウリ</t>
    </rPh>
    <rPh sb="2" eb="4">
      <t>シンブン</t>
    </rPh>
    <rPh sb="4" eb="6">
      <t>ダイハイ</t>
    </rPh>
    <phoneticPr fontId="4"/>
  </si>
  <si>
    <t>2019.7.6号</t>
    <rPh sb="8" eb="9">
      <t>ゴウ</t>
    </rPh>
    <phoneticPr fontId="4"/>
  </si>
  <si>
    <t>2019.7.13号</t>
    <rPh sb="9" eb="10">
      <t>ゴウ</t>
    </rPh>
    <phoneticPr fontId="4"/>
  </si>
  <si>
    <t>2019.7.20号</t>
    <rPh sb="9" eb="10">
      <t>ゴウ</t>
    </rPh>
    <phoneticPr fontId="4"/>
  </si>
  <si>
    <t>募集かける（永翁レディ）</t>
    <rPh sb="0" eb="2">
      <t>ボシュウ</t>
    </rPh>
    <rPh sb="6" eb="8">
      <t>ナガオサ</t>
    </rPh>
    <phoneticPr fontId="4"/>
  </si>
  <si>
    <t>2019.7.27号</t>
    <rPh sb="9" eb="10">
      <t>ゴウ</t>
    </rPh>
    <phoneticPr fontId="4"/>
  </si>
  <si>
    <t>奈須レディ10/19号～</t>
    <rPh sb="0" eb="2">
      <t>ナス</t>
    </rPh>
    <rPh sb="10" eb="11">
      <t>ゴウ</t>
    </rPh>
    <phoneticPr fontId="4"/>
  </si>
  <si>
    <t>奈須レディ10/5号～9/25㈬14時ご来社</t>
    <rPh sb="0" eb="2">
      <t>ナス</t>
    </rPh>
    <rPh sb="9" eb="10">
      <t>ゴウ</t>
    </rPh>
    <rPh sb="18" eb="19">
      <t>ジ</t>
    </rPh>
    <rPh sb="20" eb="22">
      <t>ライシャ</t>
    </rPh>
    <phoneticPr fontId="4"/>
  </si>
  <si>
    <t>2019.8.3号</t>
    <rPh sb="8" eb="9">
      <t>ゴウ</t>
    </rPh>
    <phoneticPr fontId="4"/>
  </si>
  <si>
    <t>2019.7.27号</t>
    <rPh sb="9" eb="10">
      <t>ゴウ</t>
    </rPh>
    <phoneticPr fontId="4"/>
  </si>
  <si>
    <t>中央区4-4村﨑レディ　9月～藤本レディ復帰まで</t>
    <rPh sb="0" eb="2">
      <t>チュウオウ</t>
    </rPh>
    <rPh sb="2" eb="3">
      <t>ク</t>
    </rPh>
    <rPh sb="6" eb="8">
      <t>ムラサキ</t>
    </rPh>
    <rPh sb="13" eb="14">
      <t>ガツ</t>
    </rPh>
    <rPh sb="15" eb="17">
      <t>フジモト</t>
    </rPh>
    <rPh sb="20" eb="22">
      <t>フッキ</t>
    </rPh>
    <phoneticPr fontId="4"/>
  </si>
  <si>
    <t>2019.9.7号よりオフィスモリタ</t>
    <rPh sb="8" eb="9">
      <t>ゴウ</t>
    </rPh>
    <phoneticPr fontId="4"/>
  </si>
  <si>
    <t>8/29面接予定</t>
    <rPh sb="4" eb="6">
      <t>メンセツ</t>
    </rPh>
    <rPh sb="6" eb="8">
      <t>ヨテイ</t>
    </rPh>
    <phoneticPr fontId="4"/>
  </si>
  <si>
    <t>13箇所</t>
    <rPh sb="2" eb="4">
      <t>カショ</t>
    </rPh>
    <phoneticPr fontId="4"/>
  </si>
  <si>
    <t>3年以上空きエリア</t>
    <rPh sb="1" eb="4">
      <t>ネンイジョウ</t>
    </rPh>
    <rPh sb="4" eb="5">
      <t>ア</t>
    </rPh>
    <phoneticPr fontId="4"/>
  </si>
  <si>
    <t>2019.9月～NPO</t>
    <rPh sb="6" eb="7">
      <t>ガツ</t>
    </rPh>
    <phoneticPr fontId="4"/>
  </si>
  <si>
    <t>面接予定（延期）　応募あれば面接いれてOK！</t>
    <rPh sb="0" eb="2">
      <t>メンセツ</t>
    </rPh>
    <rPh sb="2" eb="4">
      <t>ヨテイ</t>
    </rPh>
    <rPh sb="5" eb="7">
      <t>エンキ</t>
    </rPh>
    <rPh sb="9" eb="11">
      <t>オウボ</t>
    </rPh>
    <rPh sb="14" eb="16">
      <t>メンセツ</t>
    </rPh>
    <phoneticPr fontId="4"/>
  </si>
  <si>
    <r>
      <t xml:space="preserve">朝日新聞代配 </t>
    </r>
    <r>
      <rPr>
        <sz val="14"/>
        <color rgb="FFFF0000"/>
        <rFont val="ＭＳ Ｐゴシック"/>
        <family val="3"/>
        <charset val="128"/>
      </rPr>
      <t>10/5号より中央11-7矢野レディ</t>
    </r>
    <rPh sb="0" eb="2">
      <t>アサヒ</t>
    </rPh>
    <rPh sb="2" eb="4">
      <t>シンブン</t>
    </rPh>
    <rPh sb="4" eb="6">
      <t>ダイハイ</t>
    </rPh>
    <rPh sb="11" eb="12">
      <t>ゴウ</t>
    </rPh>
    <rPh sb="14" eb="16">
      <t>チュウオウ</t>
    </rPh>
    <rPh sb="20" eb="22">
      <t>ヤノ</t>
    </rPh>
    <phoneticPr fontId="4"/>
  </si>
  <si>
    <t>9月いっぱいで荒木レディご辞退</t>
    <rPh sb="1" eb="2">
      <t>ガツ</t>
    </rPh>
    <rPh sb="7" eb="9">
      <t>アラキ</t>
    </rPh>
    <rPh sb="13" eb="15">
      <t>ジタイ</t>
    </rPh>
    <phoneticPr fontId="4"/>
  </si>
  <si>
    <t>2019.9.7号</t>
    <rPh sb="8" eb="9">
      <t>ゴウ</t>
    </rPh>
    <phoneticPr fontId="4"/>
  </si>
  <si>
    <t>9月いっぱいで清田レディご辞退</t>
    <rPh sb="1" eb="2">
      <t>ガツ</t>
    </rPh>
    <rPh sb="7" eb="9">
      <t>キヨタ</t>
    </rPh>
    <rPh sb="13" eb="15">
      <t>ジタイ</t>
    </rPh>
    <phoneticPr fontId="4"/>
  </si>
  <si>
    <t>10/5号より朝日新聞代配</t>
    <rPh sb="4" eb="5">
      <t>ゴウ</t>
    </rPh>
    <rPh sb="7" eb="9">
      <t>アサヒ</t>
    </rPh>
    <rPh sb="9" eb="11">
      <t>シンブン</t>
    </rPh>
    <rPh sb="11" eb="13">
      <t>ダイハイ</t>
    </rPh>
    <phoneticPr fontId="4"/>
  </si>
  <si>
    <t>2020.1月以降固定（現在募集かけてＯＫ）</t>
    <rPh sb="6" eb="7">
      <t>ガツ</t>
    </rPh>
    <rPh sb="7" eb="9">
      <t>イコウ</t>
    </rPh>
    <rPh sb="9" eb="11">
      <t>コテイ</t>
    </rPh>
    <rPh sb="12" eb="14">
      <t>ゲンザイ</t>
    </rPh>
    <rPh sb="14" eb="16">
      <t>ボシュウ</t>
    </rPh>
    <phoneticPr fontId="4"/>
  </si>
  <si>
    <t>2019.9.14号</t>
    <rPh sb="9" eb="10">
      <t>ゴウ</t>
    </rPh>
    <phoneticPr fontId="4"/>
  </si>
  <si>
    <t>オアシス9/21号～</t>
    <rPh sb="8" eb="9">
      <t>ゴウ</t>
    </rPh>
    <phoneticPr fontId="4"/>
  </si>
  <si>
    <t>9/19面接予定</t>
    <rPh sb="4" eb="8">
      <t>メンセツヨテイ</t>
    </rPh>
    <phoneticPr fontId="4"/>
  </si>
  <si>
    <r>
      <t xml:space="preserve">      欠員エリア(毎週水曜日（面接後）更新）　2019/9/21号更新　　</t>
    </r>
    <r>
      <rPr>
        <sz val="12"/>
        <rFont val="ＭＳ Ｐゴシック"/>
        <family val="3"/>
        <charset val="128"/>
      </rPr>
      <t>2019年4月～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6" eb="47">
      <t>ガツ</t>
    </rPh>
    <phoneticPr fontId="7"/>
  </si>
  <si>
    <t>2019.9.21号</t>
    <rPh sb="9" eb="10">
      <t>ゴウ</t>
    </rPh>
    <phoneticPr fontId="4"/>
  </si>
  <si>
    <t>10/5号以降ご辞退</t>
    <rPh sb="4" eb="5">
      <t>ゴウ</t>
    </rPh>
    <rPh sb="5" eb="7">
      <t>イコウ</t>
    </rPh>
    <rPh sb="8" eb="10">
      <t>ジタイ</t>
    </rPh>
    <phoneticPr fontId="4"/>
  </si>
  <si>
    <t>9/18面接予定</t>
    <rPh sb="4" eb="6">
      <t>メンセツ</t>
    </rPh>
    <rPh sb="6" eb="8">
      <t>ヨテイ</t>
    </rPh>
    <phoneticPr fontId="4"/>
  </si>
  <si>
    <t>9/19面接予定</t>
    <phoneticPr fontId="4"/>
  </si>
  <si>
    <t>9/26面接予定</t>
    <rPh sb="4" eb="8">
      <t>メンセツヨテイ</t>
    </rPh>
    <phoneticPr fontId="4"/>
  </si>
  <si>
    <t>森様（les）検討中</t>
    <rPh sb="0" eb="2">
      <t>モリサマ</t>
    </rPh>
    <rPh sb="7" eb="10">
      <t>ケントウチュウ</t>
    </rPh>
    <phoneticPr fontId="4"/>
  </si>
  <si>
    <t>9/25面接予定</t>
    <rPh sb="4" eb="6">
      <t>メンセツ</t>
    </rPh>
    <rPh sb="6" eb="8">
      <t>ヨテイ</t>
    </rPh>
    <phoneticPr fontId="4"/>
  </si>
  <si>
    <t>9/25面接予定</t>
    <rPh sb="4" eb="8">
      <t>メンセツヨテイ</t>
    </rPh>
    <phoneticPr fontId="4"/>
  </si>
  <si>
    <t>2019.10.5号</t>
    <rPh sb="9" eb="10">
      <t>ゴウ</t>
    </rPh>
    <phoneticPr fontId="4"/>
  </si>
  <si>
    <t>2019.10.12号</t>
    <rPh sb="10" eb="11">
      <t>ゴウ</t>
    </rPh>
    <phoneticPr fontId="4"/>
  </si>
  <si>
    <t xml:space="preserve">朝日新聞代配 </t>
    <phoneticPr fontId="7"/>
  </si>
  <si>
    <t>2019.10.26号</t>
    <rPh sb="10" eb="11">
      <t>ゴウ</t>
    </rPh>
    <phoneticPr fontId="4"/>
  </si>
  <si>
    <t>2019.10.12号</t>
    <rPh sb="10" eb="11">
      <t>ゴウ</t>
    </rPh>
    <phoneticPr fontId="4"/>
  </si>
  <si>
    <t>ご紹介秋富さん検討中→決まる間米盛リーダー代配</t>
    <rPh sb="1" eb="3">
      <t>ショウカイ</t>
    </rPh>
    <rPh sb="3" eb="5">
      <t>アキトミ</t>
    </rPh>
    <rPh sb="7" eb="10">
      <t>ケントウチュウ</t>
    </rPh>
    <rPh sb="11" eb="12">
      <t>キ</t>
    </rPh>
    <rPh sb="14" eb="15">
      <t>アイダ</t>
    </rPh>
    <rPh sb="15" eb="17">
      <t>ヨネモリ</t>
    </rPh>
    <rPh sb="21" eb="23">
      <t>ダイハイ</t>
    </rPh>
    <phoneticPr fontId="4"/>
  </si>
  <si>
    <t>2019.11.9号</t>
    <rPh sb="9" eb="10">
      <t>ゴウ</t>
    </rPh>
    <phoneticPr fontId="4"/>
  </si>
  <si>
    <t>2019.10.12号</t>
    <rPh sb="10" eb="11">
      <t>ゴウ</t>
    </rPh>
    <phoneticPr fontId="4"/>
  </si>
  <si>
    <t>朝日新聞合志販売店代配</t>
    <rPh sb="0" eb="2">
      <t>アサヒ</t>
    </rPh>
    <rPh sb="2" eb="4">
      <t>シンブン</t>
    </rPh>
    <rPh sb="4" eb="6">
      <t>コウシ</t>
    </rPh>
    <rPh sb="6" eb="9">
      <t>ハンバイテン</t>
    </rPh>
    <rPh sb="9" eb="11">
      <t>ダイハイ</t>
    </rPh>
    <phoneticPr fontId="4"/>
  </si>
  <si>
    <t>2019.11.23号</t>
    <rPh sb="10" eb="11">
      <t>ゴウ</t>
    </rPh>
    <phoneticPr fontId="4"/>
  </si>
  <si>
    <t>読売新聞代配</t>
    <rPh sb="0" eb="2">
      <t>ヨミウリ</t>
    </rPh>
    <rPh sb="2" eb="4">
      <t>シンブン</t>
    </rPh>
    <rPh sb="4" eb="6">
      <t>ダイハイ</t>
    </rPh>
    <phoneticPr fontId="4"/>
  </si>
  <si>
    <t>読売九品寺販売店代配</t>
    <rPh sb="0" eb="2">
      <t>ヨミウリ</t>
    </rPh>
    <rPh sb="2" eb="5">
      <t>クホンジ</t>
    </rPh>
    <rPh sb="5" eb="8">
      <t>ハンバイテン</t>
    </rPh>
    <rPh sb="8" eb="10">
      <t>ダイハイ</t>
    </rPh>
    <phoneticPr fontId="4"/>
  </si>
  <si>
    <t>2019.11.30号</t>
    <rPh sb="10" eb="11">
      <t>ゴウ</t>
    </rPh>
    <phoneticPr fontId="4"/>
  </si>
  <si>
    <t>2019.11.23号</t>
    <rPh sb="10" eb="11">
      <t>ゴウ</t>
    </rPh>
    <phoneticPr fontId="4"/>
  </si>
  <si>
    <t>12/7号辞退予定→12/7号より中央18-4高橋レディ</t>
    <rPh sb="4" eb="5">
      <t>ゴウ</t>
    </rPh>
    <rPh sb="5" eb="7">
      <t>ジタイ</t>
    </rPh>
    <rPh sb="7" eb="9">
      <t>ヨテイ</t>
    </rPh>
    <rPh sb="14" eb="15">
      <t>ゴウ</t>
    </rPh>
    <rPh sb="17" eb="19">
      <t>チュウオウ</t>
    </rPh>
    <rPh sb="23" eb="25">
      <t>タカハシ</t>
    </rPh>
    <phoneticPr fontId="4"/>
  </si>
  <si>
    <t>2019.12.7号</t>
    <rPh sb="9" eb="10">
      <t>ゴウ</t>
    </rPh>
    <phoneticPr fontId="4"/>
  </si>
  <si>
    <t>朝日新聞代配</t>
    <phoneticPr fontId="7"/>
  </si>
  <si>
    <t>2020.1.1号</t>
    <rPh sb="8" eb="9">
      <t>ゴウ</t>
    </rPh>
    <phoneticPr fontId="4"/>
  </si>
  <si>
    <t>2020.1.11号</t>
    <rPh sb="9" eb="10">
      <t>ゴウ</t>
    </rPh>
    <phoneticPr fontId="4"/>
  </si>
  <si>
    <t xml:space="preserve">朝日新聞代配 </t>
    <rPh sb="0" eb="2">
      <t>アサヒ</t>
    </rPh>
    <rPh sb="2" eb="4">
      <t>シンブン</t>
    </rPh>
    <rPh sb="4" eb="6">
      <t>ダイハイ</t>
    </rPh>
    <phoneticPr fontId="4"/>
  </si>
  <si>
    <r>
      <t>4月いっぱいでご辞退</t>
    </r>
    <r>
      <rPr>
        <sz val="12"/>
        <color rgb="FFFF0000"/>
        <rFont val="ＭＳ Ｐゴシック"/>
        <family val="3"/>
        <charset val="128"/>
      </rPr>
      <t>※募集あれば早めにご辞退ＯＫ</t>
    </r>
    <rPh sb="1" eb="2">
      <t>ガツ</t>
    </rPh>
    <rPh sb="8" eb="10">
      <t>ジタイ</t>
    </rPh>
    <rPh sb="11" eb="13">
      <t>ボシュウ</t>
    </rPh>
    <rPh sb="16" eb="17">
      <t>ハヤ</t>
    </rPh>
    <rPh sb="20" eb="22">
      <t>ジタイ</t>
    </rPh>
    <phoneticPr fontId="4"/>
  </si>
  <si>
    <t>2020.2.1号</t>
    <rPh sb="8" eb="9">
      <t>ゴウ</t>
    </rPh>
    <phoneticPr fontId="4"/>
  </si>
  <si>
    <t>中央区4-4村﨑→西区6-2上田　9月～藤本レディ復帰まで</t>
    <rPh sb="0" eb="2">
      <t>チュウオウ</t>
    </rPh>
    <rPh sb="2" eb="3">
      <t>ク</t>
    </rPh>
    <rPh sb="6" eb="8">
      <t>ムラサキ</t>
    </rPh>
    <rPh sb="9" eb="11">
      <t>ニシク</t>
    </rPh>
    <rPh sb="14" eb="16">
      <t>ウエダ</t>
    </rPh>
    <rPh sb="18" eb="19">
      <t>ガツ</t>
    </rPh>
    <rPh sb="20" eb="22">
      <t>フジモト</t>
    </rPh>
    <rPh sb="25" eb="27">
      <t>フッキ</t>
    </rPh>
    <phoneticPr fontId="4"/>
  </si>
  <si>
    <t>2/22号～朝日水前寺代配</t>
    <rPh sb="4" eb="5">
      <t>ゴウ</t>
    </rPh>
    <rPh sb="6" eb="8">
      <t>アサヒ</t>
    </rPh>
    <rPh sb="8" eb="11">
      <t>スイゼンジ</t>
    </rPh>
    <rPh sb="11" eb="13">
      <t>ダイハイ</t>
    </rPh>
    <phoneticPr fontId="4"/>
  </si>
  <si>
    <t>2020.3.7号</t>
    <rPh sb="8" eb="9">
      <t>ゴウ</t>
    </rPh>
    <phoneticPr fontId="4"/>
  </si>
  <si>
    <t>古川様検討中（白地図送付済）</t>
    <rPh sb="0" eb="2">
      <t>フルカワ</t>
    </rPh>
    <rPh sb="2" eb="3">
      <t>サマ</t>
    </rPh>
    <rPh sb="3" eb="6">
      <t>ケントウチュウ</t>
    </rPh>
    <rPh sb="7" eb="8">
      <t>シラ</t>
    </rPh>
    <rPh sb="8" eb="10">
      <t>チズ</t>
    </rPh>
    <rPh sb="10" eb="12">
      <t>ソウフ</t>
    </rPh>
    <rPh sb="12" eb="13">
      <t>ズ</t>
    </rPh>
    <phoneticPr fontId="4"/>
  </si>
  <si>
    <t>2020.3.14号</t>
    <rPh sb="9" eb="10">
      <t>ゴウ</t>
    </rPh>
    <phoneticPr fontId="4"/>
  </si>
  <si>
    <t>2020.3.21号</t>
    <rPh sb="9" eb="10">
      <t>ゴウ</t>
    </rPh>
    <phoneticPr fontId="4"/>
  </si>
  <si>
    <t>虹検討</t>
    <rPh sb="0" eb="1">
      <t>ニジ</t>
    </rPh>
    <rPh sb="1" eb="3">
      <t>ケントウ</t>
    </rPh>
    <phoneticPr fontId="4"/>
  </si>
  <si>
    <t>ゴースロー検討中</t>
    <rPh sb="5" eb="8">
      <t>ケントウチュウ</t>
    </rPh>
    <phoneticPr fontId="4"/>
  </si>
  <si>
    <t>2020.4月以降ご辞退　ゴースロー検討中</t>
    <rPh sb="6" eb="7">
      <t>ガツ</t>
    </rPh>
    <rPh sb="7" eb="9">
      <t>イコウ</t>
    </rPh>
    <rPh sb="10" eb="12">
      <t>ジタイ</t>
    </rPh>
    <rPh sb="18" eb="21">
      <t>ケントウチュウ</t>
    </rPh>
    <phoneticPr fontId="4"/>
  </si>
  <si>
    <t>ゴースロー検討中（東区2-8分割分も）</t>
    <rPh sb="5" eb="8">
      <t>ケントウチュウ</t>
    </rPh>
    <rPh sb="9" eb="10">
      <t>ヒガシ</t>
    </rPh>
    <rPh sb="10" eb="11">
      <t>ク</t>
    </rPh>
    <rPh sb="14" eb="16">
      <t>ブンカツ</t>
    </rPh>
    <rPh sb="16" eb="17">
      <t>ブン</t>
    </rPh>
    <phoneticPr fontId="4"/>
  </si>
  <si>
    <t>データコム検討中</t>
    <rPh sb="5" eb="8">
      <t>ケントウチュウ</t>
    </rPh>
    <phoneticPr fontId="4"/>
  </si>
  <si>
    <t>朝日新聞代配　4/4号レディ決定引上げ</t>
    <rPh sb="10" eb="11">
      <t>ゴウ</t>
    </rPh>
    <rPh sb="14" eb="16">
      <t>ケッテイ</t>
    </rPh>
    <rPh sb="16" eb="18">
      <t>ヒキア</t>
    </rPh>
    <phoneticPr fontId="7"/>
  </si>
  <si>
    <t>4/4号より吉岡様</t>
    <rPh sb="3" eb="4">
      <t>ゴウ</t>
    </rPh>
    <rPh sb="6" eb="8">
      <t>ヨシオカ</t>
    </rPh>
    <rPh sb="8" eb="9">
      <t>サマ</t>
    </rPh>
    <phoneticPr fontId="4"/>
  </si>
  <si>
    <t>4/4号より足立様</t>
    <rPh sb="3" eb="4">
      <t>ゴウ</t>
    </rPh>
    <rPh sb="6" eb="8">
      <t>アダチ</t>
    </rPh>
    <rPh sb="8" eb="9">
      <t>サマ</t>
    </rPh>
    <phoneticPr fontId="4"/>
  </si>
  <si>
    <t>4/4号より浦田様</t>
    <rPh sb="3" eb="4">
      <t>ゴウ</t>
    </rPh>
    <rPh sb="6" eb="8">
      <t>ウラタ</t>
    </rPh>
    <rPh sb="8" eb="9">
      <t>サマ</t>
    </rPh>
    <phoneticPr fontId="4"/>
  </si>
  <si>
    <t>4/4号より北里様</t>
    <rPh sb="3" eb="4">
      <t>ゴウ</t>
    </rPh>
    <rPh sb="6" eb="8">
      <t>キタザト</t>
    </rPh>
    <rPh sb="8" eb="9">
      <t>サマ</t>
    </rPh>
    <phoneticPr fontId="4"/>
  </si>
  <si>
    <t>4/4号より工藤様</t>
    <rPh sb="3" eb="4">
      <t>ゴウ</t>
    </rPh>
    <rPh sb="6" eb="9">
      <t>クドウサマ</t>
    </rPh>
    <phoneticPr fontId="4"/>
  </si>
  <si>
    <t>4/4号～中央区13-7分割大塚様</t>
    <rPh sb="3" eb="4">
      <t>ゴウ</t>
    </rPh>
    <rPh sb="5" eb="7">
      <t>チュウオウ</t>
    </rPh>
    <rPh sb="7" eb="8">
      <t>ク</t>
    </rPh>
    <rPh sb="12" eb="14">
      <t>ブンカツ</t>
    </rPh>
    <rPh sb="14" eb="16">
      <t>オオツカ</t>
    </rPh>
    <rPh sb="16" eb="17">
      <t>サマ</t>
    </rPh>
    <phoneticPr fontId="4"/>
  </si>
  <si>
    <t>西日本新聞代配4/11号～</t>
    <rPh sb="0" eb="1">
      <t>ニシ</t>
    </rPh>
    <rPh sb="1" eb="3">
      <t>ニホン</t>
    </rPh>
    <rPh sb="3" eb="5">
      <t>シンブン</t>
    </rPh>
    <rPh sb="5" eb="7">
      <t>ダイハイ</t>
    </rPh>
    <rPh sb="11" eb="12">
      <t>ゴウ</t>
    </rPh>
    <phoneticPr fontId="4"/>
  </si>
  <si>
    <t>オフィスもりた4/4号より</t>
    <rPh sb="10" eb="11">
      <t>ゴウ</t>
    </rPh>
    <phoneticPr fontId="4"/>
  </si>
  <si>
    <t>新谷様検討中白地図送付済み</t>
    <rPh sb="0" eb="2">
      <t>シンタニ</t>
    </rPh>
    <rPh sb="2" eb="3">
      <t>サマ</t>
    </rPh>
    <rPh sb="3" eb="6">
      <t>ケントウチュウ</t>
    </rPh>
    <rPh sb="6" eb="7">
      <t>シラ</t>
    </rPh>
    <rPh sb="7" eb="9">
      <t>チズ</t>
    </rPh>
    <rPh sb="9" eb="11">
      <t>ソウフ</t>
    </rPh>
    <rPh sb="11" eb="12">
      <t>ズ</t>
    </rPh>
    <phoneticPr fontId="4"/>
  </si>
  <si>
    <t>検討中白地図送付済み</t>
    <rPh sb="0" eb="3">
      <t>ケントウチュウ</t>
    </rPh>
    <rPh sb="3" eb="4">
      <t>シラ</t>
    </rPh>
    <rPh sb="4" eb="6">
      <t>チズ</t>
    </rPh>
    <rPh sb="6" eb="8">
      <t>ソウフ</t>
    </rPh>
    <rPh sb="8" eb="9">
      <t>ズ</t>
    </rPh>
    <phoneticPr fontId="4"/>
  </si>
  <si>
    <t>3/25㈬10時面接予定</t>
    <rPh sb="7" eb="8">
      <t>ジ</t>
    </rPh>
    <rPh sb="8" eb="10">
      <t>メンセツ</t>
    </rPh>
    <rPh sb="10" eb="12">
      <t>ヨテイ</t>
    </rPh>
    <phoneticPr fontId="4"/>
  </si>
  <si>
    <r>
      <t xml:space="preserve">      欠員エリア(毎週水曜日（面接後）更新）　2020/3/28号更新　　</t>
    </r>
    <r>
      <rPr>
        <sz val="12"/>
        <rFont val="ＭＳ Ｐゴシック"/>
        <family val="3"/>
        <charset val="128"/>
      </rPr>
      <t>2019年10月～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7" eb="48">
      <t>ガツ</t>
    </rPh>
    <phoneticPr fontId="7"/>
  </si>
  <si>
    <t>9</t>
    <phoneticPr fontId="4"/>
  </si>
  <si>
    <t>水前寺２</t>
  </si>
  <si>
    <t>保田窪１</t>
  </si>
  <si>
    <t>小山３丁目・戸島４丁目</t>
    <rPh sb="0" eb="2">
      <t>オヤマ</t>
    </rPh>
    <rPh sb="3" eb="5">
      <t>チョウメ</t>
    </rPh>
    <rPh sb="6" eb="8">
      <t>トシマ</t>
    </rPh>
    <rPh sb="9" eb="11">
      <t>チョウメ</t>
    </rPh>
    <phoneticPr fontId="4"/>
  </si>
  <si>
    <t>29</t>
  </si>
  <si>
    <t>菊陽町沖野2・3丁目、新山1丁目</t>
    <rPh sb="0" eb="3">
      <t>キクヨウマチ</t>
    </rPh>
    <rPh sb="3" eb="5">
      <t>オキノ</t>
    </rPh>
    <rPh sb="8" eb="10">
      <t>チョウメ</t>
    </rPh>
    <rPh sb="11" eb="13">
      <t>シンヤマ</t>
    </rPh>
    <rPh sb="14" eb="16">
      <t>チョウメ</t>
    </rPh>
    <phoneticPr fontId="4"/>
  </si>
  <si>
    <t>益城町古閑</t>
    <rPh sb="0" eb="2">
      <t>マシキ</t>
    </rPh>
    <rPh sb="2" eb="3">
      <t>マチ</t>
    </rPh>
    <rPh sb="3" eb="5">
      <t>コガ</t>
    </rPh>
    <phoneticPr fontId="4"/>
  </si>
  <si>
    <t>益城町古閑・広崎</t>
    <rPh sb="0" eb="2">
      <t>マシキ</t>
    </rPh>
    <rPh sb="2" eb="3">
      <t>マチ</t>
    </rPh>
    <rPh sb="3" eb="5">
      <t>コガ</t>
    </rPh>
    <rPh sb="6" eb="8">
      <t>ヒロサキ</t>
    </rPh>
    <phoneticPr fontId="4"/>
  </si>
  <si>
    <t>2020.4.4号</t>
    <rPh sb="8" eb="9">
      <t>ゴウ</t>
    </rPh>
    <phoneticPr fontId="4"/>
  </si>
  <si>
    <t>朝日新聞代配</t>
    <rPh sb="0" eb="2">
      <t>アサヒ</t>
    </rPh>
    <rPh sb="2" eb="4">
      <t>シンブン</t>
    </rPh>
    <rPh sb="4" eb="6">
      <t>ダイハイ</t>
    </rPh>
    <phoneticPr fontId="4"/>
  </si>
  <si>
    <t>2020.4.4号</t>
    <rPh sb="8" eb="9">
      <t>ゴウ</t>
    </rPh>
    <phoneticPr fontId="4"/>
  </si>
  <si>
    <t>14箇所</t>
    <rPh sb="2" eb="4">
      <t>カショ</t>
    </rPh>
    <phoneticPr fontId="4"/>
  </si>
  <si>
    <t>読売北熊本検討中</t>
    <rPh sb="0" eb="2">
      <t>ヨミウリ</t>
    </rPh>
    <rPh sb="2" eb="5">
      <t>キタクマモト</t>
    </rPh>
    <rPh sb="5" eb="8">
      <t>ケントウチュウ</t>
    </rPh>
    <phoneticPr fontId="4"/>
  </si>
  <si>
    <t>応募あれば引上げ可能</t>
    <rPh sb="0" eb="2">
      <t>オウボ</t>
    </rPh>
    <rPh sb="5" eb="7">
      <t>ヒキア</t>
    </rPh>
    <rPh sb="8" eb="10">
      <t>カノウ</t>
    </rPh>
    <phoneticPr fontId="4"/>
  </si>
  <si>
    <t>N</t>
    <phoneticPr fontId="4"/>
  </si>
  <si>
    <t>2020.5.30号</t>
    <rPh sb="9" eb="10">
      <t>ゴウ</t>
    </rPh>
    <phoneticPr fontId="4"/>
  </si>
  <si>
    <t>2020.6.6号</t>
    <rPh sb="8" eb="9">
      <t>ゴウ</t>
    </rPh>
    <phoneticPr fontId="4"/>
  </si>
  <si>
    <t>デ</t>
    <phoneticPr fontId="4"/>
  </si>
  <si>
    <t>2020.6.13号</t>
    <rPh sb="9" eb="10">
      <t>ゴウ</t>
    </rPh>
    <phoneticPr fontId="4"/>
  </si>
  <si>
    <t>2020.6.20号</t>
    <rPh sb="9" eb="10">
      <t>ゴウ</t>
    </rPh>
    <phoneticPr fontId="4"/>
  </si>
  <si>
    <t>N</t>
    <phoneticPr fontId="4"/>
  </si>
  <si>
    <t>2020.7.4号</t>
    <rPh sb="8" eb="9">
      <t>ゴウ</t>
    </rPh>
    <phoneticPr fontId="4"/>
  </si>
  <si>
    <t>2020.7.11</t>
    <phoneticPr fontId="4"/>
  </si>
  <si>
    <t>2020.7.18号</t>
    <rPh sb="9" eb="10">
      <t>ゴウ</t>
    </rPh>
    <phoneticPr fontId="4"/>
  </si>
  <si>
    <t>2020.7.11号</t>
    <rPh sb="9" eb="10">
      <t>ゴウ</t>
    </rPh>
    <phoneticPr fontId="4"/>
  </si>
  <si>
    <t>2020.7.25号</t>
    <rPh sb="9" eb="10">
      <t>ゴウ</t>
    </rPh>
    <phoneticPr fontId="4"/>
  </si>
  <si>
    <t>2020.8.1号</t>
    <rPh sb="8" eb="9">
      <t>ゴウ</t>
    </rPh>
    <phoneticPr fontId="4"/>
  </si>
  <si>
    <t>7/20浦田さん検討中白地図郵送済み</t>
    <rPh sb="4" eb="6">
      <t>ウラタ</t>
    </rPh>
    <rPh sb="8" eb="11">
      <t>ケントウチュウ</t>
    </rPh>
    <rPh sb="11" eb="12">
      <t>シラ</t>
    </rPh>
    <rPh sb="12" eb="14">
      <t>チズ</t>
    </rPh>
    <rPh sb="14" eb="16">
      <t>ユウソウ</t>
    </rPh>
    <rPh sb="16" eb="17">
      <t>ズ</t>
    </rPh>
    <phoneticPr fontId="4"/>
  </si>
  <si>
    <t>朝日新聞代配  冨さん検討中？</t>
    <rPh sb="0" eb="2">
      <t>アサヒ</t>
    </rPh>
    <rPh sb="2" eb="4">
      <t>シンブン</t>
    </rPh>
    <rPh sb="4" eb="6">
      <t>ダイハイ</t>
    </rPh>
    <rPh sb="8" eb="9">
      <t>トミ</t>
    </rPh>
    <rPh sb="11" eb="14">
      <t>ケントウチュウ</t>
    </rPh>
    <phoneticPr fontId="4"/>
  </si>
  <si>
    <t>若葉５</t>
  </si>
  <si>
    <t>１０月～休止エリア</t>
    <rPh sb="2" eb="3">
      <t>ガツ</t>
    </rPh>
    <rPh sb="4" eb="6">
      <t>キュウシ</t>
    </rPh>
    <phoneticPr fontId="4"/>
  </si>
  <si>
    <t>１０月から分割</t>
    <rPh sb="2" eb="3">
      <t>ガツ</t>
    </rPh>
    <rPh sb="5" eb="7">
      <t>ブンカツ</t>
    </rPh>
    <phoneticPr fontId="4"/>
  </si>
  <si>
    <t>南区1-5木山さん検討中</t>
    <rPh sb="0" eb="2">
      <t>ミナミク</t>
    </rPh>
    <rPh sb="5" eb="7">
      <t>キヤマ</t>
    </rPh>
    <rPh sb="9" eb="12">
      <t>ケントウチュウ</t>
    </rPh>
    <phoneticPr fontId="4"/>
  </si>
  <si>
    <t>2020/8/4カウント時点</t>
    <rPh sb="12" eb="14">
      <t>ジテン</t>
    </rPh>
    <phoneticPr fontId="4"/>
  </si>
  <si>
    <t>2020.8.22号</t>
    <rPh sb="9" eb="10">
      <t>ゴウ</t>
    </rPh>
    <phoneticPr fontId="4"/>
  </si>
  <si>
    <t>2020.8.29号</t>
    <rPh sb="9" eb="10">
      <t>ゴウ</t>
    </rPh>
    <phoneticPr fontId="4"/>
  </si>
  <si>
    <t>2020.9.5号</t>
    <rPh sb="8" eb="9">
      <t>ゴウ</t>
    </rPh>
    <phoneticPr fontId="4"/>
  </si>
  <si>
    <r>
      <t>データコム代配　</t>
    </r>
    <r>
      <rPr>
        <b/>
        <sz val="12"/>
        <color rgb="FFFF0000"/>
        <rFont val="ＭＳ Ｐゴシック"/>
        <family val="3"/>
        <charset val="128"/>
      </rPr>
      <t>9月いっぱいでご辞退</t>
    </r>
    <rPh sb="5" eb="7">
      <t>ダイハイ</t>
    </rPh>
    <rPh sb="9" eb="10">
      <t>ガツ</t>
    </rPh>
    <rPh sb="16" eb="18">
      <t>ジタイ</t>
    </rPh>
    <phoneticPr fontId="4"/>
  </si>
  <si>
    <t>9月いっぱいでご辞退（10/6号）自立応援団</t>
    <rPh sb="1" eb="2">
      <t>ガツ</t>
    </rPh>
    <rPh sb="8" eb="10">
      <t>ジタイ</t>
    </rPh>
    <rPh sb="15" eb="16">
      <t>ゴウ</t>
    </rPh>
    <rPh sb="17" eb="19">
      <t>ジリツ</t>
    </rPh>
    <rPh sb="19" eb="22">
      <t>オウエンダン</t>
    </rPh>
    <phoneticPr fontId="4"/>
  </si>
  <si>
    <t xml:space="preserve">１０月から分割 </t>
    <rPh sb="2" eb="3">
      <t>ガツ</t>
    </rPh>
    <rPh sb="5" eb="7">
      <t>ブンカツ</t>
    </rPh>
    <phoneticPr fontId="4"/>
  </si>
  <si>
    <r>
      <t xml:space="preserve">朝日新聞代配 </t>
    </r>
    <r>
      <rPr>
        <b/>
        <sz val="14"/>
        <color rgb="FFFF0000"/>
        <rFont val="ＭＳ Ｐゴシック"/>
        <family val="3"/>
        <charset val="128"/>
      </rPr>
      <t>10/10号ご辞退</t>
    </r>
    <rPh sb="12" eb="13">
      <t>ゴウ</t>
    </rPh>
    <rPh sb="14" eb="16">
      <t>ジタイ</t>
    </rPh>
    <phoneticPr fontId="7"/>
  </si>
  <si>
    <t>2回目面接予定岡本様</t>
    <rPh sb="1" eb="3">
      <t>カイメ</t>
    </rPh>
    <rPh sb="3" eb="5">
      <t>メンセツ</t>
    </rPh>
    <rPh sb="5" eb="7">
      <t>ヨテイ</t>
    </rPh>
    <rPh sb="7" eb="10">
      <t>オカモトサマ</t>
    </rPh>
    <phoneticPr fontId="4"/>
  </si>
  <si>
    <r>
      <t>朝日新聞代配　　</t>
    </r>
    <r>
      <rPr>
        <sz val="14"/>
        <rFont val="ＭＳ Ｐゴシック"/>
        <family val="3"/>
        <charset val="128"/>
      </rPr>
      <t>9/19号チラシ配布</t>
    </r>
    <rPh sb="0" eb="2">
      <t>アサヒ</t>
    </rPh>
    <rPh sb="2" eb="4">
      <t>シンブン</t>
    </rPh>
    <rPh sb="4" eb="6">
      <t>ダイハイ</t>
    </rPh>
    <phoneticPr fontId="4"/>
  </si>
  <si>
    <r>
      <t>朝日新聞代配 　</t>
    </r>
    <r>
      <rPr>
        <b/>
        <sz val="14"/>
        <rFont val="ＭＳ Ｐゴシック"/>
        <family val="3"/>
        <charset val="128"/>
      </rPr>
      <t>9/26号チラシ配布</t>
    </r>
    <rPh sb="12" eb="13">
      <t>ゴウ</t>
    </rPh>
    <rPh sb="16" eb="18">
      <t>ハイフ</t>
    </rPh>
    <phoneticPr fontId="7"/>
  </si>
  <si>
    <r>
      <t>朝日新聞代配　　</t>
    </r>
    <r>
      <rPr>
        <sz val="14"/>
        <rFont val="ＭＳ Ｐゴシック"/>
        <family val="3"/>
        <charset val="128"/>
      </rPr>
      <t>9/26号チラシ配布</t>
    </r>
    <rPh sb="0" eb="2">
      <t>アサヒ</t>
    </rPh>
    <rPh sb="2" eb="4">
      <t>シンブン</t>
    </rPh>
    <rPh sb="4" eb="6">
      <t>ダイハイ</t>
    </rPh>
    <phoneticPr fontId="4"/>
  </si>
  <si>
    <r>
      <t>読売新聞代配</t>
    </r>
    <r>
      <rPr>
        <sz val="12"/>
        <rFont val="ＭＳ Ｐゴシック"/>
        <family val="3"/>
        <charset val="128"/>
      </rPr>
      <t>　　　　9/26号チラシ配布</t>
    </r>
    <rPh sb="0" eb="2">
      <t>ヨミウリ</t>
    </rPh>
    <rPh sb="2" eb="4">
      <t>シンブン</t>
    </rPh>
    <rPh sb="4" eb="6">
      <t>ダイハイ</t>
    </rPh>
    <phoneticPr fontId="4"/>
  </si>
  <si>
    <t>木崎様ご案内予定</t>
    <rPh sb="0" eb="2">
      <t>キザキ</t>
    </rPh>
    <rPh sb="2" eb="3">
      <t>サマ</t>
    </rPh>
    <rPh sb="4" eb="6">
      <t>アンナイ</t>
    </rPh>
    <rPh sb="6" eb="8">
      <t>ヨテイ</t>
    </rPh>
    <phoneticPr fontId="4"/>
  </si>
  <si>
    <t>案内予定高橋様</t>
    <rPh sb="0" eb="2">
      <t>アンナイ</t>
    </rPh>
    <rPh sb="2" eb="4">
      <t>ヨテイ</t>
    </rPh>
    <rPh sb="4" eb="7">
      <t>タカハシサマ</t>
    </rPh>
    <phoneticPr fontId="4"/>
  </si>
  <si>
    <t>ヒラタ様検討中</t>
    <rPh sb="3" eb="4">
      <t>サマ</t>
    </rPh>
    <rPh sb="4" eb="7">
      <t>ケントウチュウ</t>
    </rPh>
    <phoneticPr fontId="4"/>
  </si>
  <si>
    <t>花田様ご案内予定</t>
    <rPh sb="0" eb="2">
      <t>ハナダ</t>
    </rPh>
    <rPh sb="2" eb="3">
      <t>サマ</t>
    </rPh>
    <rPh sb="4" eb="6">
      <t>アンナイ</t>
    </rPh>
    <rPh sb="6" eb="8">
      <t>ヨテイ</t>
    </rPh>
    <phoneticPr fontId="4"/>
  </si>
  <si>
    <t>2020.9.19号</t>
    <rPh sb="9" eb="10">
      <t>ゴウ</t>
    </rPh>
    <phoneticPr fontId="4"/>
  </si>
  <si>
    <r>
      <t xml:space="preserve">読売九品寺販売店代配 </t>
    </r>
    <r>
      <rPr>
        <b/>
        <sz val="12"/>
        <color rgb="FFFF0000"/>
        <rFont val="ＭＳ Ｐゴシック"/>
        <family val="3"/>
        <charset val="128"/>
      </rPr>
      <t>冨田様ご案内予定</t>
    </r>
    <rPh sb="0" eb="2">
      <t>ヨミウリ</t>
    </rPh>
    <rPh sb="2" eb="5">
      <t>クホンジ</t>
    </rPh>
    <rPh sb="5" eb="8">
      <t>ハンバイテン</t>
    </rPh>
    <rPh sb="8" eb="10">
      <t>ダイハイ</t>
    </rPh>
    <rPh sb="11" eb="13">
      <t>トミタ</t>
    </rPh>
    <rPh sb="13" eb="14">
      <t>サマ</t>
    </rPh>
    <rPh sb="15" eb="17">
      <t>アンナイ</t>
    </rPh>
    <rPh sb="17" eb="19">
      <t>ヨテイ</t>
    </rPh>
    <phoneticPr fontId="4"/>
  </si>
  <si>
    <t>1回目面接9/15㈫13：30</t>
    <rPh sb="1" eb="3">
      <t>カイメ</t>
    </rPh>
    <rPh sb="3" eb="5">
      <t>メンセツ</t>
    </rPh>
    <phoneticPr fontId="4"/>
  </si>
  <si>
    <r>
      <t>朝日新聞代配10/10号まで　</t>
    </r>
    <r>
      <rPr>
        <b/>
        <sz val="14"/>
        <color rgb="FFFF0000"/>
        <rFont val="ＭＳ Ｐゴシック"/>
        <family val="3"/>
        <charset val="128"/>
      </rPr>
      <t>谷﨑さん10/17号～</t>
    </r>
    <rPh sb="11" eb="12">
      <t>ゴウ</t>
    </rPh>
    <rPh sb="15" eb="17">
      <t>タニザキ</t>
    </rPh>
    <rPh sb="24" eb="25">
      <t>ゴウ</t>
    </rPh>
    <phoneticPr fontId="7"/>
  </si>
  <si>
    <r>
      <t xml:space="preserve">朝日新聞代配10/10号まで </t>
    </r>
    <r>
      <rPr>
        <b/>
        <sz val="14"/>
        <color rgb="FFFF0000"/>
        <rFont val="ＭＳ Ｐゴシック"/>
        <family val="3"/>
        <charset val="128"/>
      </rPr>
      <t>三浦様決定10/17号～</t>
    </r>
    <rPh sb="0" eb="2">
      <t>アサヒ</t>
    </rPh>
    <rPh sb="2" eb="4">
      <t>シンブン</t>
    </rPh>
    <rPh sb="4" eb="6">
      <t>ダイハイ</t>
    </rPh>
    <rPh sb="11" eb="12">
      <t>ゴウ</t>
    </rPh>
    <rPh sb="15" eb="17">
      <t>ミウラ</t>
    </rPh>
    <rPh sb="17" eb="18">
      <t>サマ</t>
    </rPh>
    <rPh sb="18" eb="20">
      <t>ケッテイ</t>
    </rPh>
    <rPh sb="25" eb="26">
      <t>ゴウ</t>
    </rPh>
    <phoneticPr fontId="4"/>
  </si>
  <si>
    <t>2020.9.19号</t>
    <rPh sb="9" eb="10">
      <t>ゴウ</t>
    </rPh>
    <phoneticPr fontId="4"/>
  </si>
  <si>
    <r>
      <t>朝日新聞代配（益城）</t>
    </r>
    <r>
      <rPr>
        <sz val="12"/>
        <color rgb="FFFF0000"/>
        <rFont val="ＭＳ Ｐゴシック"/>
        <family val="3"/>
        <charset val="128"/>
      </rPr>
      <t>　</t>
    </r>
    <rPh sb="0" eb="2">
      <t>アサヒ</t>
    </rPh>
    <rPh sb="2" eb="4">
      <t>シンブン</t>
    </rPh>
    <rPh sb="4" eb="6">
      <t>ダイハイ</t>
    </rPh>
    <rPh sb="7" eb="9">
      <t>マシキ</t>
    </rPh>
    <phoneticPr fontId="4"/>
  </si>
  <si>
    <r>
      <t xml:space="preserve">      欠員エリア(毎週水曜日（面接後）更新）　2020/9/26号更新　　</t>
    </r>
    <r>
      <rPr>
        <sz val="12"/>
        <rFont val="ＭＳ Ｐゴシック"/>
        <family val="3"/>
        <charset val="128"/>
      </rPr>
      <t>2020年4月～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6" eb="47">
      <t>ガツ</t>
    </rPh>
    <phoneticPr fontId="7"/>
  </si>
  <si>
    <r>
      <t>朝日新聞代配 　　</t>
    </r>
    <r>
      <rPr>
        <sz val="14"/>
        <rFont val="ＭＳ Ｐゴシック"/>
        <family val="3"/>
        <charset val="128"/>
      </rPr>
      <t>9/19号チラシ配布　</t>
    </r>
    <r>
      <rPr>
        <b/>
        <sz val="14"/>
        <color rgb="FFFF0000"/>
        <rFont val="ＭＳ Ｐゴシック"/>
        <family val="3"/>
        <charset val="128"/>
      </rPr>
      <t>1回目面接9/18㈮10時</t>
    </r>
    <rPh sb="0" eb="2">
      <t>アサヒ</t>
    </rPh>
    <rPh sb="2" eb="4">
      <t>シンブン</t>
    </rPh>
    <rPh sb="4" eb="6">
      <t>ダイハイ</t>
    </rPh>
    <rPh sb="13" eb="14">
      <t>ゴウ</t>
    </rPh>
    <rPh sb="17" eb="19">
      <t>ハイフ</t>
    </rPh>
    <phoneticPr fontId="4"/>
  </si>
  <si>
    <r>
      <t>穴見さん検討中</t>
    </r>
    <r>
      <rPr>
        <sz val="12"/>
        <color rgb="FFFF0000"/>
        <rFont val="ＭＳ Ｐゴシック"/>
        <family val="3"/>
        <charset val="128"/>
      </rPr>
      <t>　</t>
    </r>
    <r>
      <rPr>
        <b/>
        <sz val="12"/>
        <color rgb="FFFF0000"/>
        <rFont val="ＭＳ Ｐゴシック"/>
        <family val="3"/>
        <charset val="128"/>
      </rPr>
      <t>1回目面接9/30㈬10時</t>
    </r>
    <rPh sb="0" eb="2">
      <t>アナミ</t>
    </rPh>
    <rPh sb="4" eb="7">
      <t>ケントウチュウ</t>
    </rPh>
    <rPh sb="9" eb="11">
      <t>カイメ</t>
    </rPh>
    <rPh sb="11" eb="13">
      <t>メンセツ</t>
    </rPh>
    <rPh sb="20" eb="21">
      <t>ジ</t>
    </rPh>
    <phoneticPr fontId="4"/>
  </si>
  <si>
    <r>
      <t>朝日新聞代配　</t>
    </r>
    <r>
      <rPr>
        <b/>
        <sz val="12"/>
        <color rgb="FFFF0000"/>
        <rFont val="ＭＳ Ｐゴシック"/>
        <family val="3"/>
        <charset val="128"/>
      </rPr>
      <t>2回目面接9/14㈪13：30 ※もし辞めたら朝日復活したい</t>
    </r>
    <rPh sb="0" eb="2">
      <t>アサヒ</t>
    </rPh>
    <rPh sb="2" eb="4">
      <t>シンブン</t>
    </rPh>
    <rPh sb="4" eb="6">
      <t>ダイハイ</t>
    </rPh>
    <rPh sb="8" eb="10">
      <t>カイメ</t>
    </rPh>
    <rPh sb="10" eb="12">
      <t>メンセツ</t>
    </rPh>
    <rPh sb="26" eb="27">
      <t>ヤ</t>
    </rPh>
    <rPh sb="30" eb="32">
      <t>アサヒ</t>
    </rPh>
    <rPh sb="32" eb="34">
      <t>フッカツ</t>
    </rPh>
    <phoneticPr fontId="4"/>
  </si>
  <si>
    <t>八反田2</t>
  </si>
  <si>
    <t>16</t>
    <phoneticPr fontId="4"/>
  </si>
  <si>
    <t>長嶺東３</t>
  </si>
  <si>
    <t>30</t>
  </si>
  <si>
    <t>津久礼(花立１・３丁目）</t>
  </si>
  <si>
    <t>2020.10.3号</t>
    <rPh sb="9" eb="10">
      <t>ゴウ</t>
    </rPh>
    <phoneticPr fontId="4"/>
  </si>
  <si>
    <t>2020.10.3号</t>
    <rPh sb="9" eb="10">
      <t>ゴウ</t>
    </rPh>
    <phoneticPr fontId="4"/>
  </si>
  <si>
    <t>東区4-2長谷川さま決定</t>
    <rPh sb="0" eb="2">
      <t>ヒガシク</t>
    </rPh>
    <rPh sb="5" eb="8">
      <t>ハセガワ</t>
    </rPh>
    <rPh sb="10" eb="12">
      <t>ケッテイ</t>
    </rPh>
    <phoneticPr fontId="4"/>
  </si>
  <si>
    <t>１０月から分割　</t>
    <rPh sb="2" eb="3">
      <t>ガツ</t>
    </rPh>
    <rPh sb="5" eb="7">
      <t>ブンカツ</t>
    </rPh>
    <phoneticPr fontId="4"/>
  </si>
  <si>
    <t>2020.10.31号</t>
    <rPh sb="10" eb="11">
      <t>ゴウ</t>
    </rPh>
    <phoneticPr fontId="4"/>
  </si>
  <si>
    <t>読売北熊本検討中2020.10.14 ➡　10/20白地図✉送付 11/7号より決定</t>
    <rPh sb="0" eb="2">
      <t>ヨミウリ</t>
    </rPh>
    <rPh sb="2" eb="5">
      <t>キタクマモト</t>
    </rPh>
    <rPh sb="5" eb="8">
      <t>ケントウチュウ</t>
    </rPh>
    <rPh sb="26" eb="27">
      <t>シラ</t>
    </rPh>
    <rPh sb="27" eb="29">
      <t>チズ</t>
    </rPh>
    <rPh sb="30" eb="32">
      <t>ソウフ</t>
    </rPh>
    <rPh sb="37" eb="38">
      <t>ゴウ</t>
    </rPh>
    <rPh sb="40" eb="42">
      <t>ケッテイ</t>
    </rPh>
    <phoneticPr fontId="4"/>
  </si>
  <si>
    <t>2020.11.7号</t>
    <rPh sb="9" eb="10">
      <t>ゴウ</t>
    </rPh>
    <phoneticPr fontId="4"/>
  </si>
  <si>
    <t>2020.11.28号</t>
    <rPh sb="10" eb="11">
      <t>ゴウ</t>
    </rPh>
    <phoneticPr fontId="4"/>
  </si>
  <si>
    <t>2020.12.5号</t>
    <rPh sb="9" eb="10">
      <t>ゴウ</t>
    </rPh>
    <phoneticPr fontId="4"/>
  </si>
  <si>
    <t>2021.1.1号</t>
    <rPh sb="8" eb="9">
      <t>ゴウ</t>
    </rPh>
    <phoneticPr fontId="4"/>
  </si>
  <si>
    <t>2021.1.9号</t>
    <rPh sb="8" eb="9">
      <t>ゴウ</t>
    </rPh>
    <phoneticPr fontId="4"/>
  </si>
  <si>
    <t>2021.1.23号</t>
    <rPh sb="9" eb="10">
      <t>ゴウ</t>
    </rPh>
    <phoneticPr fontId="4"/>
  </si>
  <si>
    <t xml:space="preserve">応募あれば引上げ可能  </t>
    <rPh sb="0" eb="2">
      <t>オウボ</t>
    </rPh>
    <rPh sb="5" eb="7">
      <t>ヒキア</t>
    </rPh>
    <rPh sb="8" eb="10">
      <t>カノウ</t>
    </rPh>
    <phoneticPr fontId="4"/>
  </si>
  <si>
    <t>2021.2.13号</t>
    <rPh sb="9" eb="10">
      <t>ゴウ</t>
    </rPh>
    <phoneticPr fontId="4"/>
  </si>
  <si>
    <r>
      <t>読売北熊本10/20白地図✉送付 11/7号より決定</t>
    </r>
    <r>
      <rPr>
        <sz val="12"/>
        <rFont val="ＭＳ Ｐゴシック"/>
        <family val="3"/>
        <charset val="128"/>
      </rPr>
      <t>　</t>
    </r>
    <rPh sb="0" eb="2">
      <t>ヨミウリ</t>
    </rPh>
    <rPh sb="2" eb="5">
      <t>キタクマモト</t>
    </rPh>
    <rPh sb="10" eb="11">
      <t>シラ</t>
    </rPh>
    <rPh sb="11" eb="13">
      <t>チズ</t>
    </rPh>
    <rPh sb="14" eb="16">
      <t>ソウフ</t>
    </rPh>
    <rPh sb="21" eb="22">
      <t>ゴウ</t>
    </rPh>
    <rPh sb="24" eb="26">
      <t>ケッテイ</t>
    </rPh>
    <phoneticPr fontId="4"/>
  </si>
  <si>
    <t xml:space="preserve">読売九品寺販売店代配 </t>
    <rPh sb="0" eb="2">
      <t>ヨミウリ</t>
    </rPh>
    <rPh sb="2" eb="5">
      <t>クホンジ</t>
    </rPh>
    <rPh sb="5" eb="8">
      <t>ハンバイテン</t>
    </rPh>
    <rPh sb="8" eb="10">
      <t>ダイハイ</t>
    </rPh>
    <phoneticPr fontId="4"/>
  </si>
  <si>
    <t>2021.2.27号</t>
    <rPh sb="9" eb="10">
      <t>ゴウ</t>
    </rPh>
    <phoneticPr fontId="4"/>
  </si>
  <si>
    <t>2020.11.21号</t>
    <rPh sb="10" eb="11">
      <t>ゴウ</t>
    </rPh>
    <phoneticPr fontId="4"/>
  </si>
  <si>
    <t>2021.3.6号</t>
    <rPh sb="8" eb="9">
      <t>ゴウ</t>
    </rPh>
    <phoneticPr fontId="4"/>
  </si>
  <si>
    <t>菅さん4月いっぱいでご辞退</t>
    <rPh sb="0" eb="1">
      <t>カン</t>
    </rPh>
    <rPh sb="4" eb="5">
      <t>ガツ</t>
    </rPh>
    <rPh sb="11" eb="13">
      <t>ジタイ</t>
    </rPh>
    <phoneticPr fontId="4"/>
  </si>
  <si>
    <t>虹配布中　➔　中村さまご案内予定</t>
    <rPh sb="0" eb="1">
      <t>ニジ</t>
    </rPh>
    <rPh sb="1" eb="4">
      <t>ハイフチュウ</t>
    </rPh>
    <rPh sb="7" eb="9">
      <t>ナカムラ</t>
    </rPh>
    <rPh sb="12" eb="16">
      <t>アンナイヨテイ</t>
    </rPh>
    <phoneticPr fontId="4"/>
  </si>
  <si>
    <t>2021.3.13号</t>
    <rPh sb="9" eb="10">
      <t>ゴウ</t>
    </rPh>
    <phoneticPr fontId="4"/>
  </si>
  <si>
    <t xml:space="preserve">応募あれば引上げ可能 </t>
    <rPh sb="0" eb="2">
      <t>オウボ</t>
    </rPh>
    <rPh sb="5" eb="7">
      <t>ヒキア</t>
    </rPh>
    <rPh sb="8" eb="10">
      <t>カノウ</t>
    </rPh>
    <phoneticPr fontId="4"/>
  </si>
  <si>
    <t>2021.3.20号</t>
    <rPh sb="9" eb="10">
      <t>ゴウ</t>
    </rPh>
    <phoneticPr fontId="4"/>
  </si>
  <si>
    <t>4/17号～ハイコム</t>
    <rPh sb="4" eb="5">
      <t>ゴウ</t>
    </rPh>
    <phoneticPr fontId="4"/>
  </si>
  <si>
    <t>4/3号～ハイコム</t>
    <rPh sb="3" eb="4">
      <t>ゴウ</t>
    </rPh>
    <phoneticPr fontId="4"/>
  </si>
  <si>
    <t>2021.3.27号</t>
    <rPh sb="9" eb="10">
      <t>ゴウ</t>
    </rPh>
    <phoneticPr fontId="4"/>
  </si>
  <si>
    <t>4月いっぱいで西塔さんご辞退</t>
    <rPh sb="1" eb="2">
      <t>ガツ</t>
    </rPh>
    <rPh sb="7" eb="9">
      <t>サイトウ</t>
    </rPh>
    <rPh sb="12" eb="14">
      <t>ジタイ</t>
    </rPh>
    <phoneticPr fontId="4"/>
  </si>
  <si>
    <t>募集あれば引上げ可能</t>
    <rPh sb="0" eb="2">
      <t>ボシュウ</t>
    </rPh>
    <rPh sb="5" eb="7">
      <t>ヒキア</t>
    </rPh>
    <rPh sb="8" eb="10">
      <t>カノウ</t>
    </rPh>
    <phoneticPr fontId="4"/>
  </si>
  <si>
    <t>募集あれば引上げ可能</t>
    <rPh sb="0" eb="2">
      <t>ボシュウ</t>
    </rPh>
    <rPh sb="5" eb="7">
      <t>ヒキア</t>
    </rPh>
    <rPh sb="8" eb="10">
      <t>カノウ</t>
    </rPh>
    <phoneticPr fontId="4"/>
  </si>
  <si>
    <t>2021.4.3号</t>
    <rPh sb="8" eb="9">
      <t>ゴウ</t>
    </rPh>
    <phoneticPr fontId="4"/>
  </si>
  <si>
    <t>4月からハイコム</t>
    <rPh sb="1" eb="2">
      <t>ガツ</t>
    </rPh>
    <phoneticPr fontId="4"/>
  </si>
  <si>
    <t>ハイコムポスティング</t>
    <phoneticPr fontId="4"/>
  </si>
  <si>
    <r>
      <t>読売新聞代配</t>
    </r>
    <r>
      <rPr>
        <sz val="12"/>
        <rFont val="ＭＳ Ｐゴシック"/>
        <family val="3"/>
        <charset val="128"/>
      </rPr>
      <t>　　9/26号チラシ配布 　</t>
    </r>
    <rPh sb="0" eb="2">
      <t>ヨミウリ</t>
    </rPh>
    <rPh sb="2" eb="4">
      <t>シンブン</t>
    </rPh>
    <rPh sb="4" eb="6">
      <t>ダイハイ</t>
    </rPh>
    <phoneticPr fontId="4"/>
  </si>
  <si>
    <r>
      <t>朝日新聞代配</t>
    </r>
    <r>
      <rPr>
        <b/>
        <sz val="12"/>
        <color rgb="FFFF0000"/>
        <rFont val="ＭＳ Ｐゴシック"/>
        <family val="3"/>
        <charset val="128"/>
      </rPr>
      <t>5/1号ご辞退　ハイコム検討中　</t>
    </r>
    <r>
      <rPr>
        <b/>
        <sz val="12"/>
        <rFont val="ＭＳ Ｐゴシック"/>
        <family val="3"/>
        <charset val="128"/>
      </rPr>
      <t>5/1号～古閑森さん決定</t>
    </r>
    <rPh sb="0" eb="2">
      <t>アサヒ</t>
    </rPh>
    <rPh sb="2" eb="4">
      <t>シンブン</t>
    </rPh>
    <rPh sb="4" eb="6">
      <t>ダイハイ</t>
    </rPh>
    <rPh sb="9" eb="10">
      <t>ゴウ</t>
    </rPh>
    <rPh sb="11" eb="13">
      <t>ジタイ</t>
    </rPh>
    <rPh sb="18" eb="21">
      <t>ケントウチュウ</t>
    </rPh>
    <rPh sb="25" eb="26">
      <t>ゴウ</t>
    </rPh>
    <rPh sb="27" eb="29">
      <t>コガ</t>
    </rPh>
    <rPh sb="29" eb="30">
      <t>モリ</t>
    </rPh>
    <rPh sb="32" eb="34">
      <t>ケッテイ</t>
    </rPh>
    <phoneticPr fontId="4"/>
  </si>
  <si>
    <r>
      <t>5月より分割　</t>
    </r>
    <r>
      <rPr>
        <b/>
        <sz val="12"/>
        <rFont val="ＭＳ Ｐゴシック"/>
        <family val="3"/>
        <charset val="128"/>
      </rPr>
      <t>藤田さん5/1号より決定</t>
    </r>
    <rPh sb="1" eb="2">
      <t>ガツ</t>
    </rPh>
    <rPh sb="4" eb="6">
      <t>ブンカツ</t>
    </rPh>
    <rPh sb="7" eb="9">
      <t>フジタ</t>
    </rPh>
    <rPh sb="14" eb="15">
      <t>ゴウ</t>
    </rPh>
    <rPh sb="17" eb="19">
      <t>ケッテイ</t>
    </rPh>
    <phoneticPr fontId="4"/>
  </si>
  <si>
    <t>藤澤さん検討中</t>
    <rPh sb="0" eb="2">
      <t>フジサワ</t>
    </rPh>
    <rPh sb="4" eb="7">
      <t>ケントウチュウ</t>
    </rPh>
    <phoneticPr fontId="4"/>
  </si>
  <si>
    <t>ハイコム4/17号より</t>
    <rPh sb="8" eb="9">
      <t>ゴウ</t>
    </rPh>
    <phoneticPr fontId="4"/>
  </si>
  <si>
    <r>
      <t>エリア調査依頼分割希望2020.10.29さくらより　</t>
    </r>
    <r>
      <rPr>
        <b/>
        <sz val="12"/>
        <color theme="6" tint="0.39997558519241921"/>
        <rFont val="ＭＳ Ｐゴシック"/>
        <family val="3"/>
        <charset val="128"/>
      </rPr>
      <t>4/17号～ハイコム</t>
    </r>
    <rPh sb="3" eb="5">
      <t>チョウサ</t>
    </rPh>
    <rPh sb="5" eb="7">
      <t>イライ</t>
    </rPh>
    <rPh sb="7" eb="9">
      <t>ブンカツ</t>
    </rPh>
    <rPh sb="9" eb="11">
      <t>キボウ</t>
    </rPh>
    <rPh sb="31" eb="32">
      <t>ゴウ</t>
    </rPh>
    <phoneticPr fontId="4"/>
  </si>
  <si>
    <r>
      <t>5月より分割　</t>
    </r>
    <r>
      <rPr>
        <b/>
        <sz val="12"/>
        <color theme="6" tint="0.39997558519241921"/>
        <rFont val="ＭＳ Ｐゴシック"/>
        <family val="3"/>
        <charset val="128"/>
      </rPr>
      <t>4/17号～ハイコム</t>
    </r>
    <rPh sb="1" eb="2">
      <t>ガツ</t>
    </rPh>
    <rPh sb="4" eb="6">
      <t>ブンカツ</t>
    </rPh>
    <rPh sb="11" eb="12">
      <t>ゴウ</t>
    </rPh>
    <phoneticPr fontId="4"/>
  </si>
  <si>
    <t>嶋田さんご紹介の方検討中</t>
    <rPh sb="0" eb="2">
      <t>シマダ</t>
    </rPh>
    <rPh sb="5" eb="7">
      <t>ショウカイ</t>
    </rPh>
    <rPh sb="8" eb="9">
      <t>カタ</t>
    </rPh>
    <rPh sb="9" eb="12">
      <t>ケントウチュウ</t>
    </rPh>
    <phoneticPr fontId="4"/>
  </si>
  <si>
    <t>中川様ご案内予定</t>
    <rPh sb="0" eb="2">
      <t>ナカガワ</t>
    </rPh>
    <rPh sb="2" eb="3">
      <t>サマ</t>
    </rPh>
    <rPh sb="4" eb="6">
      <t>アンナイ</t>
    </rPh>
    <rPh sb="6" eb="8">
      <t>ヨテイ</t>
    </rPh>
    <phoneticPr fontId="4"/>
  </si>
  <si>
    <r>
      <rPr>
        <b/>
        <strike/>
        <sz val="12"/>
        <color rgb="FF538ED5"/>
        <rFont val="ＭＳ Ｐゴシック"/>
        <family val="3"/>
        <charset val="128"/>
      </rPr>
      <t>岩尾様ご案内予定</t>
    </r>
    <r>
      <rPr>
        <b/>
        <sz val="12"/>
        <color rgb="FF538ED5"/>
        <rFont val="ＭＳ Ｐゴシック"/>
        <family val="3"/>
        <charset val="128"/>
      </rPr>
      <t>　</t>
    </r>
    <r>
      <rPr>
        <b/>
        <sz val="12"/>
        <color rgb="FFFF0000"/>
        <rFont val="ＭＳ Ｐゴシック"/>
        <family val="3"/>
        <charset val="128"/>
      </rPr>
      <t>岡田様1回目面接4/16㈮10：30</t>
    </r>
    <rPh sb="0" eb="2">
      <t>イワオ</t>
    </rPh>
    <rPh sb="2" eb="3">
      <t>サマ</t>
    </rPh>
    <rPh sb="4" eb="6">
      <t>アンナイ</t>
    </rPh>
    <rPh sb="6" eb="8">
      <t>ヨテイ</t>
    </rPh>
    <rPh sb="9" eb="11">
      <t>オカダ</t>
    </rPh>
    <rPh sb="11" eb="12">
      <t>サマ</t>
    </rPh>
    <rPh sb="13" eb="15">
      <t>カイメ</t>
    </rPh>
    <rPh sb="15" eb="17">
      <t>メンセツ</t>
    </rPh>
    <phoneticPr fontId="4"/>
  </si>
  <si>
    <r>
      <t xml:space="preserve">      欠員エリア(毎週水曜日（面接後）更新）　2021/4/24号更新　　</t>
    </r>
    <r>
      <rPr>
        <sz val="12"/>
        <rFont val="ＭＳ Ｐゴシック"/>
        <family val="3"/>
        <charset val="128"/>
      </rPr>
      <t>2020年10月～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7" eb="48">
      <t>ガツ</t>
    </rPh>
    <phoneticPr fontId="7"/>
  </si>
  <si>
    <t>2021.4.24号</t>
    <rPh sb="9" eb="10">
      <t>ゴウ</t>
    </rPh>
    <phoneticPr fontId="4"/>
  </si>
  <si>
    <t>溝口さん5月いっぱいでご辞退</t>
    <rPh sb="0" eb="2">
      <t>ミゾグチ</t>
    </rPh>
    <rPh sb="5" eb="6">
      <t>ガツ</t>
    </rPh>
    <rPh sb="12" eb="14">
      <t>ジタイ</t>
    </rPh>
    <phoneticPr fontId="4"/>
  </si>
  <si>
    <r>
      <t>朝日新聞代配　5/1号ご辞退　</t>
    </r>
    <r>
      <rPr>
        <b/>
        <sz val="14"/>
        <color rgb="FFFF0000"/>
        <rFont val="ＭＳ Ｐゴシック"/>
        <family val="3"/>
        <charset val="128"/>
      </rPr>
      <t>ハイコム6月～検討中</t>
    </r>
    <rPh sb="10" eb="11">
      <t>ゴウ</t>
    </rPh>
    <rPh sb="12" eb="14">
      <t>ジタイ</t>
    </rPh>
    <rPh sb="20" eb="21">
      <t>ガツ</t>
    </rPh>
    <rPh sb="22" eb="25">
      <t>ケントウチュウ</t>
    </rPh>
    <phoneticPr fontId="7"/>
  </si>
  <si>
    <r>
      <t>朝日新聞代配　</t>
    </r>
    <r>
      <rPr>
        <b/>
        <sz val="14"/>
        <color rgb="FFFF0000"/>
        <rFont val="ＭＳ Ｐゴシック"/>
        <family val="3"/>
        <charset val="128"/>
      </rPr>
      <t>6/5号ご辞退　ハイコム検討中</t>
    </r>
    <rPh sb="0" eb="2">
      <t>アサヒ</t>
    </rPh>
    <rPh sb="2" eb="4">
      <t>シンブン</t>
    </rPh>
    <rPh sb="4" eb="6">
      <t>ダイハイ</t>
    </rPh>
    <rPh sb="10" eb="11">
      <t>ゴウ</t>
    </rPh>
    <rPh sb="12" eb="14">
      <t>ジタイ</t>
    </rPh>
    <rPh sb="19" eb="22">
      <t>ケントウチュウ</t>
    </rPh>
    <phoneticPr fontId="4"/>
  </si>
  <si>
    <r>
      <t>朝日新聞代配　</t>
    </r>
    <r>
      <rPr>
        <b/>
        <sz val="14"/>
        <rFont val="ＭＳ Ｐゴシック"/>
        <family val="3"/>
        <charset val="128"/>
      </rPr>
      <t xml:space="preserve">9/26号チラシ配布 </t>
    </r>
    <r>
      <rPr>
        <b/>
        <sz val="14"/>
        <color rgb="FFFF0000"/>
        <rFont val="ＭＳ Ｐゴシック"/>
        <family val="3"/>
        <charset val="128"/>
      </rPr>
      <t>6/5号ご辞退　ハイコム検討中</t>
    </r>
    <rPh sb="0" eb="2">
      <t>アサヒ</t>
    </rPh>
    <rPh sb="2" eb="4">
      <t>シンブン</t>
    </rPh>
    <rPh sb="4" eb="6">
      <t>ダイハイ</t>
    </rPh>
    <rPh sb="21" eb="22">
      <t>ゴウ</t>
    </rPh>
    <rPh sb="23" eb="25">
      <t>ジタイ</t>
    </rPh>
    <rPh sb="30" eb="33">
      <t>ケントウチュウ</t>
    </rPh>
    <phoneticPr fontId="4"/>
  </si>
  <si>
    <r>
      <t>朝日新聞代配　　</t>
    </r>
    <r>
      <rPr>
        <sz val="14"/>
        <rFont val="ＭＳ Ｐゴシック"/>
        <family val="3"/>
        <charset val="128"/>
      </rPr>
      <t xml:space="preserve">9/26号チラシ配布 </t>
    </r>
    <r>
      <rPr>
        <b/>
        <sz val="14"/>
        <color rgb="FFFF0000"/>
        <rFont val="ＭＳ Ｐゴシック"/>
        <family val="3"/>
        <charset val="128"/>
      </rPr>
      <t>6/5号ご辞退　ハイコム検討中</t>
    </r>
    <rPh sb="0" eb="2">
      <t>アサヒ</t>
    </rPh>
    <rPh sb="2" eb="4">
      <t>シンブン</t>
    </rPh>
    <rPh sb="4" eb="6">
      <t>ダイハイ</t>
    </rPh>
    <rPh sb="22" eb="23">
      <t>ゴウ</t>
    </rPh>
    <rPh sb="24" eb="26">
      <t>ジタイ</t>
    </rPh>
    <rPh sb="31" eb="34">
      <t>ケントウチュウ</t>
    </rPh>
    <phoneticPr fontId="4"/>
  </si>
  <si>
    <t>イイホシ様2回目面接4/27㈫10：30</t>
    <rPh sb="4" eb="5">
      <t>サマ</t>
    </rPh>
    <rPh sb="6" eb="8">
      <t>カイメ</t>
    </rPh>
    <rPh sb="8" eb="10">
      <t>メンセツ</t>
    </rPh>
    <phoneticPr fontId="4"/>
  </si>
  <si>
    <t>荒木様1回目面接4/23㈮13：30</t>
    <rPh sb="0" eb="2">
      <t>アラキ</t>
    </rPh>
    <rPh sb="2" eb="3">
      <t>サマ</t>
    </rPh>
    <rPh sb="4" eb="6">
      <t>カイメ</t>
    </rPh>
    <rPh sb="6" eb="8">
      <t>メンセツ</t>
    </rPh>
    <phoneticPr fontId="4"/>
  </si>
  <si>
    <r>
      <t>朝日新聞代配　　</t>
    </r>
    <r>
      <rPr>
        <b/>
        <sz val="14"/>
        <rFont val="ＭＳ Ｐゴシック"/>
        <family val="3"/>
        <charset val="128"/>
      </rPr>
      <t>中15-6森川さん5/29号決定</t>
    </r>
    <rPh sb="0" eb="2">
      <t>アサヒ</t>
    </rPh>
    <rPh sb="2" eb="4">
      <t>シンブン</t>
    </rPh>
    <rPh sb="4" eb="6">
      <t>ダイハイ</t>
    </rPh>
    <rPh sb="21" eb="22">
      <t>ゴウ</t>
    </rPh>
    <rPh sb="22" eb="24">
      <t>ケッテイ</t>
    </rPh>
    <phoneticPr fontId="4"/>
  </si>
  <si>
    <t>4/24号まで橋本さんご辞退</t>
    <rPh sb="4" eb="5">
      <t>ゴウ</t>
    </rPh>
    <rPh sb="7" eb="9">
      <t>ハシモト</t>
    </rPh>
    <rPh sb="12" eb="14">
      <t>ジタイ</t>
    </rPh>
    <phoneticPr fontId="4"/>
  </si>
  <si>
    <t>佐藤様1回目面接4/28㈬13：30</t>
    <rPh sb="0" eb="2">
      <t>サトウ</t>
    </rPh>
    <rPh sb="2" eb="3">
      <t>サマ</t>
    </rPh>
    <rPh sb="4" eb="6">
      <t>カイメ</t>
    </rPh>
    <rPh sb="6" eb="8">
      <t>メンセツ</t>
    </rPh>
    <phoneticPr fontId="4"/>
  </si>
  <si>
    <t>髙岡様1回目面接4/23㈮10：30</t>
    <rPh sb="0" eb="2">
      <t>タカオカ</t>
    </rPh>
    <rPh sb="2" eb="3">
      <t>サマ</t>
    </rPh>
    <rPh sb="4" eb="6">
      <t>カイメ</t>
    </rPh>
    <rPh sb="6" eb="8">
      <t>メンセツ</t>
    </rPh>
    <phoneticPr fontId="4"/>
  </si>
  <si>
    <t>合馬様2回目4/28㈬10：30面接予定</t>
    <rPh sb="0" eb="1">
      <t>ア</t>
    </rPh>
    <rPh sb="1" eb="2">
      <t>ウマ</t>
    </rPh>
    <rPh sb="2" eb="3">
      <t>サマ</t>
    </rPh>
    <rPh sb="4" eb="6">
      <t>カイメ</t>
    </rPh>
    <rPh sb="16" eb="18">
      <t>メンセツ</t>
    </rPh>
    <rPh sb="18" eb="20">
      <t>ヨテイ</t>
    </rPh>
    <phoneticPr fontId="4"/>
  </si>
  <si>
    <t>クボ様2回目面接4/26㈪13：30</t>
    <rPh sb="2" eb="3">
      <t>サマ</t>
    </rPh>
    <rPh sb="4" eb="6">
      <t>カイメ</t>
    </rPh>
    <rPh sb="6" eb="8">
      <t>メンセツ</t>
    </rPh>
    <phoneticPr fontId="4"/>
  </si>
  <si>
    <t>ウエッキー</t>
    <phoneticPr fontId="4"/>
  </si>
  <si>
    <t>サンリー菊陽</t>
    <rPh sb="4" eb="6">
      <t>キクヨウ</t>
    </rPh>
    <phoneticPr fontId="4"/>
  </si>
  <si>
    <t>設置</t>
    <rPh sb="0" eb="2">
      <t>セッチ</t>
    </rPh>
    <phoneticPr fontId="4"/>
  </si>
  <si>
    <t>池田３、徳王町、徳王1丁目</t>
    <rPh sb="4" eb="5">
      <t>トク</t>
    </rPh>
    <rPh sb="5" eb="6">
      <t>オウ</t>
    </rPh>
    <rPh sb="6" eb="7">
      <t>マチ</t>
    </rPh>
    <rPh sb="11" eb="13">
      <t>チョウメ</t>
    </rPh>
    <phoneticPr fontId="2"/>
  </si>
  <si>
    <t>徳王1.2丁目、貢町、下硯川1</t>
    <rPh sb="5" eb="7">
      <t>チョウメ</t>
    </rPh>
    <phoneticPr fontId="2"/>
  </si>
  <si>
    <t>高平１・２、池田.３、打越町、津浦町</t>
  </si>
  <si>
    <t>高平１・２</t>
  </si>
  <si>
    <t>高平３</t>
  </si>
  <si>
    <t>津浦町､打越町</t>
  </si>
  <si>
    <t>打越町、津浦町（16）</t>
  </si>
  <si>
    <t>津浦町､稗田町</t>
  </si>
  <si>
    <t>池田３</t>
  </si>
  <si>
    <t>兎谷１・２</t>
  </si>
  <si>
    <t>清水万石１、室園町</t>
  </si>
  <si>
    <t>八景水谷２(八景水谷宿舎）</t>
    <rPh sb="6" eb="10">
      <t>ハケノミヤ</t>
    </rPh>
    <rPh sb="10" eb="12">
      <t>シュクシャ</t>
    </rPh>
    <phoneticPr fontId="2"/>
  </si>
  <si>
    <t>八景水谷１～３　（1は5番地のみ）</t>
    <rPh sb="12" eb="14">
      <t>バンチ</t>
    </rPh>
    <phoneticPr fontId="2"/>
  </si>
  <si>
    <t>八景水谷３・４、★合志市須屋</t>
  </si>
  <si>
    <t>清水新地4～６</t>
  </si>
  <si>
    <t>清水新地５（市営新地団地Ａ・Ｂ棟）</t>
    <rPh sb="6" eb="8">
      <t>シエイ</t>
    </rPh>
    <rPh sb="8" eb="10">
      <t>シンチ</t>
    </rPh>
    <rPh sb="10" eb="12">
      <t>ダンチ</t>
    </rPh>
    <rPh sb="15" eb="16">
      <t>トウ</t>
    </rPh>
    <phoneticPr fontId="2"/>
  </si>
  <si>
    <t>麻生田４、楡木４、楠５ （2021.5月分割➜11）</t>
  </si>
  <si>
    <r>
      <t>楡木5　</t>
    </r>
    <r>
      <rPr>
        <sz val="12"/>
        <color rgb="FFFF0000"/>
        <rFont val="ＭＳ Ｐゴシック"/>
        <family val="3"/>
        <charset val="128"/>
      </rPr>
      <t>楡の木６丁目（2021.5～追加）</t>
    </r>
    <r>
      <rPr>
        <sz val="12"/>
        <rFont val="ＭＳ Ｐゴシック"/>
        <family val="3"/>
        <charset val="128"/>
      </rPr>
      <t>★菊陽町（向陽台）</t>
    </r>
    <rPh sb="0" eb="2">
      <t>ニレノキ</t>
    </rPh>
    <rPh sb="18" eb="20">
      <t>ツイカ</t>
    </rPh>
    <phoneticPr fontId="3"/>
  </si>
  <si>
    <t>楡木４・５楠5　★菊陽町津久礼</t>
    <rPh sb="9" eb="12">
      <t>キクヨウマチ</t>
    </rPh>
    <rPh sb="12" eb="15">
      <t>ツクレ</t>
    </rPh>
    <phoneticPr fontId="2"/>
  </si>
  <si>
    <t>麻生田４・５ （2021.5月分割）</t>
  </si>
  <si>
    <t>楠４・５　楡木4　★菊陽町津久礼</t>
    <rPh sb="5" eb="7">
      <t>ニレノキ</t>
    </rPh>
    <phoneticPr fontId="2"/>
  </si>
  <si>
    <t>龍田陳内１・4、龍田１・２</t>
  </si>
  <si>
    <t>龍田陣内２丁目（ビオトープ立田の杜）</t>
    <rPh sb="0" eb="2">
      <t>タツダ</t>
    </rPh>
    <rPh sb="2" eb="3">
      <t>ジン</t>
    </rPh>
    <rPh sb="3" eb="4">
      <t>ナイ</t>
    </rPh>
    <rPh sb="5" eb="7">
      <t>チョウメ</t>
    </rPh>
    <phoneticPr fontId="2"/>
  </si>
  <si>
    <t>龍田陣内1丁目、黒髪7</t>
    <rPh sb="0" eb="2">
      <t>タツダ</t>
    </rPh>
    <rPh sb="2" eb="3">
      <t>ジン</t>
    </rPh>
    <rPh sb="3" eb="4">
      <t>ナイ</t>
    </rPh>
    <rPh sb="5" eb="7">
      <t>チョウメ</t>
    </rPh>
    <rPh sb="8" eb="10">
      <t>クロカミ</t>
    </rPh>
    <phoneticPr fontId="2"/>
  </si>
  <si>
    <t>龍田陳内３丁目</t>
    <rPh sb="5" eb="7">
      <t>チョウメ</t>
    </rPh>
    <phoneticPr fontId="2"/>
  </si>
  <si>
    <t>龍田２・６・８ （2021.5月分割➜22）</t>
  </si>
  <si>
    <t>龍田５・６</t>
  </si>
  <si>
    <t>龍田弓削１　龍田7</t>
    <rPh sb="6" eb="8">
      <t>タツダ</t>
    </rPh>
    <phoneticPr fontId="2"/>
  </si>
  <si>
    <t>龍田町弓削、龍田弓削2</t>
  </si>
  <si>
    <t>龍田陳内３丁目、龍田2丁目</t>
    <rPh sb="5" eb="7">
      <t>チョウメ</t>
    </rPh>
    <rPh sb="8" eb="10">
      <t>タツダ</t>
    </rPh>
    <rPh sb="11" eb="13">
      <t>チョウメ</t>
    </rPh>
    <phoneticPr fontId="2"/>
  </si>
  <si>
    <t>龍田２丁目(もえ木台)</t>
    <rPh sb="3" eb="5">
      <t>チョウメ</t>
    </rPh>
    <phoneticPr fontId="2"/>
  </si>
  <si>
    <t>龍田町弓削、吉原町、中江町の一部</t>
  </si>
  <si>
    <t>龍田２・６ （2021.5月分割）</t>
  </si>
  <si>
    <t>武蔵ヶ丘２・３、★菊陽町津久礼</t>
  </si>
  <si>
    <t>武蔵ヶ丘７・９</t>
  </si>
  <si>
    <t>鶴羽田１、飛田４</t>
  </si>
  <si>
    <t>鶴羽田２・３・５</t>
  </si>
  <si>
    <t>鶴羽田町、鶴羽田３・４　★合志市須屋</t>
    <rPh sb="5" eb="6">
      <t>ツル</t>
    </rPh>
    <rPh sb="6" eb="7">
      <t>ハ</t>
    </rPh>
    <rPh sb="7" eb="8">
      <t>タ</t>
    </rPh>
    <phoneticPr fontId="2"/>
  </si>
  <si>
    <t>鶴羽田町、鶴羽田４、梶尾町</t>
  </si>
  <si>
    <t>下硯川町　下硯川2</t>
    <rPh sb="5" eb="6">
      <t>シモ</t>
    </rPh>
    <rPh sb="6" eb="8">
      <t>スズリカワ</t>
    </rPh>
    <phoneticPr fontId="2"/>
  </si>
  <si>
    <t>下硯川1・2</t>
  </si>
  <si>
    <t>二本木３</t>
  </si>
  <si>
    <t>二本木４</t>
  </si>
  <si>
    <t>二本木５</t>
  </si>
  <si>
    <r>
      <t>春日１・２・</t>
    </r>
    <r>
      <rPr>
        <sz val="12"/>
        <color rgb="FFFF0000"/>
        <rFont val="ＭＳ Ｐゴシック"/>
        <family val="3"/>
        <charset val="128"/>
      </rPr>
      <t>３丁目の一部（2021.5月～）</t>
    </r>
    <rPh sb="7" eb="9">
      <t>チョウメ</t>
    </rPh>
    <rPh sb="10" eb="12">
      <t>イチブ</t>
    </rPh>
    <rPh sb="19" eb="20">
      <t>ガツ</t>
    </rPh>
    <phoneticPr fontId="2"/>
  </si>
  <si>
    <t>春日３・４、横手２　（春日6　市営春日第二団地のみ）</t>
    <rPh sb="11" eb="13">
      <t>カスガ</t>
    </rPh>
    <rPh sb="15" eb="17">
      <t>シエイ</t>
    </rPh>
    <rPh sb="17" eb="19">
      <t>カスガ</t>
    </rPh>
    <rPh sb="19" eb="21">
      <t>ダイニ</t>
    </rPh>
    <rPh sb="21" eb="23">
      <t>ダンチ</t>
    </rPh>
    <phoneticPr fontId="2"/>
  </si>
  <si>
    <t>春日6・７・８、池上町</t>
  </si>
  <si>
    <r>
      <t>新土河原１・２、</t>
    </r>
    <r>
      <rPr>
        <sz val="12"/>
        <color rgb="FFFF0000"/>
        <rFont val="ＭＳ Ｐゴシック"/>
        <family val="3"/>
        <charset val="128"/>
      </rPr>
      <t>上代５丁目の一部（2021.5月～）</t>
    </r>
    <rPh sb="23" eb="24">
      <t>ガツ</t>
    </rPh>
    <phoneticPr fontId="2"/>
  </si>
  <si>
    <t>上代１　池上</t>
    <rPh sb="4" eb="6">
      <t>イケノウエ</t>
    </rPh>
    <phoneticPr fontId="2"/>
  </si>
  <si>
    <t>上代１、上高橋１</t>
  </si>
  <si>
    <t>上代６、城山半田１～４、城山薬師１・２</t>
  </si>
  <si>
    <r>
      <t>上代８・</t>
    </r>
    <r>
      <rPr>
        <sz val="12"/>
        <color rgb="FFFF0000"/>
        <rFont val="ＭＳ Ｐゴシック"/>
        <family val="3"/>
        <charset val="128"/>
      </rPr>
      <t>９丁目の一部（2021.5月～）</t>
    </r>
    <rPh sb="5" eb="7">
      <t>チョウメ</t>
    </rPh>
    <rPh sb="8" eb="10">
      <t>イチブ</t>
    </rPh>
    <rPh sb="17" eb="18">
      <t>ガツ</t>
    </rPh>
    <phoneticPr fontId="3"/>
  </si>
  <si>
    <t>上代10、城山大塘1　上代9</t>
    <rPh sb="11" eb="13">
      <t>カミダイ</t>
    </rPh>
    <phoneticPr fontId="2"/>
  </si>
  <si>
    <t>高橋1、城山大塘２・３</t>
  </si>
  <si>
    <t>城山下代１・２・４</t>
  </si>
  <si>
    <r>
      <t>上代７・</t>
    </r>
    <r>
      <rPr>
        <sz val="12"/>
        <color rgb="FFFF0000"/>
        <rFont val="ＭＳ Ｐゴシック"/>
        <family val="3"/>
        <charset val="128"/>
      </rPr>
      <t>10丁目の一部（2021.5月～）</t>
    </r>
    <rPh sb="6" eb="8">
      <t>チョウメ</t>
    </rPh>
    <rPh sb="9" eb="11">
      <t>イチブ</t>
    </rPh>
    <rPh sb="18" eb="19">
      <t>ガツ</t>
    </rPh>
    <phoneticPr fontId="3"/>
  </si>
  <si>
    <t>松尾1・2丁目</t>
    <rPh sb="0" eb="2">
      <t>マツオ</t>
    </rPh>
    <rPh sb="5" eb="7">
      <t>チョウメ</t>
    </rPh>
    <phoneticPr fontId="2"/>
  </si>
  <si>
    <t>横手４</t>
    <phoneticPr fontId="7"/>
  </si>
  <si>
    <t>花園１～３</t>
  </si>
  <si>
    <r>
      <t>花園５・６、</t>
    </r>
    <r>
      <rPr>
        <sz val="12"/>
        <color rgb="FFFF0000"/>
        <rFont val="ＭＳ Ｐゴシック"/>
        <family val="3"/>
        <charset val="128"/>
      </rPr>
      <t>上熊本3（2021.5月～）</t>
    </r>
    <rPh sb="6" eb="9">
      <t>カミクマモト</t>
    </rPh>
    <rPh sb="17" eb="18">
      <t>ガツ</t>
    </rPh>
    <phoneticPr fontId="2"/>
  </si>
  <si>
    <t>上熊本1、京町本丁　中央区京町２</t>
    <rPh sb="10" eb="13">
      <t>チュウオウク</t>
    </rPh>
    <phoneticPr fontId="2"/>
  </si>
  <si>
    <t>上熊本２</t>
  </si>
  <si>
    <t>池田１・２</t>
  </si>
  <si>
    <t>池田１、京町本丁</t>
  </si>
  <si>
    <t>池田２・３</t>
  </si>
  <si>
    <t>池田３丁目（崇城大学東側）一戸建てのみ　池田4丁目　釜尾町</t>
    <rPh sb="0" eb="2">
      <t>イケダ</t>
    </rPh>
    <rPh sb="3" eb="5">
      <t>チョウメ</t>
    </rPh>
    <rPh sb="6" eb="8">
      <t>ソウジョウ</t>
    </rPh>
    <rPh sb="8" eb="10">
      <t>ダイガク</t>
    </rPh>
    <rPh sb="10" eb="11">
      <t>ヒガシ</t>
    </rPh>
    <rPh sb="11" eb="12">
      <t>ガワ</t>
    </rPh>
    <rPh sb="13" eb="15">
      <t>イッコ</t>
    </rPh>
    <rPh sb="15" eb="16">
      <t>ダ</t>
    </rPh>
    <rPh sb="20" eb="22">
      <t>イケダ</t>
    </rPh>
    <rPh sb="23" eb="25">
      <t>チョウメ</t>
    </rPh>
    <rPh sb="26" eb="27">
      <t>カマ</t>
    </rPh>
    <rPh sb="27" eb="28">
      <t>オ</t>
    </rPh>
    <rPh sb="28" eb="29">
      <t>マチ</t>
    </rPh>
    <phoneticPr fontId="2"/>
  </si>
  <si>
    <t>池亀町　上熊本3</t>
    <rPh sb="4" eb="7">
      <t>カミクマモト</t>
    </rPh>
    <phoneticPr fontId="2"/>
  </si>
  <si>
    <t>出町　稗田町</t>
    <rPh sb="0" eb="2">
      <t>デマチ</t>
    </rPh>
    <rPh sb="3" eb="6">
      <t>ヒエダマチ</t>
    </rPh>
    <phoneticPr fontId="3"/>
  </si>
  <si>
    <t>山崎町、古川町、船場町２・３、紺屋町１、通町、米屋町１、紺屋今町、上鍛冶屋町、魚屋町1、鍛冶屋町、河原町、慶徳堀町、横紺屋町</t>
  </si>
  <si>
    <t>桜町、辛島町</t>
    <rPh sb="0" eb="2">
      <t>サクラマチ</t>
    </rPh>
    <rPh sb="3" eb="6">
      <t>カラシマチョウ</t>
    </rPh>
    <phoneticPr fontId="2"/>
  </si>
  <si>
    <t>米屋1～3、万町1・2、呉服1～3、魚屋町1・2、中唐人町、紺屋町2・3、横紺屋町、河原町、東阿弥陀寺町、紺屋阿弥陀寺町、松原町</t>
    <rPh sb="50" eb="51">
      <t>ジ</t>
    </rPh>
    <rPh sb="58" eb="59">
      <t>ジ</t>
    </rPh>
    <phoneticPr fontId="2"/>
  </si>
  <si>
    <t>新町１、古城町</t>
  </si>
  <si>
    <t>横手１～３</t>
  </si>
  <si>
    <t>新町１、宮内</t>
  </si>
  <si>
    <t>京町１、千葉城町、内坪井町　壺川1丁目</t>
    <rPh sb="14" eb="16">
      <t>コセン</t>
    </rPh>
    <rPh sb="17" eb="19">
      <t>チョウメ</t>
    </rPh>
    <phoneticPr fontId="2"/>
  </si>
  <si>
    <t>京町２、京町本丁</t>
  </si>
  <si>
    <t>京町２、京町本丁、上熊本３</t>
  </si>
  <si>
    <t>九品寺２</t>
    <rPh sb="0" eb="3">
      <t>クホンジ</t>
    </rPh>
    <phoneticPr fontId="3"/>
  </si>
  <si>
    <t>九品寺３</t>
  </si>
  <si>
    <t>新屋敷２</t>
    <rPh sb="0" eb="3">
      <t>シンヤシキ</t>
    </rPh>
    <phoneticPr fontId="3"/>
  </si>
  <si>
    <t>琴平本町</t>
  </si>
  <si>
    <t>南熊本３、九品寺６</t>
  </si>
  <si>
    <t>南熊本４、琴平１</t>
  </si>
  <si>
    <t>琴平２</t>
  </si>
  <si>
    <t>八王寺町 （2021.5月分割➜18）</t>
  </si>
  <si>
    <t>八王寺町(中央区：13～21、23～29番）、（南区２２番）</t>
    <rPh sb="0" eb="4">
      <t>ハチオウジマチ</t>
    </rPh>
    <rPh sb="5" eb="8">
      <t>チュウオウク</t>
    </rPh>
    <rPh sb="20" eb="21">
      <t>バン</t>
    </rPh>
    <rPh sb="24" eb="26">
      <t>ミナミク</t>
    </rPh>
    <rPh sb="28" eb="29">
      <t>バン</t>
    </rPh>
    <phoneticPr fontId="38"/>
  </si>
  <si>
    <t>八王寺町</t>
    <rPh sb="0" eb="4">
      <t>ハチオウジマチ</t>
    </rPh>
    <phoneticPr fontId="38"/>
  </si>
  <si>
    <r>
      <t>平成１・2・3、</t>
    </r>
    <r>
      <rPr>
        <sz val="12"/>
        <color rgb="FFFF0000"/>
        <rFont val="ＭＳ Ｐゴシック"/>
        <family val="3"/>
        <charset val="128"/>
      </rPr>
      <t>十禅寺の一部（2021.5月～）</t>
    </r>
    <rPh sb="8" eb="11">
      <t>ジュウゼンジ</t>
    </rPh>
    <rPh sb="12" eb="14">
      <t>イチブ</t>
    </rPh>
    <rPh sb="21" eb="22">
      <t>ガツ</t>
    </rPh>
    <phoneticPr fontId="2"/>
  </si>
  <si>
    <t>南熊本５、琴平2</t>
  </si>
  <si>
    <t>八王寺町 （2021.5月分割）</t>
  </si>
  <si>
    <t>本荘３</t>
  </si>
  <si>
    <t>本荘６、弥生町</t>
  </si>
  <si>
    <t>本荘5</t>
    <rPh sb="0" eb="2">
      <t>ホンジョウ</t>
    </rPh>
    <phoneticPr fontId="3"/>
  </si>
  <si>
    <t>本山３、本山町</t>
  </si>
  <si>
    <t>十禅寺１</t>
  </si>
  <si>
    <t>大江本町</t>
  </si>
  <si>
    <t>白山１、菅原町、</t>
  </si>
  <si>
    <t>国府本町</t>
  </si>
  <si>
    <t>国府１</t>
  </si>
  <si>
    <t>国府２</t>
  </si>
  <si>
    <t>出水４、江津１</t>
  </si>
  <si>
    <t>出水６</t>
  </si>
  <si>
    <t>出水６、八王寺町</t>
  </si>
  <si>
    <t>出水６、八王寺町（41）</t>
  </si>
  <si>
    <t>帯山３</t>
    <rPh sb="0" eb="2">
      <t>オビヤマ</t>
    </rPh>
    <phoneticPr fontId="9"/>
  </si>
  <si>
    <t>帯山５</t>
    <rPh sb="0" eb="2">
      <t>オビヤマ</t>
    </rPh>
    <phoneticPr fontId="9"/>
  </si>
  <si>
    <t>帯山５</t>
  </si>
  <si>
    <t>帯山７、保田窪３</t>
  </si>
  <si>
    <t>帯山８</t>
  </si>
  <si>
    <t>帯山９</t>
  </si>
  <si>
    <t>保田窪2</t>
  </si>
  <si>
    <t>神水本町</t>
  </si>
  <si>
    <t>新大江１・２、水前寺１（一部）</t>
    <rPh sb="12" eb="14">
      <t>イチブ</t>
    </rPh>
    <phoneticPr fontId="2"/>
  </si>
  <si>
    <t>黒髪２、子飼本町</t>
  </si>
  <si>
    <t>黒髪６（北側）</t>
    <rPh sb="4" eb="5">
      <t>キタ</t>
    </rPh>
    <rPh sb="5" eb="6">
      <t>ガワ</t>
    </rPh>
    <phoneticPr fontId="2"/>
  </si>
  <si>
    <t>黒髪７</t>
  </si>
  <si>
    <t>黒髪６（南側）</t>
    <rPh sb="4" eb="6">
      <t>ミナミガワ</t>
    </rPh>
    <phoneticPr fontId="2"/>
  </si>
  <si>
    <t>上南部１</t>
  </si>
  <si>
    <t>石原１・２、神園１・２、長嶺東９、御領7</t>
    <rPh sb="17" eb="19">
      <t>ゴリョウ</t>
    </rPh>
    <phoneticPr fontId="9"/>
  </si>
  <si>
    <t>御領２ （2021.5月分割➜10）</t>
  </si>
  <si>
    <t>八反田１・２　　（2020.10月分割➜9）</t>
  </si>
  <si>
    <t>長嶺西１</t>
  </si>
  <si>
    <t>長嶺西２</t>
  </si>
  <si>
    <t>長嶺南１・２　</t>
  </si>
  <si>
    <t>八反田2　（2020.10月分割）</t>
  </si>
  <si>
    <t>御領２ （2021.5月分割）</t>
  </si>
  <si>
    <t>長嶺東１、長嶺西３</t>
  </si>
  <si>
    <t>長嶺東４　　（2020.10月分割➜16）</t>
  </si>
  <si>
    <t>長嶺南３</t>
  </si>
  <si>
    <t>長嶺東２</t>
    <rPh sb="0" eb="2">
      <t>ナガミネ</t>
    </rPh>
    <rPh sb="2" eb="3">
      <t>ヒガシ</t>
    </rPh>
    <phoneticPr fontId="3"/>
  </si>
  <si>
    <t>長嶺南7</t>
    <rPh sb="0" eb="2">
      <t>ナガミネ</t>
    </rPh>
    <rPh sb="2" eb="3">
      <t>ミナミ</t>
    </rPh>
    <phoneticPr fontId="3"/>
  </si>
  <si>
    <r>
      <t>長嶺南８・</t>
    </r>
    <r>
      <rPr>
        <sz val="12"/>
        <color rgb="FFFF0000"/>
        <rFont val="ＭＳ Ｐゴシック"/>
        <family val="3"/>
        <charset val="128"/>
      </rPr>
      <t>戸島西3（2021.5～）</t>
    </r>
    <rPh sb="5" eb="7">
      <t>トシマ</t>
    </rPh>
    <rPh sb="7" eb="8">
      <t>ニシ</t>
    </rPh>
    <phoneticPr fontId="2"/>
  </si>
  <si>
    <t>長嶺東３　　（2020.10月分割）</t>
  </si>
  <si>
    <t>八反田１</t>
  </si>
  <si>
    <t>保田窪４</t>
  </si>
  <si>
    <t>下南部２</t>
  </si>
  <si>
    <t>下南部３</t>
  </si>
  <si>
    <t>尾ノ上１</t>
  </si>
  <si>
    <t>尾ノ上３</t>
  </si>
  <si>
    <t>尾上４、三郎１・２</t>
  </si>
  <si>
    <t>東区東京塚町　★中央区東京塚町三郎１</t>
    <rPh sb="0" eb="2">
      <t>ヒガシク</t>
    </rPh>
    <rPh sb="8" eb="11">
      <t>チュウオウク</t>
    </rPh>
    <phoneticPr fontId="2"/>
  </si>
  <si>
    <t>神水２</t>
  </si>
  <si>
    <t>月出３・４</t>
  </si>
  <si>
    <t>月出５、小峯２</t>
  </si>
  <si>
    <t>月出６</t>
  </si>
  <si>
    <t>月出７・８</t>
  </si>
  <si>
    <t>小峯２・４</t>
  </si>
  <si>
    <t>新外３</t>
  </si>
  <si>
    <t>山ノ内１　3</t>
  </si>
  <si>
    <t>山ノ内４、山ノ神１</t>
  </si>
  <si>
    <t>山ノ神２、小峯４、佐土原3（ララタウン）</t>
    <rPh sb="9" eb="12">
      <t>サドワラ</t>
    </rPh>
    <phoneticPr fontId="3"/>
  </si>
  <si>
    <t>榎町　佐土原3</t>
    <rPh sb="3" eb="6">
      <t>サドワラ</t>
    </rPh>
    <phoneticPr fontId="2"/>
  </si>
  <si>
    <t>佐土原１</t>
  </si>
  <si>
    <t>花立６、桜木６</t>
    <rPh sb="4" eb="6">
      <t>サクラギ</t>
    </rPh>
    <phoneticPr fontId="2"/>
  </si>
  <si>
    <t>新外4　山ノ内2</t>
    <rPh sb="0" eb="2">
      <t>シンホカ</t>
    </rPh>
    <rPh sb="4" eb="5">
      <t>ヤマ</t>
    </rPh>
    <rPh sb="6" eb="7">
      <t>ウチ</t>
    </rPh>
    <phoneticPr fontId="2"/>
  </si>
  <si>
    <t>佐土原１・２・３（ソレイユビラ一部）</t>
    <rPh sb="15" eb="17">
      <t>イチブ</t>
    </rPh>
    <phoneticPr fontId="3"/>
  </si>
  <si>
    <t>東町４、東本町</t>
  </si>
  <si>
    <t>花立１、東本町、昭和町</t>
  </si>
  <si>
    <t>花立２、桜木１</t>
  </si>
  <si>
    <t>花立2、桜木１・２・４</t>
  </si>
  <si>
    <t>桜木３</t>
  </si>
  <si>
    <t>桜木4</t>
  </si>
  <si>
    <t>桜木５</t>
  </si>
  <si>
    <t>沼山津４、桜木４</t>
  </si>
  <si>
    <r>
      <t>若葉２　</t>
    </r>
    <r>
      <rPr>
        <sz val="12"/>
        <color rgb="FFFF0000"/>
        <rFont val="ＭＳ Ｐゴシック"/>
        <family val="3"/>
        <charset val="128"/>
      </rPr>
      <t>（2021.5月分割➜若葉1丁目を2へ）</t>
    </r>
    <rPh sb="15" eb="17">
      <t>ワカバ</t>
    </rPh>
    <rPh sb="18" eb="20">
      <t>チョウメ</t>
    </rPh>
    <phoneticPr fontId="2"/>
  </si>
  <si>
    <r>
      <t>若葉１　</t>
    </r>
    <r>
      <rPr>
        <sz val="12"/>
        <color rgb="FFFF0000"/>
        <rFont val="ＭＳ Ｐゴシック"/>
        <family val="3"/>
        <charset val="128"/>
      </rPr>
      <t>（2021.5月分割➜若葉1丁目の一部追加）</t>
    </r>
    <rPh sb="21" eb="23">
      <t>イチブ</t>
    </rPh>
    <rPh sb="23" eb="25">
      <t>ツイカ</t>
    </rPh>
    <phoneticPr fontId="2"/>
  </si>
  <si>
    <t>新生１・２</t>
  </si>
  <si>
    <t>南町、水源２</t>
  </si>
  <si>
    <t>栄町</t>
  </si>
  <si>
    <t>新生1</t>
    <rPh sb="0" eb="2">
      <t>シンセイ</t>
    </rPh>
    <phoneticPr fontId="9"/>
  </si>
  <si>
    <t>錦ヶ丘</t>
  </si>
  <si>
    <t>健軍１</t>
  </si>
  <si>
    <t>中央区（湖東１-1）、東区（湖東1-2～4・10～15）、健軍４（1～7）</t>
    <rPh sb="0" eb="3">
      <t>チュウオウク</t>
    </rPh>
    <rPh sb="11" eb="13">
      <t>ヒガシク</t>
    </rPh>
    <rPh sb="14" eb="16">
      <t>コトウ</t>
    </rPh>
    <phoneticPr fontId="38"/>
  </si>
  <si>
    <t>健軍２</t>
  </si>
  <si>
    <t>戸島１・７、戸島本町</t>
  </si>
  <si>
    <t>戸島２・３</t>
  </si>
  <si>
    <t>戸島５、戸島本町</t>
  </si>
  <si>
    <t>戸島６・７、戸島本町</t>
  </si>
  <si>
    <t>戸島西１</t>
  </si>
  <si>
    <t>戸島西2・4・5</t>
  </si>
  <si>
    <t>戸島西１・６</t>
  </si>
  <si>
    <t>小山３丁目・戸島４丁目</t>
    <rPh sb="0" eb="2">
      <t>オヤマ</t>
    </rPh>
    <rPh sb="3" eb="5">
      <t>チョウメ</t>
    </rPh>
    <rPh sb="6" eb="8">
      <t>トシマ</t>
    </rPh>
    <rPh sb="9" eb="11">
      <t>チョウメ</t>
    </rPh>
    <phoneticPr fontId="3"/>
  </si>
  <si>
    <r>
      <t>戸島6・7　</t>
    </r>
    <r>
      <rPr>
        <sz val="12"/>
        <color rgb="FFFF0000"/>
        <rFont val="ＭＳ Ｐゴシック"/>
        <family val="3"/>
        <charset val="128"/>
      </rPr>
      <t>（2021.5～新エリア）</t>
    </r>
    <rPh sb="0" eb="2">
      <t>トシマ</t>
    </rPh>
    <phoneticPr fontId="2"/>
  </si>
  <si>
    <r>
      <t>小山4・7　</t>
    </r>
    <r>
      <rPr>
        <sz val="12"/>
        <color rgb="FFFF0000"/>
        <rFont val="ＭＳ Ｐゴシック"/>
        <family val="3"/>
        <charset val="128"/>
      </rPr>
      <t>（2021.5～新エリア）</t>
    </r>
    <rPh sb="0" eb="2">
      <t>オヤマ</t>
    </rPh>
    <rPh sb="14" eb="15">
      <t>シン</t>
    </rPh>
    <phoneticPr fontId="2"/>
  </si>
  <si>
    <t>江津１・２</t>
  </si>
  <si>
    <t>江津２</t>
  </si>
  <si>
    <t>江津２、出水７・８、</t>
  </si>
  <si>
    <t>画図町大字下江津、江津3～４、下江津２　画図町所島</t>
    <rPh sb="20" eb="21">
      <t>ガ</t>
    </rPh>
    <rPh sb="21" eb="22">
      <t>ズ</t>
    </rPh>
    <rPh sb="22" eb="23">
      <t>マチ</t>
    </rPh>
    <rPh sb="23" eb="25">
      <t>トコロジマ</t>
    </rPh>
    <phoneticPr fontId="2"/>
  </si>
  <si>
    <t>下江津1～５・７・８、画図所島</t>
  </si>
  <si>
    <t>画図町大字（所島、重富）</t>
  </si>
  <si>
    <t>下江津１・５</t>
  </si>
  <si>
    <t>田迎３～5</t>
  </si>
  <si>
    <t>田迎５、出仲間１～３・６</t>
  </si>
  <si>
    <t>出仲間１・３・４、幸田２</t>
  </si>
  <si>
    <t>田井島１、出仲間9、田迎６</t>
  </si>
  <si>
    <t>田井島２・３、良町１・２</t>
  </si>
  <si>
    <t>良町4</t>
  </si>
  <si>
    <t>良町２・３</t>
  </si>
  <si>
    <t>良町3・5</t>
    <rPh sb="0" eb="2">
      <t>ヤヤマチ</t>
    </rPh>
    <phoneticPr fontId="3"/>
  </si>
  <si>
    <t>良町1</t>
    <rPh sb="0" eb="2">
      <t>ヤヤマチ</t>
    </rPh>
    <phoneticPr fontId="3"/>
  </si>
  <si>
    <t>良町1、田井島3</t>
    <rPh sb="0" eb="2">
      <t>ヤヤマチ</t>
    </rPh>
    <rPh sb="4" eb="6">
      <t>タイ</t>
    </rPh>
    <rPh sb="6" eb="7">
      <t>シマ</t>
    </rPh>
    <phoneticPr fontId="3"/>
  </si>
  <si>
    <t>御幸笛田１</t>
  </si>
  <si>
    <t>御幸笛田２</t>
  </si>
  <si>
    <t>御幸笛田２・３、御幸西１～４</t>
  </si>
  <si>
    <t>御幸笛田４</t>
  </si>
  <si>
    <t>御幸笛田５・６</t>
  </si>
  <si>
    <t>御幸笛田７、良町５</t>
  </si>
  <si>
    <t>御幸笛田７・８</t>
  </si>
  <si>
    <t>御幸笛田３・６　御幸西2</t>
    <rPh sb="8" eb="10">
      <t>ミユキ</t>
    </rPh>
    <rPh sb="10" eb="11">
      <t>ニシ</t>
    </rPh>
    <phoneticPr fontId="2"/>
  </si>
  <si>
    <t>江越１</t>
  </si>
  <si>
    <t>近見１、平田１</t>
  </si>
  <si>
    <t>近見２、近見町、刈草１</t>
    <rPh sb="8" eb="9">
      <t>カリ</t>
    </rPh>
    <rPh sb="9" eb="10">
      <t>クサ</t>
    </rPh>
    <phoneticPr fontId="2"/>
  </si>
  <si>
    <t>近見３、近見6</t>
    <rPh sb="4" eb="6">
      <t>チカミ</t>
    </rPh>
    <phoneticPr fontId="2"/>
  </si>
  <si>
    <t>近見４、平田２</t>
  </si>
  <si>
    <t>上ノ郷１・２</t>
  </si>
  <si>
    <t>日吉１</t>
  </si>
  <si>
    <t>日吉２</t>
  </si>
  <si>
    <t>江越２、平田２</t>
    <rPh sb="0" eb="1">
      <t>エ</t>
    </rPh>
    <rPh sb="1" eb="2">
      <t>コシ</t>
    </rPh>
    <phoneticPr fontId="3"/>
  </si>
  <si>
    <t>薄場２・３、野口町１～４</t>
  </si>
  <si>
    <t>島町１</t>
  </si>
  <si>
    <t>島町２・３、島町、薄場町</t>
  </si>
  <si>
    <t>島町３・４、荒尾1　薄場町</t>
    <rPh sb="0" eb="2">
      <t>シママチ</t>
    </rPh>
    <rPh sb="6" eb="8">
      <t>アラオ</t>
    </rPh>
    <rPh sb="10" eb="13">
      <t>ウスバマチ</t>
    </rPh>
    <phoneticPr fontId="2"/>
  </si>
  <si>
    <t>鳶町１・２、島町５、荒尾３</t>
  </si>
  <si>
    <t>鳶町１、合志２・３、白藤１</t>
  </si>
  <si>
    <t>刈草町２・３</t>
  </si>
  <si>
    <t>八幡９、元三町１・２、南高江７　（2021.5月分割➜12）</t>
  </si>
  <si>
    <t>八幡１０・１１、元三町2</t>
  </si>
  <si>
    <t>川尻３</t>
  </si>
  <si>
    <t>川尻６</t>
  </si>
  <si>
    <t>八幡９、南高江７　（2021.5月分割）</t>
  </si>
  <si>
    <t>土河原町、砂原町、八分字町</t>
  </si>
  <si>
    <t>八分字町、砂原町</t>
  </si>
  <si>
    <t>八分字町、浜口町</t>
  </si>
  <si>
    <t>護藤町、八分字町</t>
  </si>
  <si>
    <t>会富町、八分字町、内田町</t>
  </si>
  <si>
    <r>
      <t>津久礼(花立１・２・３丁目）　　</t>
    </r>
    <r>
      <rPr>
        <sz val="12"/>
        <color rgb="FFFF0000"/>
        <rFont val="ＭＳ Ｐゴシック"/>
        <family val="3"/>
        <charset val="128"/>
      </rPr>
      <t>（2020.10月分割➜30）</t>
    </r>
    <rPh sb="0" eb="3">
      <t>ツクレ</t>
    </rPh>
    <rPh sb="4" eb="6">
      <t>ハナタテ</t>
    </rPh>
    <rPh sb="11" eb="13">
      <t>チョウメ</t>
    </rPh>
    <phoneticPr fontId="2"/>
  </si>
  <si>
    <t>武蔵ヶ丘北1・2丁目　津久礼</t>
    <rPh sb="0" eb="2">
      <t>ムサシ</t>
    </rPh>
    <rPh sb="3" eb="4">
      <t>オカ</t>
    </rPh>
    <rPh sb="4" eb="5">
      <t>キタ</t>
    </rPh>
    <rPh sb="8" eb="10">
      <t>チョウメ</t>
    </rPh>
    <rPh sb="11" eb="14">
      <t>ツクレ</t>
    </rPh>
    <phoneticPr fontId="2"/>
  </si>
  <si>
    <t>武蔵ヶ丘北3丁目</t>
    <rPh sb="0" eb="2">
      <t>ムサシ</t>
    </rPh>
    <rPh sb="3" eb="4">
      <t>オカ</t>
    </rPh>
    <rPh sb="4" eb="5">
      <t>キタ</t>
    </rPh>
    <rPh sb="6" eb="8">
      <t>チョウメ</t>
    </rPh>
    <phoneticPr fontId="2"/>
  </si>
  <si>
    <t>武蔵ヶ丘1・2丁目、合志市幾久富</t>
    <rPh sb="0" eb="2">
      <t>ムサシ</t>
    </rPh>
    <rPh sb="3" eb="4">
      <t>オカ</t>
    </rPh>
    <rPh sb="7" eb="9">
      <t>チョウメ</t>
    </rPh>
    <phoneticPr fontId="2"/>
  </si>
  <si>
    <t>武蔵ヶ3丁目（武蔵ヶ丘団地）</t>
    <rPh sb="0" eb="2">
      <t>ムサシ</t>
    </rPh>
    <rPh sb="4" eb="6">
      <t>チョウメ</t>
    </rPh>
    <phoneticPr fontId="2"/>
  </si>
  <si>
    <t>菊陽町光の森1</t>
    <rPh sb="0" eb="3">
      <t>キクヨウマチ</t>
    </rPh>
    <rPh sb="3" eb="4">
      <t>ヒカリ</t>
    </rPh>
    <rPh sb="5" eb="6">
      <t>モリ</t>
    </rPh>
    <phoneticPr fontId="3"/>
  </si>
  <si>
    <t>菊陽町光の森3・4・5</t>
    <rPh sb="0" eb="3">
      <t>キクヨウマチ</t>
    </rPh>
    <phoneticPr fontId="2"/>
  </si>
  <si>
    <t>菊陽町光の森6、7菊陽町新山1・2丁目一部</t>
    <rPh sb="9" eb="12">
      <t>キクヨウマチ</t>
    </rPh>
    <rPh sb="12" eb="13">
      <t>シン</t>
    </rPh>
    <rPh sb="13" eb="14">
      <t>ヤマ</t>
    </rPh>
    <rPh sb="17" eb="19">
      <t>チョウメ</t>
    </rPh>
    <rPh sb="19" eb="21">
      <t>イチブ</t>
    </rPh>
    <phoneticPr fontId="2"/>
  </si>
  <si>
    <t>菊陽町新山1・3丁目、杉並台1丁目</t>
    <rPh sb="0" eb="2">
      <t>キクヨウ</t>
    </rPh>
    <rPh sb="2" eb="3">
      <t>マチ</t>
    </rPh>
    <rPh sb="3" eb="4">
      <t>シン</t>
    </rPh>
    <rPh sb="4" eb="5">
      <t>ヤマ</t>
    </rPh>
    <rPh sb="8" eb="10">
      <t>チョウメ</t>
    </rPh>
    <rPh sb="11" eb="13">
      <t>スギナミ</t>
    </rPh>
    <rPh sb="13" eb="14">
      <t>ダイ</t>
    </rPh>
    <rPh sb="15" eb="17">
      <t>チョウメ</t>
    </rPh>
    <phoneticPr fontId="2"/>
  </si>
  <si>
    <t>菊陽町津久礼（三里木）</t>
  </si>
  <si>
    <t>菊陽町武蔵ヶ丘北2丁目</t>
    <rPh sb="3" eb="5">
      <t>ムサシ</t>
    </rPh>
    <rPh sb="6" eb="7">
      <t>オカ</t>
    </rPh>
    <rPh sb="7" eb="8">
      <t>キタ</t>
    </rPh>
    <rPh sb="9" eb="11">
      <t>チョウメ</t>
    </rPh>
    <phoneticPr fontId="2"/>
  </si>
  <si>
    <t>菊陽町光の森2</t>
  </si>
  <si>
    <t>菊陽町光の森7、菊陽町津久礼</t>
    <rPh sb="8" eb="11">
      <t>キクヨウマチ</t>
    </rPh>
    <rPh sb="11" eb="14">
      <t>ツクレ</t>
    </rPh>
    <phoneticPr fontId="2"/>
  </si>
  <si>
    <t>菊陽町津久礼（下沖野・上沖野）</t>
    <rPh sb="0" eb="3">
      <t>キクヨウマチ</t>
    </rPh>
    <rPh sb="3" eb="6">
      <t>ツクレ</t>
    </rPh>
    <rPh sb="7" eb="8">
      <t>シモ</t>
    </rPh>
    <rPh sb="8" eb="10">
      <t>オキノ</t>
    </rPh>
    <rPh sb="11" eb="12">
      <t>カミ</t>
    </rPh>
    <rPh sb="12" eb="14">
      <t>オキノ</t>
    </rPh>
    <phoneticPr fontId="2"/>
  </si>
  <si>
    <t>菊陽町津久礼（青葉台団地）</t>
    <rPh sb="7" eb="10">
      <t>アオバダイ</t>
    </rPh>
    <rPh sb="10" eb="12">
      <t>ダンチ</t>
    </rPh>
    <phoneticPr fontId="2"/>
  </si>
  <si>
    <t>武蔵ヶ丘北1・2丁目、津久礼</t>
    <rPh sb="0" eb="2">
      <t>ムサシ</t>
    </rPh>
    <rPh sb="3" eb="4">
      <t>オカ</t>
    </rPh>
    <rPh sb="4" eb="5">
      <t>キタ</t>
    </rPh>
    <rPh sb="8" eb="10">
      <t>チョウメ</t>
    </rPh>
    <rPh sb="11" eb="14">
      <t>ツクレ</t>
    </rPh>
    <phoneticPr fontId="2"/>
  </si>
  <si>
    <t>久保田</t>
    <rPh sb="0" eb="3">
      <t>クボタ</t>
    </rPh>
    <phoneticPr fontId="27"/>
  </si>
  <si>
    <t>原水</t>
    <rPh sb="0" eb="2">
      <t>ハラミズ</t>
    </rPh>
    <phoneticPr fontId="27"/>
  </si>
  <si>
    <t>津久礼</t>
    <rPh sb="0" eb="3">
      <t>ツクレ</t>
    </rPh>
    <phoneticPr fontId="27"/>
  </si>
  <si>
    <t>津久礼・上沖野</t>
    <rPh sb="0" eb="3">
      <t>ツクレ</t>
    </rPh>
    <rPh sb="4" eb="5">
      <t>カミ</t>
    </rPh>
    <rPh sb="5" eb="7">
      <t>オキノ</t>
    </rPh>
    <phoneticPr fontId="27"/>
  </si>
  <si>
    <t>菊陽町沖野2・3丁目、新山1丁目 ★合志市の一部</t>
    <rPh sb="0" eb="3">
      <t>キクヨウマチ</t>
    </rPh>
    <rPh sb="3" eb="5">
      <t>オキノ</t>
    </rPh>
    <rPh sb="8" eb="10">
      <t>チョウメ</t>
    </rPh>
    <rPh sb="11" eb="13">
      <t>シンヤマ</t>
    </rPh>
    <rPh sb="14" eb="16">
      <t>チョウメ</t>
    </rPh>
    <rPh sb="18" eb="21">
      <t>コウシシ</t>
    </rPh>
    <rPh sb="22" eb="24">
      <t>イチブ</t>
    </rPh>
    <phoneticPr fontId="27"/>
  </si>
  <si>
    <r>
      <t>津久礼(花立１・３丁目）　　</t>
    </r>
    <r>
      <rPr>
        <sz val="12"/>
        <color rgb="FFFF0000"/>
        <rFont val="ＭＳ Ｐゴシック"/>
        <family val="3"/>
        <charset val="128"/>
      </rPr>
      <t>（2020.10月分割）</t>
    </r>
    <rPh sb="0" eb="3">
      <t>ツクレ</t>
    </rPh>
    <rPh sb="4" eb="6">
      <t>ハナタテ</t>
    </rPh>
    <rPh sb="9" eb="11">
      <t>チョウメ</t>
    </rPh>
    <phoneticPr fontId="2"/>
  </si>
  <si>
    <t>合志市幾久富（永江団地）　★菊陽町杉並台2</t>
    <rPh sb="14" eb="17">
      <t>キクヨウマチ</t>
    </rPh>
    <rPh sb="17" eb="20">
      <t>スギナミダイ</t>
    </rPh>
    <phoneticPr fontId="2"/>
  </si>
  <si>
    <t>合志市幾久富（永江団地）、菊陽町新山3丁目、杉並台1・2丁目</t>
    <rPh sb="16" eb="17">
      <t>シン</t>
    </rPh>
    <rPh sb="17" eb="18">
      <t>ヤマ</t>
    </rPh>
    <rPh sb="19" eb="21">
      <t>チョウメ</t>
    </rPh>
    <rPh sb="22" eb="24">
      <t>スギナミ</t>
    </rPh>
    <rPh sb="24" eb="25">
      <t>ダイ</t>
    </rPh>
    <rPh sb="28" eb="30">
      <t>チョウメ</t>
    </rPh>
    <phoneticPr fontId="2"/>
  </si>
  <si>
    <t>合志市幾久富</t>
    <rPh sb="0" eb="3">
      <t>コウシシ</t>
    </rPh>
    <rPh sb="3" eb="4">
      <t>イク</t>
    </rPh>
    <rPh sb="4" eb="6">
      <t>ヒサトミ</t>
    </rPh>
    <phoneticPr fontId="2"/>
  </si>
  <si>
    <t>合志市豊岡・幾久富</t>
    <rPh sb="0" eb="3">
      <t>コウシシ</t>
    </rPh>
    <rPh sb="3" eb="5">
      <t>トヨオカ</t>
    </rPh>
    <rPh sb="6" eb="7">
      <t>イク</t>
    </rPh>
    <rPh sb="7" eb="9">
      <t>ヒサトミ</t>
    </rPh>
    <phoneticPr fontId="2"/>
  </si>
  <si>
    <t>合志市豊岡</t>
    <rPh sb="0" eb="3">
      <t>コウシシ</t>
    </rPh>
    <rPh sb="3" eb="5">
      <t>トヨオカ</t>
    </rPh>
    <phoneticPr fontId="2"/>
  </si>
  <si>
    <t>合志市須屋（黒石団地）</t>
    <rPh sb="0" eb="3">
      <t>コウシシ</t>
    </rPh>
    <rPh sb="3" eb="5">
      <t>スヤ</t>
    </rPh>
    <rPh sb="6" eb="8">
      <t>クロイシ</t>
    </rPh>
    <rPh sb="8" eb="10">
      <t>ダンチ</t>
    </rPh>
    <phoneticPr fontId="2"/>
  </si>
  <si>
    <t>合志市須屋（黒石団地）</t>
    <rPh sb="0" eb="2">
      <t>コウシ</t>
    </rPh>
    <rPh sb="2" eb="3">
      <t>シ</t>
    </rPh>
    <rPh sb="3" eb="5">
      <t>スヤ</t>
    </rPh>
    <rPh sb="6" eb="8">
      <t>クロイシ</t>
    </rPh>
    <rPh sb="8" eb="10">
      <t>ダンチ</t>
    </rPh>
    <phoneticPr fontId="2"/>
  </si>
  <si>
    <t>合志市須屋</t>
    <rPh sb="0" eb="3">
      <t>コウシシ</t>
    </rPh>
    <rPh sb="3" eb="5">
      <t>スヤ</t>
    </rPh>
    <phoneticPr fontId="2"/>
  </si>
  <si>
    <t>合志市東須屋</t>
    <rPh sb="0" eb="3">
      <t>コウシシ</t>
    </rPh>
    <rPh sb="3" eb="4">
      <t>ヒガシ</t>
    </rPh>
    <rPh sb="4" eb="6">
      <t>スヤ</t>
    </rPh>
    <phoneticPr fontId="2"/>
  </si>
  <si>
    <t>合志市野々島・御代志</t>
    <rPh sb="0" eb="3">
      <t>コウシシ</t>
    </rPh>
    <rPh sb="3" eb="6">
      <t>ノノシマ</t>
    </rPh>
    <rPh sb="7" eb="10">
      <t>ミヨシ</t>
    </rPh>
    <phoneticPr fontId="2"/>
  </si>
  <si>
    <t>合志市御代志</t>
    <rPh sb="0" eb="3">
      <t>コウシシ</t>
    </rPh>
    <rPh sb="3" eb="6">
      <t>ミヨシ</t>
    </rPh>
    <phoneticPr fontId="2"/>
  </si>
  <si>
    <t>益城町古閑</t>
    <rPh sb="0" eb="2">
      <t>マシキ</t>
    </rPh>
    <rPh sb="2" eb="3">
      <t>マチ</t>
    </rPh>
    <rPh sb="3" eb="5">
      <t>コガ</t>
    </rPh>
    <phoneticPr fontId="3"/>
  </si>
  <si>
    <t>益城町惣領　福富（災害公営住宅）</t>
    <rPh sb="0" eb="2">
      <t>マシキ</t>
    </rPh>
    <rPh sb="2" eb="3">
      <t>マチ</t>
    </rPh>
    <rPh sb="3" eb="5">
      <t>ソウリョウ</t>
    </rPh>
    <rPh sb="6" eb="8">
      <t>フクトミ</t>
    </rPh>
    <rPh sb="9" eb="11">
      <t>サイガイ</t>
    </rPh>
    <rPh sb="11" eb="13">
      <t>コウエイ</t>
    </rPh>
    <rPh sb="13" eb="15">
      <t>ジュウタク</t>
    </rPh>
    <phoneticPr fontId="3"/>
  </si>
  <si>
    <t>益城町惣領</t>
    <rPh sb="0" eb="2">
      <t>マシキ</t>
    </rPh>
    <rPh sb="2" eb="3">
      <t>マチ</t>
    </rPh>
    <rPh sb="3" eb="5">
      <t>ソウリョウ</t>
    </rPh>
    <phoneticPr fontId="3"/>
  </si>
  <si>
    <t>益城町馬水</t>
    <rPh sb="0" eb="2">
      <t>マシキ</t>
    </rPh>
    <rPh sb="2" eb="3">
      <t>マチ</t>
    </rPh>
    <rPh sb="3" eb="5">
      <t>マミズ</t>
    </rPh>
    <phoneticPr fontId="3"/>
  </si>
  <si>
    <t>益城町安永</t>
    <rPh sb="0" eb="2">
      <t>マシキ</t>
    </rPh>
    <rPh sb="2" eb="3">
      <t>マチ</t>
    </rPh>
    <rPh sb="3" eb="5">
      <t>ヤスナガ</t>
    </rPh>
    <phoneticPr fontId="3"/>
  </si>
  <si>
    <t>益城町宮園</t>
    <rPh sb="3" eb="5">
      <t>ミヤゾノ</t>
    </rPh>
    <phoneticPr fontId="38"/>
  </si>
  <si>
    <t>益城町宮園・木山</t>
    <rPh sb="0" eb="2">
      <t>マシキ</t>
    </rPh>
    <rPh sb="2" eb="3">
      <t>マチ</t>
    </rPh>
    <rPh sb="3" eb="5">
      <t>ミヤゾノ</t>
    </rPh>
    <rPh sb="6" eb="8">
      <t>キヤマ</t>
    </rPh>
    <phoneticPr fontId="3"/>
  </si>
  <si>
    <t>益城町辻の城　木山（災害公営住宅）</t>
    <rPh sb="0" eb="2">
      <t>マシキ</t>
    </rPh>
    <rPh sb="2" eb="3">
      <t>マチ</t>
    </rPh>
    <rPh sb="3" eb="4">
      <t>ツジ</t>
    </rPh>
    <rPh sb="5" eb="6">
      <t>シロ</t>
    </rPh>
    <rPh sb="7" eb="9">
      <t>キヤマ</t>
    </rPh>
    <rPh sb="10" eb="12">
      <t>サイガイ</t>
    </rPh>
    <rPh sb="12" eb="14">
      <t>コウエイ</t>
    </rPh>
    <rPh sb="14" eb="16">
      <t>ジュウタク</t>
    </rPh>
    <phoneticPr fontId="3"/>
  </si>
  <si>
    <t>益城町安永　馬水（災害公営住宅）</t>
    <rPh sb="0" eb="2">
      <t>マシキ</t>
    </rPh>
    <rPh sb="2" eb="3">
      <t>マチ</t>
    </rPh>
    <rPh sb="3" eb="5">
      <t>ヤスナガ</t>
    </rPh>
    <rPh sb="6" eb="8">
      <t>マミズ</t>
    </rPh>
    <rPh sb="9" eb="11">
      <t>サイガイ</t>
    </rPh>
    <rPh sb="11" eb="13">
      <t>コウエイ</t>
    </rPh>
    <rPh sb="13" eb="15">
      <t>ジュウタク</t>
    </rPh>
    <phoneticPr fontId="3"/>
  </si>
  <si>
    <t>益城町古閑・広崎</t>
    <rPh sb="0" eb="2">
      <t>マシキ</t>
    </rPh>
    <rPh sb="2" eb="3">
      <t>マチ</t>
    </rPh>
    <rPh sb="3" eb="5">
      <t>コガ</t>
    </rPh>
    <rPh sb="6" eb="8">
      <t>ヒロサキ</t>
    </rPh>
    <phoneticPr fontId="3"/>
  </si>
  <si>
    <t>鯰、上島、上仲間の一部</t>
  </si>
  <si>
    <t>上島、鯰</t>
    <rPh sb="3" eb="4">
      <t>ナマズ</t>
    </rPh>
    <phoneticPr fontId="2"/>
  </si>
  <si>
    <t>鯰</t>
  </si>
  <si>
    <t>2021.5.1号</t>
    <rPh sb="8" eb="9">
      <t>ゴウ</t>
    </rPh>
    <phoneticPr fontId="4"/>
  </si>
  <si>
    <t>2021.5.15号</t>
    <rPh sb="9" eb="10">
      <t>ゴウ</t>
    </rPh>
    <phoneticPr fontId="4"/>
  </si>
  <si>
    <r>
      <t>嶋田さんご紹介の方検討中</t>
    </r>
    <r>
      <rPr>
        <b/>
        <sz val="12"/>
        <rFont val="ＭＳ Ｐゴシック"/>
        <family val="3"/>
        <charset val="128"/>
      </rPr>
      <t>　</t>
    </r>
    <rPh sb="0" eb="2">
      <t>シマダ</t>
    </rPh>
    <rPh sb="5" eb="7">
      <t>ショウカイ</t>
    </rPh>
    <rPh sb="8" eb="9">
      <t>カタ</t>
    </rPh>
    <rPh sb="9" eb="12">
      <t>ケントウチュウ</t>
    </rPh>
    <phoneticPr fontId="4"/>
  </si>
  <si>
    <t>2021.6.5号</t>
    <rPh sb="8" eb="9">
      <t>ゴウ</t>
    </rPh>
    <phoneticPr fontId="4"/>
  </si>
  <si>
    <t>朝日新聞代配（水前寺）</t>
    <rPh sb="0" eb="2">
      <t>アサヒ</t>
    </rPh>
    <rPh sb="2" eb="4">
      <t>シンブン</t>
    </rPh>
    <rPh sb="4" eb="6">
      <t>ダイハイ</t>
    </rPh>
    <rPh sb="7" eb="10">
      <t>スイゼンジ</t>
    </rPh>
    <phoneticPr fontId="4"/>
  </si>
  <si>
    <t>2021.6.12号</t>
    <rPh sb="9" eb="10">
      <t>ゴウ</t>
    </rPh>
    <phoneticPr fontId="4"/>
  </si>
  <si>
    <t>2021.6.12号</t>
    <rPh sb="9" eb="10">
      <t>ゴウ</t>
    </rPh>
    <phoneticPr fontId="4"/>
  </si>
  <si>
    <t xml:space="preserve">4/17号～ハイコム </t>
    <rPh sb="4" eb="5">
      <t>ゴウ</t>
    </rPh>
    <phoneticPr fontId="4"/>
  </si>
  <si>
    <t>6/19号～ハイコム</t>
    <rPh sb="4" eb="5">
      <t>ゴウ</t>
    </rPh>
    <phoneticPr fontId="4"/>
  </si>
  <si>
    <t>2021.6.19号</t>
    <rPh sb="9" eb="10">
      <t>ゴウ</t>
    </rPh>
    <phoneticPr fontId="4"/>
  </si>
  <si>
    <t>2021.6.26号</t>
    <rPh sb="9" eb="10">
      <t>ゴウ</t>
    </rPh>
    <phoneticPr fontId="4"/>
  </si>
  <si>
    <t>2021.7.3号</t>
    <rPh sb="8" eb="9">
      <t>ゴウ</t>
    </rPh>
    <phoneticPr fontId="4"/>
  </si>
  <si>
    <t>2021.7.10号</t>
    <rPh sb="9" eb="10">
      <t>ゴウ</t>
    </rPh>
    <phoneticPr fontId="4"/>
  </si>
  <si>
    <t>2021.7.10号</t>
    <rPh sb="9" eb="10">
      <t>ゴウ</t>
    </rPh>
    <phoneticPr fontId="4"/>
  </si>
  <si>
    <t>2021.7.17号</t>
    <rPh sb="9" eb="10">
      <t>ゴウ</t>
    </rPh>
    <phoneticPr fontId="4"/>
  </si>
  <si>
    <t>11箇所</t>
    <rPh sb="2" eb="4">
      <t>カショ</t>
    </rPh>
    <phoneticPr fontId="4"/>
  </si>
  <si>
    <t>2021/7/9カウント時点</t>
    <rPh sb="12" eb="14">
      <t>ジテン</t>
    </rPh>
    <phoneticPr fontId="4"/>
  </si>
  <si>
    <t>2021.7.24号</t>
    <rPh sb="9" eb="10">
      <t>ゴウ</t>
    </rPh>
    <phoneticPr fontId="4"/>
  </si>
  <si>
    <t>2021.8.7号</t>
    <rPh sb="8" eb="9">
      <t>ゴウ</t>
    </rPh>
    <phoneticPr fontId="4"/>
  </si>
  <si>
    <t>2021.8.7号</t>
    <rPh sb="8" eb="9">
      <t>ゴウ</t>
    </rPh>
    <phoneticPr fontId="4"/>
  </si>
  <si>
    <t>2021.8.21号</t>
    <rPh sb="9" eb="10">
      <t>ゴウ</t>
    </rPh>
    <phoneticPr fontId="4"/>
  </si>
  <si>
    <r>
      <rPr>
        <sz val="14"/>
        <color rgb="FF00B050"/>
        <rFont val="ＭＳ Ｐゴシック"/>
        <family val="3"/>
        <charset val="128"/>
      </rPr>
      <t>朝日新聞代配</t>
    </r>
    <r>
      <rPr>
        <b/>
        <sz val="14"/>
        <rFont val="ＭＳ Ｐゴシック"/>
        <family val="3"/>
        <charset val="128"/>
      </rPr>
      <t>　</t>
    </r>
    <rPh sb="0" eb="2">
      <t>アサヒ</t>
    </rPh>
    <rPh sb="2" eb="4">
      <t>シンブン</t>
    </rPh>
    <rPh sb="4" eb="6">
      <t>ダイハイ</t>
    </rPh>
    <phoneticPr fontId="4"/>
  </si>
  <si>
    <t>2021.8.28号</t>
    <rPh sb="9" eb="10">
      <t>ゴウ</t>
    </rPh>
    <phoneticPr fontId="4"/>
  </si>
  <si>
    <t>井下さん10/2号ご辞退予定</t>
    <rPh sb="0" eb="2">
      <t>イシタ</t>
    </rPh>
    <rPh sb="8" eb="9">
      <t>ゴウ</t>
    </rPh>
    <rPh sb="10" eb="12">
      <t>ジタイ</t>
    </rPh>
    <rPh sb="12" eb="14">
      <t>ヨテイ</t>
    </rPh>
    <phoneticPr fontId="4"/>
  </si>
  <si>
    <t>木山さん検討中8/27白地図送付</t>
    <rPh sb="0" eb="2">
      <t>キヤマ</t>
    </rPh>
    <rPh sb="4" eb="7">
      <t>ケントウチュウ</t>
    </rPh>
    <rPh sb="11" eb="12">
      <t>シラ</t>
    </rPh>
    <rPh sb="12" eb="14">
      <t>チズ</t>
    </rPh>
    <rPh sb="14" eb="16">
      <t>ソウフ</t>
    </rPh>
    <phoneticPr fontId="4"/>
  </si>
  <si>
    <t>2021.9.4号</t>
    <rPh sb="8" eb="9">
      <t>ゴウ</t>
    </rPh>
    <phoneticPr fontId="4"/>
  </si>
  <si>
    <t>N</t>
    <phoneticPr fontId="4"/>
  </si>
  <si>
    <t>2021.8.28号</t>
    <rPh sb="9" eb="10">
      <t>ゴウ</t>
    </rPh>
    <phoneticPr fontId="4"/>
  </si>
  <si>
    <t>2021.6.5号</t>
    <rPh sb="8" eb="9">
      <t>ゴウ</t>
    </rPh>
    <phoneticPr fontId="4"/>
  </si>
  <si>
    <t>2020.7.18号</t>
    <rPh sb="9" eb="10">
      <t>ゴウ</t>
    </rPh>
    <phoneticPr fontId="4"/>
  </si>
  <si>
    <r>
      <t>木山さん検討中9/1白地図送付　</t>
    </r>
    <r>
      <rPr>
        <b/>
        <strike/>
        <sz val="12"/>
        <rFont val="ＭＳ Ｐゴシック"/>
        <family val="3"/>
        <charset val="128"/>
      </rPr>
      <t>ハイコム案内済み</t>
    </r>
    <rPh sb="0" eb="2">
      <t>キヤマ</t>
    </rPh>
    <rPh sb="4" eb="7">
      <t>ケントウチュウ</t>
    </rPh>
    <rPh sb="10" eb="11">
      <t>シラ</t>
    </rPh>
    <rPh sb="11" eb="13">
      <t>チズ</t>
    </rPh>
    <rPh sb="13" eb="15">
      <t>ソウフ</t>
    </rPh>
    <rPh sb="20" eb="22">
      <t>アンナイ</t>
    </rPh>
    <rPh sb="22" eb="23">
      <t>ズ</t>
    </rPh>
    <phoneticPr fontId="4"/>
  </si>
  <si>
    <t>ハイコム案内済み</t>
    <rPh sb="4" eb="6">
      <t>アンナイ</t>
    </rPh>
    <rPh sb="6" eb="7">
      <t>ズ</t>
    </rPh>
    <phoneticPr fontId="4"/>
  </si>
  <si>
    <r>
      <t>募集あれば引上げ可能　</t>
    </r>
    <r>
      <rPr>
        <sz val="12"/>
        <color theme="8" tint="0.59999389629810485"/>
        <rFont val="ＭＳ Ｐゴシック"/>
        <family val="3"/>
        <charset val="128"/>
      </rPr>
      <t>ハイコム案内済み</t>
    </r>
    <rPh sb="0" eb="2">
      <t>ボシュウ</t>
    </rPh>
    <rPh sb="5" eb="7">
      <t>ヒキア</t>
    </rPh>
    <rPh sb="8" eb="10">
      <t>カノウ</t>
    </rPh>
    <rPh sb="15" eb="17">
      <t>アンナイ</t>
    </rPh>
    <rPh sb="17" eb="18">
      <t>ズ</t>
    </rPh>
    <phoneticPr fontId="4"/>
  </si>
  <si>
    <t>虹検討中</t>
    <rPh sb="0" eb="1">
      <t>ニジ</t>
    </rPh>
    <rPh sb="1" eb="4">
      <t>ケントウチュウ</t>
    </rPh>
    <phoneticPr fontId="4"/>
  </si>
  <si>
    <t>中橋様2回目9/16㈭10：30面接予定</t>
    <rPh sb="0" eb="2">
      <t>ナカハシ</t>
    </rPh>
    <rPh sb="2" eb="3">
      <t>サマ</t>
    </rPh>
    <rPh sb="4" eb="6">
      <t>カイメ</t>
    </rPh>
    <rPh sb="16" eb="18">
      <t>メンセツ</t>
    </rPh>
    <rPh sb="18" eb="20">
      <t>ヨテイ</t>
    </rPh>
    <phoneticPr fontId="4"/>
  </si>
  <si>
    <t>西山様10/9号ご辞退予定</t>
    <rPh sb="0" eb="2">
      <t>ニシヤマ</t>
    </rPh>
    <rPh sb="2" eb="3">
      <t>サマ</t>
    </rPh>
    <rPh sb="7" eb="8">
      <t>ゴウ</t>
    </rPh>
    <rPh sb="9" eb="11">
      <t>ジタイ</t>
    </rPh>
    <rPh sb="11" eb="13">
      <t>ヨテイ</t>
    </rPh>
    <phoneticPr fontId="4"/>
  </si>
  <si>
    <r>
      <t>※優先的に紹介　</t>
    </r>
    <r>
      <rPr>
        <b/>
        <sz val="14"/>
        <color rgb="FFFF0000"/>
        <rFont val="ＭＳ Ｐゴシック"/>
        <family val="3"/>
        <charset val="128"/>
      </rPr>
      <t>上田さん検討中9/6白地図送付</t>
    </r>
    <rPh sb="1" eb="4">
      <t>ユウセンテキ</t>
    </rPh>
    <rPh sb="5" eb="7">
      <t>ショウカイ</t>
    </rPh>
    <rPh sb="8" eb="10">
      <t>ウエダ</t>
    </rPh>
    <rPh sb="12" eb="15">
      <t>ケントウチュウ</t>
    </rPh>
    <rPh sb="18" eb="19">
      <t>シラ</t>
    </rPh>
    <rPh sb="19" eb="21">
      <t>チズ</t>
    </rPh>
    <rPh sb="21" eb="23">
      <t>ソウフ</t>
    </rPh>
    <phoneticPr fontId="4"/>
  </si>
  <si>
    <t>箕田さん10/2号決定</t>
    <rPh sb="0" eb="2">
      <t>ミノダ</t>
    </rPh>
    <rPh sb="8" eb="9">
      <t>ゴウ</t>
    </rPh>
    <rPh sb="9" eb="11">
      <t>ケッテイ</t>
    </rPh>
    <phoneticPr fontId="4"/>
  </si>
  <si>
    <t>朝日水前寺10/2号～</t>
    <rPh sb="0" eb="2">
      <t>アサヒ</t>
    </rPh>
    <rPh sb="2" eb="5">
      <t>スイゼンジ</t>
    </rPh>
    <rPh sb="9" eb="10">
      <t>ゴウ</t>
    </rPh>
    <phoneticPr fontId="4"/>
  </si>
  <si>
    <t>10月から希望、小川様10/9号～決定</t>
    <rPh sb="2" eb="3">
      <t>ガツ</t>
    </rPh>
    <rPh sb="5" eb="7">
      <t>キボウ</t>
    </rPh>
    <rPh sb="8" eb="10">
      <t>オガワ</t>
    </rPh>
    <rPh sb="10" eb="11">
      <t>サマ</t>
    </rPh>
    <rPh sb="15" eb="16">
      <t>ゴウ</t>
    </rPh>
    <rPh sb="17" eb="19">
      <t>ケッテイ</t>
    </rPh>
    <phoneticPr fontId="4"/>
  </si>
  <si>
    <r>
      <t>朝日新聞合志販売店代配　</t>
    </r>
    <r>
      <rPr>
        <b/>
        <sz val="12"/>
        <color rgb="FFFF0000"/>
        <rFont val="ＭＳ Ｐゴシック"/>
        <family val="3"/>
        <charset val="128"/>
      </rPr>
      <t>10/16号ご辞退</t>
    </r>
    <rPh sb="0" eb="2">
      <t>アサヒ</t>
    </rPh>
    <rPh sb="2" eb="4">
      <t>シンブン</t>
    </rPh>
    <rPh sb="4" eb="6">
      <t>コウシ</t>
    </rPh>
    <rPh sb="6" eb="9">
      <t>ハンバイテン</t>
    </rPh>
    <rPh sb="9" eb="11">
      <t>ダイハイ</t>
    </rPh>
    <rPh sb="17" eb="18">
      <t>ゴウ</t>
    </rPh>
    <rPh sb="19" eb="21">
      <t>ジタイ</t>
    </rPh>
    <phoneticPr fontId="4"/>
  </si>
  <si>
    <r>
      <t>朝日新聞代配（益城）　</t>
    </r>
    <r>
      <rPr>
        <b/>
        <strike/>
        <sz val="12"/>
        <color rgb="FFFF0000"/>
        <rFont val="ＭＳ Ｐゴシック"/>
        <family val="3"/>
        <charset val="128"/>
      </rPr>
      <t>柗村さん検討中(配布のみ）</t>
    </r>
    <rPh sb="0" eb="2">
      <t>アサヒ</t>
    </rPh>
    <rPh sb="2" eb="4">
      <t>シンブン</t>
    </rPh>
    <rPh sb="4" eb="6">
      <t>ダイハイ</t>
    </rPh>
    <rPh sb="7" eb="9">
      <t>マシキ</t>
    </rPh>
    <rPh sb="11" eb="12">
      <t>ショウ</t>
    </rPh>
    <rPh sb="12" eb="13">
      <t>ムラ</t>
    </rPh>
    <rPh sb="15" eb="18">
      <t>ケントウチュウ</t>
    </rPh>
    <rPh sb="19" eb="21">
      <t>ハイフ</t>
    </rPh>
    <phoneticPr fontId="4"/>
  </si>
  <si>
    <t>クサノ様ご案内予定</t>
    <rPh sb="3" eb="4">
      <t>サマ</t>
    </rPh>
    <rPh sb="5" eb="7">
      <t>アンナイ</t>
    </rPh>
    <rPh sb="7" eb="9">
      <t>ヨテイ</t>
    </rPh>
    <phoneticPr fontId="4"/>
  </si>
  <si>
    <t>井芹さん10/2号ご辞退予定</t>
    <rPh sb="0" eb="2">
      <t>イセリ</t>
    </rPh>
    <rPh sb="8" eb="9">
      <t>ゴウ</t>
    </rPh>
    <rPh sb="10" eb="12">
      <t>ジタイ</t>
    </rPh>
    <rPh sb="12" eb="14">
      <t>ヨテイ</t>
    </rPh>
    <phoneticPr fontId="4"/>
  </si>
  <si>
    <r>
      <t>朝日新聞代配　</t>
    </r>
    <r>
      <rPr>
        <b/>
        <sz val="14"/>
        <rFont val="ＭＳ Ｐゴシック"/>
        <family val="3"/>
        <charset val="128"/>
      </rPr>
      <t>金場様ご案内予定</t>
    </r>
    <rPh sb="0" eb="2">
      <t>アサヒ</t>
    </rPh>
    <rPh sb="2" eb="4">
      <t>シンブン</t>
    </rPh>
    <rPh sb="4" eb="6">
      <t>ダイハイ</t>
    </rPh>
    <rPh sb="7" eb="9">
      <t>カナバ</t>
    </rPh>
    <rPh sb="9" eb="10">
      <t>サマ</t>
    </rPh>
    <rPh sb="11" eb="13">
      <t>アンナイ</t>
    </rPh>
    <rPh sb="13" eb="15">
      <t>ヨテイ</t>
    </rPh>
    <phoneticPr fontId="4"/>
  </si>
  <si>
    <t>吉岡様2回目面接9/17㈮10：30</t>
    <rPh sb="0" eb="3">
      <t>ヨシオカサマ</t>
    </rPh>
    <rPh sb="4" eb="6">
      <t>カイメ</t>
    </rPh>
    <rPh sb="6" eb="8">
      <t>メンセツ</t>
    </rPh>
    <phoneticPr fontId="4"/>
  </si>
  <si>
    <t>丸山様ご案内予定</t>
    <rPh sb="0" eb="2">
      <t>マルヤマ</t>
    </rPh>
    <rPh sb="2" eb="3">
      <t>サマ</t>
    </rPh>
    <rPh sb="4" eb="6">
      <t>アンナイ</t>
    </rPh>
    <rPh sb="6" eb="8">
      <t>ヨテイ</t>
    </rPh>
    <phoneticPr fontId="4"/>
  </si>
  <si>
    <r>
      <t>朝日新聞代配9/25号まで　</t>
    </r>
    <r>
      <rPr>
        <b/>
        <sz val="14"/>
        <color rgb="FFFF0000"/>
        <rFont val="ＭＳ Ｐゴシック"/>
        <family val="3"/>
        <charset val="128"/>
      </rPr>
      <t>井澗様2回目9/24㈮10：30面接予定</t>
    </r>
    <rPh sb="0" eb="2">
      <t>アサヒ</t>
    </rPh>
    <rPh sb="2" eb="4">
      <t>シンブン</t>
    </rPh>
    <rPh sb="4" eb="6">
      <t>ダイハイ</t>
    </rPh>
    <rPh sb="10" eb="11">
      <t>ゴウ</t>
    </rPh>
    <rPh sb="14" eb="16">
      <t>イタニ</t>
    </rPh>
    <rPh sb="16" eb="17">
      <t>サマ</t>
    </rPh>
    <rPh sb="18" eb="20">
      <t>カイメ</t>
    </rPh>
    <rPh sb="30" eb="32">
      <t>メンセツ</t>
    </rPh>
    <rPh sb="32" eb="34">
      <t>ヨテイ</t>
    </rPh>
    <phoneticPr fontId="4"/>
  </si>
  <si>
    <r>
      <rPr>
        <b/>
        <strike/>
        <sz val="14"/>
        <color theme="8" tint="0.59999389629810485"/>
        <rFont val="ＭＳ Ｐゴシック"/>
        <family val="3"/>
        <charset val="128"/>
      </rPr>
      <t>ハイコム案内済み</t>
    </r>
    <r>
      <rPr>
        <b/>
        <sz val="14"/>
        <color theme="8" tint="0.59999389629810485"/>
        <rFont val="ＭＳ Ｐゴシック"/>
        <family val="3"/>
        <charset val="128"/>
      </rPr>
      <t>　</t>
    </r>
    <r>
      <rPr>
        <b/>
        <sz val="14"/>
        <color rgb="FFFF0000"/>
        <rFont val="ＭＳ Ｐゴシック"/>
        <family val="3"/>
        <charset val="128"/>
      </rPr>
      <t>10/9号～朝日水前寺決定</t>
    </r>
    <rPh sb="4" eb="6">
      <t>アンナイ</t>
    </rPh>
    <rPh sb="6" eb="7">
      <t>ズ</t>
    </rPh>
    <rPh sb="13" eb="14">
      <t>ゴウ</t>
    </rPh>
    <rPh sb="15" eb="17">
      <t>アサヒ</t>
    </rPh>
    <rPh sb="17" eb="20">
      <t>スイゼンジ</t>
    </rPh>
    <rPh sb="20" eb="22">
      <t>ケッテイ</t>
    </rPh>
    <phoneticPr fontId="4"/>
  </si>
  <si>
    <r>
      <rPr>
        <b/>
        <strike/>
        <sz val="14"/>
        <color theme="8" tint="0.59999389629810485"/>
        <rFont val="ＭＳ Ｐゴシック"/>
        <family val="3"/>
        <charset val="128"/>
      </rPr>
      <t>ハイコム案内済み</t>
    </r>
    <r>
      <rPr>
        <b/>
        <sz val="14"/>
        <color theme="8" tint="0.59999389629810485"/>
        <rFont val="ＭＳ Ｐゴシック"/>
        <family val="3"/>
        <charset val="128"/>
      </rPr>
      <t>　朝日白地図送付9/14</t>
    </r>
    <rPh sb="4" eb="6">
      <t>アンナイ</t>
    </rPh>
    <rPh sb="6" eb="7">
      <t>ズ</t>
    </rPh>
    <rPh sb="9" eb="11">
      <t>アサヒ</t>
    </rPh>
    <rPh sb="11" eb="12">
      <t>シラ</t>
    </rPh>
    <rPh sb="12" eb="14">
      <t>チズ</t>
    </rPh>
    <rPh sb="14" eb="16">
      <t>ソウフ</t>
    </rPh>
    <phoneticPr fontId="4"/>
  </si>
  <si>
    <r>
      <t xml:space="preserve">      欠員エリア(毎週水曜日（面接後）更新）　2021/9/25号更新　　</t>
    </r>
    <r>
      <rPr>
        <sz val="12"/>
        <rFont val="ＭＳ Ｐゴシック"/>
        <family val="3"/>
        <charset val="128"/>
      </rPr>
      <t>2020年10月～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7" eb="48">
      <t>ガツ</t>
    </rPh>
    <phoneticPr fontId="7"/>
  </si>
  <si>
    <r>
      <t>朝日新聞代配　</t>
    </r>
    <r>
      <rPr>
        <b/>
        <sz val="14"/>
        <color rgb="FFFF0000"/>
        <rFont val="ＭＳ Ｐゴシック"/>
        <family val="3"/>
        <charset val="128"/>
      </rPr>
      <t>川東様2回目面接9/22㈬13：30面接</t>
    </r>
    <rPh sb="0" eb="2">
      <t>アサヒ</t>
    </rPh>
    <rPh sb="2" eb="4">
      <t>シンブン</t>
    </rPh>
    <rPh sb="4" eb="6">
      <t>ダイハイ</t>
    </rPh>
    <rPh sb="7" eb="9">
      <t>カワヒガシ</t>
    </rPh>
    <rPh sb="9" eb="10">
      <t>サマ</t>
    </rPh>
    <rPh sb="11" eb="13">
      <t>カイメ</t>
    </rPh>
    <rPh sb="13" eb="15">
      <t>メンセツ</t>
    </rPh>
    <rPh sb="25" eb="27">
      <t>メンセツ</t>
    </rPh>
    <phoneticPr fontId="4"/>
  </si>
  <si>
    <t>らぷらんど10/9号決定</t>
    <rPh sb="9" eb="10">
      <t>ゴウ</t>
    </rPh>
    <rPh sb="10" eb="12">
      <t>ケッテイ</t>
    </rPh>
    <phoneticPr fontId="4"/>
  </si>
  <si>
    <t>10/2号～江並さん決定（配布のみ）</t>
    <rPh sb="4" eb="5">
      <t>ゴウ</t>
    </rPh>
    <rPh sb="6" eb="8">
      <t>エナミ</t>
    </rPh>
    <rPh sb="10" eb="12">
      <t>ケッテイ</t>
    </rPh>
    <rPh sb="13" eb="15">
      <t>ハイフ</t>
    </rPh>
    <phoneticPr fontId="4"/>
  </si>
  <si>
    <r>
      <t>中央区4-4村崎さん地図送付5/6決定　梅雨明けから</t>
    </r>
    <r>
      <rPr>
        <b/>
        <sz val="14"/>
        <rFont val="ＭＳ Ｐゴシック"/>
        <family val="3"/>
        <charset val="128"/>
      </rPr>
      <t>　らぷらんど10/9号決定</t>
    </r>
    <rPh sb="0" eb="3">
      <t>チュウオウク</t>
    </rPh>
    <rPh sb="6" eb="8">
      <t>ムラサキ</t>
    </rPh>
    <rPh sb="10" eb="12">
      <t>チズ</t>
    </rPh>
    <rPh sb="12" eb="14">
      <t>ソウフ</t>
    </rPh>
    <rPh sb="17" eb="19">
      <t>ケッテイ</t>
    </rPh>
    <rPh sb="20" eb="23">
      <t>ツユア</t>
    </rPh>
    <rPh sb="36" eb="37">
      <t>ゴウ</t>
    </rPh>
    <rPh sb="37" eb="39">
      <t>ケッテイ</t>
    </rPh>
    <phoneticPr fontId="4"/>
  </si>
  <si>
    <t>10/9号自立応援団1エリアご辞退予定</t>
    <rPh sb="4" eb="5">
      <t>ゴウ</t>
    </rPh>
    <rPh sb="5" eb="7">
      <t>ジリツ</t>
    </rPh>
    <rPh sb="7" eb="9">
      <t>オウエン</t>
    </rPh>
    <rPh sb="9" eb="10">
      <t>ダン</t>
    </rPh>
    <rPh sb="15" eb="17">
      <t>ジタイ</t>
    </rPh>
    <rPh sb="17" eb="19">
      <t>ヨテイ</t>
    </rPh>
    <phoneticPr fontId="4"/>
  </si>
  <si>
    <r>
      <t>朝日新聞代配　</t>
    </r>
    <r>
      <rPr>
        <b/>
        <sz val="14"/>
        <rFont val="ＭＳ Ｐゴシック"/>
        <family val="3"/>
        <charset val="128"/>
      </rPr>
      <t>藤井様</t>
    </r>
    <r>
      <rPr>
        <b/>
        <sz val="14"/>
        <color rgb="FFFF0000"/>
        <rFont val="ＭＳ Ｐゴシック"/>
        <family val="3"/>
        <charset val="128"/>
      </rPr>
      <t>10/16号</t>
    </r>
    <r>
      <rPr>
        <b/>
        <sz val="14"/>
        <rFont val="ＭＳ Ｐゴシック"/>
        <family val="3"/>
        <charset val="128"/>
      </rPr>
      <t>決定</t>
    </r>
    <rPh sb="0" eb="2">
      <t>アサヒ</t>
    </rPh>
    <rPh sb="2" eb="4">
      <t>シンブン</t>
    </rPh>
    <rPh sb="4" eb="6">
      <t>ダイハイ</t>
    </rPh>
    <rPh sb="7" eb="9">
      <t>フジイ</t>
    </rPh>
    <rPh sb="9" eb="10">
      <t>サマ</t>
    </rPh>
    <rPh sb="15" eb="16">
      <t>ゴウ</t>
    </rPh>
    <rPh sb="16" eb="18">
      <t>ケッテイ</t>
    </rPh>
    <phoneticPr fontId="4"/>
  </si>
  <si>
    <t>2021.10.2号</t>
    <rPh sb="9" eb="10">
      <t>ゴウ</t>
    </rPh>
    <phoneticPr fontId="4"/>
  </si>
  <si>
    <t xml:space="preserve">10/2号～ハイコム </t>
    <rPh sb="4" eb="5">
      <t>ゴウ</t>
    </rPh>
    <phoneticPr fontId="4"/>
  </si>
  <si>
    <t>楡木5　楡の木６丁目（2021.5～追加）★菊陽町（向陽台）</t>
    <rPh sb="0" eb="2">
      <t>ニレノキ</t>
    </rPh>
    <rPh sb="18" eb="20">
      <t>ツイカ</t>
    </rPh>
    <phoneticPr fontId="3"/>
  </si>
  <si>
    <r>
      <t>鹿子木町、下硯川町、楠野町、</t>
    </r>
    <r>
      <rPr>
        <sz val="12"/>
        <color rgb="FFFF0000"/>
        <rFont val="ＭＳ Ｐゴシック"/>
        <family val="3"/>
        <charset val="128"/>
      </rPr>
      <t>硯川町2021.10月追加</t>
    </r>
    <rPh sb="14" eb="17">
      <t>スズリカワマチ</t>
    </rPh>
    <rPh sb="24" eb="25">
      <t>ガツ</t>
    </rPh>
    <rPh sb="25" eb="27">
      <t>ツイカ</t>
    </rPh>
    <phoneticPr fontId="2"/>
  </si>
  <si>
    <t>二本木１・２ （2021.10月分割➜5）</t>
  </si>
  <si>
    <t>二本木１・２（2021.10月分割）</t>
  </si>
  <si>
    <t>春日１・２・３丁目の一部（2021.5月～）</t>
    <rPh sb="7" eb="9">
      <t>チョウメ</t>
    </rPh>
    <rPh sb="10" eb="12">
      <t>イチブ</t>
    </rPh>
    <rPh sb="19" eb="20">
      <t>ガツ</t>
    </rPh>
    <phoneticPr fontId="2"/>
  </si>
  <si>
    <t>新土河原１・２、上代５丁目の一部（2021.5月～）</t>
    <rPh sb="23" eb="24">
      <t>ガツ</t>
    </rPh>
    <phoneticPr fontId="2"/>
  </si>
  <si>
    <t>上代６、城山半田１・2・4、（2021.10月分割➜12）</t>
  </si>
  <si>
    <t>上代８・９丁目の一部（2021.5月～）</t>
    <rPh sb="5" eb="7">
      <t>チョウメ</t>
    </rPh>
    <rPh sb="8" eb="10">
      <t>イチブ</t>
    </rPh>
    <rPh sb="17" eb="18">
      <t>ガツ</t>
    </rPh>
    <phoneticPr fontId="3"/>
  </si>
  <si>
    <t>上代７・10丁目の一部（2021.5月～）</t>
    <rPh sb="6" eb="8">
      <t>チョウメ</t>
    </rPh>
    <rPh sb="9" eb="11">
      <t>イチブ</t>
    </rPh>
    <rPh sb="18" eb="19">
      <t>ガツ</t>
    </rPh>
    <phoneticPr fontId="3"/>
  </si>
  <si>
    <t>城山薬師１・２、城山半田3、4 （2021.10月分割）</t>
  </si>
  <si>
    <t>花園５・６、上熊本3（2021.5月～）</t>
    <rPh sb="6" eb="9">
      <t>カミクマモト</t>
    </rPh>
    <rPh sb="17" eb="18">
      <t>ガツ</t>
    </rPh>
    <phoneticPr fontId="2"/>
  </si>
  <si>
    <t>平成１・2・3、十禅寺の一部（2021.5月～）</t>
    <rPh sb="8" eb="11">
      <t>ジュウゼンジ</t>
    </rPh>
    <rPh sb="12" eb="14">
      <t>イチブ</t>
    </rPh>
    <rPh sb="21" eb="22">
      <t>ガツ</t>
    </rPh>
    <phoneticPr fontId="2"/>
  </si>
  <si>
    <t>長嶺南４（2021.10月分割➜17）</t>
  </si>
  <si>
    <t>長嶺南８・戸島西3（2021.5～）</t>
    <rPh sb="5" eb="7">
      <t>トシマ</t>
    </rPh>
    <rPh sb="7" eb="8">
      <t>ニシ</t>
    </rPh>
    <phoneticPr fontId="2"/>
  </si>
  <si>
    <t>長嶺南４（2021.10月分割）</t>
  </si>
  <si>
    <t>京塚本町（2021.10月分割➜10）</t>
  </si>
  <si>
    <t>京塚本町（2021.10月分割）</t>
  </si>
  <si>
    <t>若葉２　（2021.5月分割➜若葉1丁目を2へ）</t>
    <rPh sb="15" eb="17">
      <t>ワカバ</t>
    </rPh>
    <rPh sb="18" eb="20">
      <t>チョウメ</t>
    </rPh>
    <phoneticPr fontId="2"/>
  </si>
  <si>
    <t>若葉１　（2021.5月分割➜若葉1丁目の一部追加）</t>
    <rPh sb="21" eb="23">
      <t>イチブ</t>
    </rPh>
    <rPh sb="23" eb="25">
      <t>ツイカ</t>
    </rPh>
    <phoneticPr fontId="2"/>
  </si>
  <si>
    <t>戸島6・7　（2021.5～新エリア）</t>
    <rPh sb="0" eb="2">
      <t>トシマ</t>
    </rPh>
    <phoneticPr fontId="2"/>
  </si>
  <si>
    <t>小山4・7　（2021.5～新エリア）</t>
    <rPh sb="0" eb="2">
      <t>オヤマ</t>
    </rPh>
    <rPh sb="14" eb="15">
      <t>シン</t>
    </rPh>
    <phoneticPr fontId="2"/>
  </si>
  <si>
    <t>近見６（2021.10月分割➜13）</t>
  </si>
  <si>
    <t>近見６（2021.10月分割）</t>
  </si>
  <si>
    <t>元三町１・２、（2021.5月分割➜12）</t>
  </si>
  <si>
    <t>津久礼(花立１・２・３丁目）　　（2020.10月分割➜30）</t>
    <rPh sb="0" eb="3">
      <t>ツクレ</t>
    </rPh>
    <rPh sb="4" eb="6">
      <t>ハナタテ</t>
    </rPh>
    <rPh sb="11" eb="13">
      <t>チョウメ</t>
    </rPh>
    <phoneticPr fontId="2"/>
  </si>
  <si>
    <t>津久礼(花立１・３丁目）　　（2020.10月分割）</t>
    <rPh sb="0" eb="3">
      <t>ツクレ</t>
    </rPh>
    <rPh sb="4" eb="6">
      <t>ハナタテ</t>
    </rPh>
    <rPh sb="9" eb="11">
      <t>チョウメ</t>
    </rPh>
    <phoneticPr fontId="2"/>
  </si>
  <si>
    <t>ハイコム案内済み　</t>
    <rPh sb="4" eb="6">
      <t>アンナイ</t>
    </rPh>
    <rPh sb="6" eb="7">
      <t>ズ</t>
    </rPh>
    <phoneticPr fontId="4"/>
  </si>
  <si>
    <t>2021.10.16号</t>
    <rPh sb="10" eb="11">
      <t>ゴウ</t>
    </rPh>
    <phoneticPr fontId="4"/>
  </si>
  <si>
    <t>4/3号～ハイコム　</t>
    <rPh sb="3" eb="4">
      <t>ゴウ</t>
    </rPh>
    <phoneticPr fontId="4"/>
  </si>
  <si>
    <t>4/17号～ハイコム　</t>
    <rPh sb="4" eb="5">
      <t>ゴウ</t>
    </rPh>
    <phoneticPr fontId="4"/>
  </si>
  <si>
    <t>2021.11.6号</t>
    <rPh sb="9" eb="10">
      <t>ゴウ</t>
    </rPh>
    <phoneticPr fontId="4"/>
  </si>
  <si>
    <t xml:space="preserve">朝日新聞代配  </t>
    <rPh sb="0" eb="2">
      <t>アサヒ</t>
    </rPh>
    <rPh sb="2" eb="4">
      <t>シンブン</t>
    </rPh>
    <rPh sb="4" eb="6">
      <t>ダイハイ</t>
    </rPh>
    <phoneticPr fontId="4"/>
  </si>
  <si>
    <t>2021.11.27号</t>
    <rPh sb="10" eb="11">
      <t>ゴウ</t>
    </rPh>
    <phoneticPr fontId="4"/>
  </si>
  <si>
    <t>2021.12.4号</t>
    <rPh sb="9" eb="10">
      <t>ゴウ</t>
    </rPh>
    <phoneticPr fontId="4"/>
  </si>
  <si>
    <t>辻本さん検討中11/24白地図送付</t>
    <rPh sb="0" eb="2">
      <t>ツジモト</t>
    </rPh>
    <rPh sb="4" eb="7">
      <t>ケントウチュウ</t>
    </rPh>
    <rPh sb="12" eb="13">
      <t>シラ</t>
    </rPh>
    <rPh sb="13" eb="15">
      <t>チズ</t>
    </rPh>
    <rPh sb="15" eb="17">
      <t>ソウフ</t>
    </rPh>
    <phoneticPr fontId="4"/>
  </si>
  <si>
    <t>2021.12.11号</t>
    <rPh sb="10" eb="11">
      <t>ゴウ</t>
    </rPh>
    <phoneticPr fontId="4"/>
  </si>
  <si>
    <t>菊陽町沖野2・3・4丁目、新山1丁目 ★合志市の一部</t>
    <rPh sb="0" eb="3">
      <t>キクヨウマチ</t>
    </rPh>
    <rPh sb="3" eb="5">
      <t>オキノ</t>
    </rPh>
    <rPh sb="10" eb="12">
      <t>チョウメ</t>
    </rPh>
    <rPh sb="13" eb="15">
      <t>シンヤマ</t>
    </rPh>
    <rPh sb="16" eb="18">
      <t>チョウメ</t>
    </rPh>
    <rPh sb="20" eb="23">
      <t>コウシシ</t>
    </rPh>
    <rPh sb="24" eb="26">
      <t>イチブ</t>
    </rPh>
    <phoneticPr fontId="27"/>
  </si>
  <si>
    <t>2022.1.8号</t>
    <rPh sb="8" eb="9">
      <t>ゴウ</t>
    </rPh>
    <phoneticPr fontId="4"/>
  </si>
  <si>
    <t>2022.1.15号</t>
    <rPh sb="9" eb="10">
      <t>ゴウ</t>
    </rPh>
    <phoneticPr fontId="4"/>
  </si>
  <si>
    <t>2022.1.22号</t>
    <rPh sb="9" eb="10">
      <t>ゴウ</t>
    </rPh>
    <phoneticPr fontId="4"/>
  </si>
  <si>
    <t>辻本さん1月報酬封筒白地図同封</t>
    <rPh sb="0" eb="2">
      <t>ツジモト</t>
    </rPh>
    <rPh sb="5" eb="6">
      <t>ガツ</t>
    </rPh>
    <rPh sb="6" eb="8">
      <t>ホウシュウ</t>
    </rPh>
    <rPh sb="8" eb="10">
      <t>フウトウ</t>
    </rPh>
    <rPh sb="10" eb="11">
      <t>シラ</t>
    </rPh>
    <rPh sb="11" eb="13">
      <t>チズ</t>
    </rPh>
    <rPh sb="13" eb="15">
      <t>ドウフウ</t>
    </rPh>
    <phoneticPr fontId="4"/>
  </si>
  <si>
    <t>TSP代配</t>
    <rPh sb="3" eb="5">
      <t>ダイハイ</t>
    </rPh>
    <phoneticPr fontId="4"/>
  </si>
  <si>
    <t>TSP</t>
    <phoneticPr fontId="4"/>
  </si>
  <si>
    <t>2022.1.29号</t>
    <rPh sb="9" eb="10">
      <t>ゴウ</t>
    </rPh>
    <phoneticPr fontId="4"/>
  </si>
  <si>
    <r>
      <t xml:space="preserve">朝日新聞代配 </t>
    </r>
    <r>
      <rPr>
        <b/>
        <strike/>
        <sz val="14"/>
        <rFont val="ＭＳ Ｐゴシック"/>
        <family val="3"/>
        <charset val="128"/>
      </rPr>
      <t>佐藤様1回目面接済み</t>
    </r>
    <r>
      <rPr>
        <b/>
        <sz val="14"/>
        <rFont val="ＭＳ Ｐゴシック"/>
        <family val="3"/>
        <charset val="128"/>
      </rPr>
      <t>　</t>
    </r>
    <rPh sb="0" eb="2">
      <t>アサヒ</t>
    </rPh>
    <rPh sb="2" eb="4">
      <t>シンブン</t>
    </rPh>
    <rPh sb="4" eb="6">
      <t>ダイハイ</t>
    </rPh>
    <rPh sb="7" eb="9">
      <t>サトウ</t>
    </rPh>
    <rPh sb="9" eb="10">
      <t>サマ</t>
    </rPh>
    <rPh sb="11" eb="13">
      <t>カイメ</t>
    </rPh>
    <rPh sb="13" eb="15">
      <t>メンセツ</t>
    </rPh>
    <rPh sb="15" eb="16">
      <t>ズ</t>
    </rPh>
    <phoneticPr fontId="4"/>
  </si>
  <si>
    <t>2022.2.5号</t>
    <rPh sb="8" eb="9">
      <t>ゴウ</t>
    </rPh>
    <phoneticPr fontId="4"/>
  </si>
  <si>
    <t>6/19号～ハイコム　</t>
    <rPh sb="4" eb="5">
      <t>ゴウ</t>
    </rPh>
    <phoneticPr fontId="4"/>
  </si>
  <si>
    <t>2022.2.5号</t>
    <rPh sb="8" eb="9">
      <t>ゴウ</t>
    </rPh>
    <phoneticPr fontId="4"/>
  </si>
  <si>
    <t xml:space="preserve">TSP代配 </t>
    <rPh sb="3" eb="5">
      <t>ダイハイ</t>
    </rPh>
    <phoneticPr fontId="4"/>
  </si>
  <si>
    <t>2022/2/9カウント時点</t>
    <rPh sb="12" eb="14">
      <t>ジテン</t>
    </rPh>
    <phoneticPr fontId="4"/>
  </si>
  <si>
    <r>
      <t xml:space="preserve">朝日新聞代配  </t>
    </r>
    <r>
      <rPr>
        <b/>
        <sz val="14"/>
        <rFont val="ＭＳ Ｐゴシック"/>
        <family val="3"/>
        <charset val="128"/>
      </rPr>
      <t>島村さんご案内予定</t>
    </r>
    <rPh sb="0" eb="2">
      <t>アサヒ</t>
    </rPh>
    <rPh sb="2" eb="4">
      <t>シンブン</t>
    </rPh>
    <rPh sb="4" eb="6">
      <t>ダイハイ</t>
    </rPh>
    <rPh sb="8" eb="10">
      <t>シマムラ</t>
    </rPh>
    <rPh sb="13" eb="15">
      <t>アンナイ</t>
    </rPh>
    <rPh sb="15" eb="17">
      <t>ヨテイ</t>
    </rPh>
    <phoneticPr fontId="4"/>
  </si>
  <si>
    <r>
      <t>朝日新聞代配　</t>
    </r>
    <r>
      <rPr>
        <b/>
        <sz val="14"/>
        <rFont val="ＭＳ Ｐゴシック"/>
        <family val="3"/>
        <charset val="128"/>
      </rPr>
      <t>島村さんご案内予定</t>
    </r>
    <rPh sb="0" eb="2">
      <t>アサヒ</t>
    </rPh>
    <rPh sb="2" eb="4">
      <t>シンブン</t>
    </rPh>
    <rPh sb="4" eb="6">
      <t>ダイハイ</t>
    </rPh>
    <rPh sb="7" eb="9">
      <t>シマムラ</t>
    </rPh>
    <rPh sb="12" eb="14">
      <t>アンナイ</t>
    </rPh>
    <rPh sb="14" eb="16">
      <t>ヨテイ</t>
    </rPh>
    <phoneticPr fontId="4"/>
  </si>
  <si>
    <t>堀之内さん4/2号ご辞退</t>
    <rPh sb="0" eb="3">
      <t>ホリノウチ</t>
    </rPh>
    <rPh sb="8" eb="9">
      <t>ゴウ</t>
    </rPh>
    <rPh sb="10" eb="12">
      <t>ジタイ</t>
    </rPh>
    <phoneticPr fontId="4"/>
  </si>
  <si>
    <t>岡澤さん4/2号ご辞退</t>
    <rPh sb="0" eb="2">
      <t>オカザワ</t>
    </rPh>
    <rPh sb="7" eb="8">
      <t>ゴウ</t>
    </rPh>
    <rPh sb="9" eb="11">
      <t>ジタイ</t>
    </rPh>
    <phoneticPr fontId="4"/>
  </si>
  <si>
    <t>2022.2.26号</t>
    <rPh sb="9" eb="10">
      <t>ゴウ</t>
    </rPh>
    <phoneticPr fontId="4"/>
  </si>
  <si>
    <t>2022.3.5号</t>
    <rPh sb="8" eb="9">
      <t>ゴウ</t>
    </rPh>
    <phoneticPr fontId="4"/>
  </si>
  <si>
    <t>2022.3.12号</t>
    <rPh sb="9" eb="10">
      <t>ゴウ</t>
    </rPh>
    <phoneticPr fontId="4"/>
  </si>
  <si>
    <t>2022.3.12号</t>
    <rPh sb="9" eb="10">
      <t>ゴウ</t>
    </rPh>
    <phoneticPr fontId="4"/>
  </si>
  <si>
    <r>
      <t>朝日新聞代配（益城）　</t>
    </r>
    <r>
      <rPr>
        <b/>
        <strike/>
        <sz val="12"/>
        <color rgb="FFFF0000"/>
        <rFont val="ＭＳ Ｐゴシック"/>
        <family val="3"/>
        <charset val="128"/>
      </rPr>
      <t>柗村さん検討中(配布のみ）</t>
    </r>
    <r>
      <rPr>
        <b/>
        <sz val="12"/>
        <color rgb="FFFF0000"/>
        <rFont val="ＭＳ Ｐゴシック"/>
        <family val="3"/>
        <charset val="128"/>
      </rPr>
      <t xml:space="preserve"> 3/10白地図送付済み</t>
    </r>
    <rPh sb="0" eb="2">
      <t>アサヒ</t>
    </rPh>
    <rPh sb="2" eb="4">
      <t>シンブン</t>
    </rPh>
    <rPh sb="4" eb="6">
      <t>ダイハイ</t>
    </rPh>
    <rPh sb="7" eb="9">
      <t>マシキ</t>
    </rPh>
    <rPh sb="11" eb="12">
      <t>ショウ</t>
    </rPh>
    <rPh sb="12" eb="13">
      <t>ムラ</t>
    </rPh>
    <rPh sb="15" eb="18">
      <t>ケントウチュウ</t>
    </rPh>
    <rPh sb="19" eb="21">
      <t>ハイフ</t>
    </rPh>
    <rPh sb="29" eb="30">
      <t>シラ</t>
    </rPh>
    <rPh sb="30" eb="32">
      <t>チズ</t>
    </rPh>
    <rPh sb="32" eb="34">
      <t>ソウフ</t>
    </rPh>
    <rPh sb="34" eb="35">
      <t>ズ</t>
    </rPh>
    <phoneticPr fontId="4"/>
  </si>
  <si>
    <t>森山さん4/2号ご辞退</t>
    <rPh sb="0" eb="2">
      <t>モリヤマ</t>
    </rPh>
    <rPh sb="7" eb="8">
      <t>ゴウ</t>
    </rPh>
    <rPh sb="9" eb="11">
      <t>ジタイ</t>
    </rPh>
    <phoneticPr fontId="4"/>
  </si>
  <si>
    <t>谷﨑さん4/9号ご辞退</t>
    <rPh sb="0" eb="2">
      <t>タニザキ</t>
    </rPh>
    <rPh sb="7" eb="8">
      <t>ゴウ</t>
    </rPh>
    <rPh sb="9" eb="11">
      <t>ジタイ</t>
    </rPh>
    <phoneticPr fontId="4"/>
  </si>
  <si>
    <t>大平さん4/16号ご辞退</t>
    <rPh sb="0" eb="2">
      <t>オオヒラ</t>
    </rPh>
    <rPh sb="8" eb="9">
      <t>ゴウ</t>
    </rPh>
    <rPh sb="10" eb="12">
      <t>ジタイ</t>
    </rPh>
    <phoneticPr fontId="4"/>
  </si>
  <si>
    <t>中橋さん5/7号ご辞退</t>
    <rPh sb="0" eb="2">
      <t>ナカハシ</t>
    </rPh>
    <rPh sb="7" eb="8">
      <t>ゴウ</t>
    </rPh>
    <rPh sb="9" eb="11">
      <t>ジタイ</t>
    </rPh>
    <phoneticPr fontId="4"/>
  </si>
  <si>
    <t>林さんご紹介の方</t>
    <rPh sb="0" eb="1">
      <t>ハヤシ</t>
    </rPh>
    <rPh sb="4" eb="6">
      <t>ショウカイ</t>
    </rPh>
    <rPh sb="7" eb="8">
      <t>カタ</t>
    </rPh>
    <phoneticPr fontId="4"/>
  </si>
  <si>
    <t>TSP代配　</t>
    <rPh sb="3" eb="5">
      <t>ダイハイ</t>
    </rPh>
    <phoneticPr fontId="4"/>
  </si>
  <si>
    <t>松野様2回目3/23㈬面接予定</t>
    <rPh sb="0" eb="2">
      <t>マツノ</t>
    </rPh>
    <rPh sb="2" eb="3">
      <t>サマ</t>
    </rPh>
    <rPh sb="4" eb="6">
      <t>カイメ</t>
    </rPh>
    <rPh sb="11" eb="13">
      <t>メンセツ</t>
    </rPh>
    <rPh sb="13" eb="15">
      <t>ヨテイ</t>
    </rPh>
    <phoneticPr fontId="4"/>
  </si>
  <si>
    <r>
      <t xml:space="preserve">      欠員エリア(毎週水曜日（面接後）更新）　2022/3/26号更新　　</t>
    </r>
    <r>
      <rPr>
        <sz val="12"/>
        <rFont val="ＭＳ Ｐゴシック"/>
        <family val="3"/>
        <charset val="128"/>
      </rPr>
      <t>2020年10月～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7" eb="48">
      <t>ガツ</t>
    </rPh>
    <phoneticPr fontId="7"/>
  </si>
  <si>
    <t>2022.3.26号</t>
    <rPh sb="9" eb="10">
      <t>ゴウ</t>
    </rPh>
    <phoneticPr fontId="4"/>
  </si>
  <si>
    <t>河野様2回目3/24㈭10：30面接</t>
    <rPh sb="0" eb="2">
      <t>カワノ</t>
    </rPh>
    <rPh sb="2" eb="3">
      <t>サマ</t>
    </rPh>
    <rPh sb="4" eb="6">
      <t>カイメ</t>
    </rPh>
    <rPh sb="16" eb="18">
      <t>メンセツ</t>
    </rPh>
    <phoneticPr fontId="4"/>
  </si>
  <si>
    <t>31</t>
    <phoneticPr fontId="4"/>
  </si>
  <si>
    <t>32</t>
    <phoneticPr fontId="4"/>
  </si>
  <si>
    <t>33</t>
    <phoneticPr fontId="4"/>
  </si>
  <si>
    <t>2022.4.2号</t>
    <rPh sb="8" eb="9">
      <t>ゴウ</t>
    </rPh>
    <phoneticPr fontId="4"/>
  </si>
  <si>
    <t>龍田７、龍田弓削１（2022.4月分割➜23）</t>
  </si>
  <si>
    <t>鹿子木町、下硯川町、楠野町、硯川町2021.10月追加</t>
    <rPh sb="14" eb="17">
      <t>スズリカワマチ</t>
    </rPh>
    <rPh sb="24" eb="25">
      <t>ガツ</t>
    </rPh>
    <rPh sb="25" eb="27">
      <t>ツイカ</t>
    </rPh>
    <phoneticPr fontId="2"/>
  </si>
  <si>
    <r>
      <t>島崎３・</t>
    </r>
    <r>
      <rPr>
        <sz val="12"/>
        <color rgb="FFFF0000"/>
        <rFont val="ＭＳ Ｐゴシック"/>
        <family val="3"/>
        <charset val="128"/>
      </rPr>
      <t>４（一部）</t>
    </r>
    <r>
      <rPr>
        <sz val="12"/>
        <rFont val="ＭＳ Ｐゴシック"/>
        <family val="3"/>
        <charset val="128"/>
      </rPr>
      <t>、横手５、谷尾崎町</t>
    </r>
    <rPh sb="6" eb="8">
      <t>イチブ</t>
    </rPh>
    <phoneticPr fontId="2"/>
  </si>
  <si>
    <r>
      <t>本山町、世安町、</t>
    </r>
    <r>
      <rPr>
        <sz val="12"/>
        <color rgb="FFFF0000"/>
        <rFont val="ＭＳ Ｐゴシック"/>
        <family val="3"/>
        <charset val="128"/>
      </rPr>
      <t>世安1（住所表記変更）</t>
    </r>
    <rPh sb="8" eb="10">
      <t>ヨヤス</t>
    </rPh>
    <rPh sb="12" eb="14">
      <t>ジュウショ</t>
    </rPh>
    <rPh sb="14" eb="16">
      <t>ヒョウキ</t>
    </rPh>
    <rPh sb="16" eb="18">
      <t>ヘンコウ</t>
    </rPh>
    <phoneticPr fontId="2"/>
  </si>
  <si>
    <r>
      <t>平成１・2・3、</t>
    </r>
    <r>
      <rPr>
        <sz val="12"/>
        <color rgb="FFFF0000"/>
        <rFont val="ＭＳ Ｐゴシック"/>
        <family val="3"/>
        <charset val="128"/>
      </rPr>
      <t>十禅寺４（2021.5月～）（住所表記変更）</t>
    </r>
    <rPh sb="8" eb="11">
      <t>ジュウゼンジ</t>
    </rPh>
    <rPh sb="19" eb="20">
      <t>ガツ</t>
    </rPh>
    <rPh sb="23" eb="25">
      <t>ジュウショ</t>
    </rPh>
    <rPh sb="25" eb="27">
      <t>ヒョウキ</t>
    </rPh>
    <rPh sb="27" eb="29">
      <t>ヘンコウ</t>
    </rPh>
    <phoneticPr fontId="2"/>
  </si>
  <si>
    <r>
      <t>世安町、</t>
    </r>
    <r>
      <rPr>
        <sz val="12"/>
        <color rgb="FFFF0000"/>
        <rFont val="ＭＳ Ｐゴシック"/>
        <family val="3"/>
        <charset val="128"/>
      </rPr>
      <t>世安２（住所表記変更）</t>
    </r>
    <rPh sb="4" eb="6">
      <t>ヨヤス</t>
    </rPh>
    <rPh sb="8" eb="10">
      <t>ジュウショ</t>
    </rPh>
    <rPh sb="10" eb="12">
      <t>ヒョウキ</t>
    </rPh>
    <rPh sb="12" eb="14">
      <t>ヘンコウ</t>
    </rPh>
    <phoneticPr fontId="2"/>
  </si>
  <si>
    <t>世安３（住所表記変更）</t>
    <rPh sb="4" eb="6">
      <t>ジュウショ</t>
    </rPh>
    <rPh sb="6" eb="8">
      <t>ヒョウキ</t>
    </rPh>
    <rPh sb="8" eb="10">
      <t>ヘンコウ</t>
    </rPh>
    <phoneticPr fontId="2"/>
  </si>
  <si>
    <t>上水前寺１・２、上京塚町</t>
    <rPh sb="8" eb="12">
      <t>カミキョウヅカマチ</t>
    </rPh>
    <phoneticPr fontId="2"/>
  </si>
  <si>
    <r>
      <t>新大江１・２、水前寺１（一部）</t>
    </r>
    <r>
      <rPr>
        <sz val="12"/>
        <color rgb="FFFF0000"/>
        <rFont val="ＭＳ Ｐゴシック"/>
        <family val="3"/>
        <charset val="128"/>
      </rPr>
      <t>（2022.4月分割➜16）</t>
    </r>
    <rPh sb="12" eb="14">
      <t>イチブ</t>
    </rPh>
    <phoneticPr fontId="2"/>
  </si>
  <si>
    <t>上南部３・４、御領８（2022.4月分割➜11）</t>
  </si>
  <si>
    <t>山ノ神１・２、小峯１・３（2022.4月分割➜14）</t>
  </si>
  <si>
    <t>近見３、近見6（一部）</t>
    <rPh sb="4" eb="6">
      <t>チカミ</t>
    </rPh>
    <rPh sb="8" eb="10">
      <t>イチブ</t>
    </rPh>
    <phoneticPr fontId="2"/>
  </si>
  <si>
    <t>護藤町</t>
    <phoneticPr fontId="4"/>
  </si>
  <si>
    <t>津久礼　2022.4月から</t>
    <rPh sb="0" eb="3">
      <t>ツクレ</t>
    </rPh>
    <rPh sb="10" eb="11">
      <t>ガツ</t>
    </rPh>
    <phoneticPr fontId="2"/>
  </si>
  <si>
    <t>菊陽町原水　2022.4月から</t>
    <rPh sb="0" eb="3">
      <t>キクヨウマチ</t>
    </rPh>
    <rPh sb="3" eb="5">
      <t>ハラミズ</t>
    </rPh>
    <rPh sb="12" eb="13">
      <t>ガツ</t>
    </rPh>
    <phoneticPr fontId="2"/>
  </si>
  <si>
    <t>合志市須屋　清水新地4（一部）</t>
    <rPh sb="6" eb="8">
      <t>シミズ</t>
    </rPh>
    <rPh sb="8" eb="10">
      <t>シンチ</t>
    </rPh>
    <rPh sb="12" eb="14">
      <t>イチブ</t>
    </rPh>
    <phoneticPr fontId="2"/>
  </si>
  <si>
    <t>2022.4.9号</t>
    <rPh sb="8" eb="9">
      <t>ゴウ</t>
    </rPh>
    <phoneticPr fontId="4"/>
  </si>
  <si>
    <t>2022.4.16号</t>
    <rPh sb="9" eb="10">
      <t>ゴウ</t>
    </rPh>
    <phoneticPr fontId="4"/>
  </si>
  <si>
    <t>龍田7・龍田弓削1（2022.4月分割）</t>
    <rPh sb="0" eb="2">
      <t>タツダ</t>
    </rPh>
    <rPh sb="4" eb="6">
      <t>タツダ</t>
    </rPh>
    <rPh sb="6" eb="8">
      <t>ユゲ</t>
    </rPh>
    <phoneticPr fontId="4"/>
  </si>
  <si>
    <t>新大江１・２（2022.4月分割）</t>
    <phoneticPr fontId="4"/>
  </si>
  <si>
    <t>上南部１</t>
    <phoneticPr fontId="4"/>
  </si>
  <si>
    <t>上南部3・4（2022.4月分割）</t>
    <rPh sb="0" eb="3">
      <t>カミナベ</t>
    </rPh>
    <phoneticPr fontId="4"/>
  </si>
  <si>
    <t>山ノ神1・2　小峯3（2022.4月分割）</t>
    <rPh sb="0" eb="1">
      <t>ヤマ</t>
    </rPh>
    <rPh sb="2" eb="3">
      <t>カミ</t>
    </rPh>
    <rPh sb="7" eb="9">
      <t>オミネ</t>
    </rPh>
    <phoneticPr fontId="4"/>
  </si>
  <si>
    <t>2022.5.14号</t>
    <rPh sb="9" eb="10">
      <t>ゴウ</t>
    </rPh>
    <phoneticPr fontId="4"/>
  </si>
  <si>
    <t>北原さんご辞退予定募集かける</t>
    <rPh sb="0" eb="2">
      <t>キタハラ</t>
    </rPh>
    <rPh sb="5" eb="7">
      <t>ジタイ</t>
    </rPh>
    <rPh sb="7" eb="9">
      <t>ヨテイ</t>
    </rPh>
    <rPh sb="9" eb="11">
      <t>ボシュウ</t>
    </rPh>
    <phoneticPr fontId="4"/>
  </si>
  <si>
    <r>
      <t>朝日新聞代配（水前寺）</t>
    </r>
    <r>
      <rPr>
        <b/>
        <strike/>
        <sz val="12"/>
        <color rgb="FFFF0000"/>
        <rFont val="ＭＳ Ｐゴシック"/>
        <family val="3"/>
        <charset val="128"/>
      </rPr>
      <t>中武様検討中</t>
    </r>
    <rPh sb="0" eb="2">
      <t>アサヒ</t>
    </rPh>
    <rPh sb="2" eb="4">
      <t>シンブン</t>
    </rPh>
    <rPh sb="4" eb="6">
      <t>ダイハイ</t>
    </rPh>
    <rPh sb="7" eb="10">
      <t>スイゼンジ</t>
    </rPh>
    <rPh sb="11" eb="13">
      <t>ナカタケ</t>
    </rPh>
    <rPh sb="13" eb="14">
      <t>サマ</t>
    </rPh>
    <rPh sb="14" eb="17">
      <t>ケントウチュウ</t>
    </rPh>
    <phoneticPr fontId="4"/>
  </si>
  <si>
    <t>2022.6.4号</t>
    <rPh sb="8" eb="9">
      <t>ゴウ</t>
    </rPh>
    <phoneticPr fontId="4"/>
  </si>
  <si>
    <t>2022.6.11号</t>
    <rPh sb="9" eb="10">
      <t>ゴウ</t>
    </rPh>
    <phoneticPr fontId="4"/>
  </si>
  <si>
    <r>
      <t>朝日新聞代配（水前寺）　</t>
    </r>
    <r>
      <rPr>
        <b/>
        <strike/>
        <sz val="12"/>
        <color rgb="FFFF0000"/>
        <rFont val="ＭＳ Ｐゴシック"/>
        <family val="3"/>
        <charset val="128"/>
      </rPr>
      <t>池下様面接予定</t>
    </r>
    <rPh sb="0" eb="2">
      <t>アサヒ</t>
    </rPh>
    <rPh sb="2" eb="4">
      <t>シンブン</t>
    </rPh>
    <rPh sb="4" eb="6">
      <t>ダイハイ</t>
    </rPh>
    <rPh sb="7" eb="10">
      <t>スイゼンジ</t>
    </rPh>
    <rPh sb="12" eb="14">
      <t>イケシタ</t>
    </rPh>
    <rPh sb="14" eb="15">
      <t>サマ</t>
    </rPh>
    <rPh sb="15" eb="17">
      <t>メンセツ</t>
    </rPh>
    <rPh sb="17" eb="19">
      <t>ヨテイ</t>
    </rPh>
    <phoneticPr fontId="4"/>
  </si>
  <si>
    <t>森川さん決まり次第引上げ</t>
    <rPh sb="0" eb="2">
      <t>モリカワ</t>
    </rPh>
    <rPh sb="4" eb="5">
      <t>キ</t>
    </rPh>
    <rPh sb="7" eb="9">
      <t>シダイ</t>
    </rPh>
    <rPh sb="9" eb="11">
      <t>ヒキア</t>
    </rPh>
    <phoneticPr fontId="4"/>
  </si>
  <si>
    <t>2022.7.2号</t>
    <rPh sb="8" eb="9">
      <t>ゴウ</t>
    </rPh>
    <phoneticPr fontId="4"/>
  </si>
  <si>
    <t>2022.7.9号</t>
    <rPh sb="8" eb="9">
      <t>ゴウ</t>
    </rPh>
    <phoneticPr fontId="4"/>
  </si>
  <si>
    <t>竹森様ご案内予定</t>
    <rPh sb="0" eb="2">
      <t>タケモリ</t>
    </rPh>
    <rPh sb="2" eb="3">
      <t>サマ</t>
    </rPh>
    <rPh sb="4" eb="8">
      <t>アンナイヨテイ</t>
    </rPh>
    <phoneticPr fontId="4"/>
  </si>
  <si>
    <t>朝日新聞代配（八王子）</t>
    <rPh sb="0" eb="2">
      <t>アサヒ</t>
    </rPh>
    <rPh sb="2" eb="4">
      <t>シンブン</t>
    </rPh>
    <rPh sb="4" eb="6">
      <t>ダイハイ</t>
    </rPh>
    <rPh sb="7" eb="10">
      <t>ハチオウジ</t>
    </rPh>
    <phoneticPr fontId="4"/>
  </si>
  <si>
    <t>齋藤さん１２月いっぱいでご辞退</t>
    <rPh sb="0" eb="2">
      <t>サイトウ</t>
    </rPh>
    <rPh sb="6" eb="7">
      <t>ガツ</t>
    </rPh>
    <rPh sb="13" eb="15">
      <t>ジタイ</t>
    </rPh>
    <phoneticPr fontId="4"/>
  </si>
  <si>
    <t>2022.7.16号</t>
    <rPh sb="9" eb="10">
      <t>ゴウ</t>
    </rPh>
    <phoneticPr fontId="4"/>
  </si>
  <si>
    <r>
      <rPr>
        <b/>
        <strike/>
        <sz val="12"/>
        <color rgb="FFFF0000"/>
        <rFont val="ＭＳ Ｐゴシック"/>
        <family val="3"/>
        <charset val="128"/>
      </rPr>
      <t>渕上さんご案内予定</t>
    </r>
    <r>
      <rPr>
        <b/>
        <sz val="12"/>
        <color rgb="FFFF0000"/>
        <rFont val="ＭＳ Ｐゴシック"/>
        <family val="3"/>
        <charset val="128"/>
      </rPr>
      <t>　大野様検討中</t>
    </r>
    <rPh sb="0" eb="2">
      <t>フチガミ</t>
    </rPh>
    <rPh sb="5" eb="7">
      <t>アンナイ</t>
    </rPh>
    <rPh sb="7" eb="9">
      <t>ヨテイ</t>
    </rPh>
    <rPh sb="10" eb="12">
      <t>オオノ</t>
    </rPh>
    <rPh sb="12" eb="13">
      <t>サマ</t>
    </rPh>
    <rPh sb="13" eb="16">
      <t>ケントウチュウ</t>
    </rPh>
    <phoneticPr fontId="4"/>
  </si>
  <si>
    <t>ハイコム案内済み7/12白地図</t>
    <rPh sb="4" eb="6">
      <t>アンナイ</t>
    </rPh>
    <rPh sb="6" eb="7">
      <t>ズ</t>
    </rPh>
    <rPh sb="12" eb="15">
      <t>シラチズ</t>
    </rPh>
    <phoneticPr fontId="4"/>
  </si>
  <si>
    <r>
      <t xml:space="preserve">朝日新聞代配 </t>
    </r>
    <r>
      <rPr>
        <b/>
        <sz val="14"/>
        <color rgb="FFFF0000"/>
        <rFont val="ＭＳ Ｐゴシック"/>
        <family val="3"/>
        <charset val="128"/>
      </rPr>
      <t>ウエノ様1回目面接7/19㈫10：30</t>
    </r>
    <rPh sb="0" eb="2">
      <t>アサヒ</t>
    </rPh>
    <rPh sb="2" eb="4">
      <t>シンブン</t>
    </rPh>
    <rPh sb="4" eb="6">
      <t>ダイハイ</t>
    </rPh>
    <rPh sb="10" eb="11">
      <t>サマ</t>
    </rPh>
    <rPh sb="12" eb="14">
      <t>カイメ</t>
    </rPh>
    <rPh sb="14" eb="16">
      <t>メンセツ</t>
    </rPh>
    <phoneticPr fontId="4"/>
  </si>
  <si>
    <t>2022.8.6号</t>
    <rPh sb="8" eb="9">
      <t>ゴウ</t>
    </rPh>
    <phoneticPr fontId="4"/>
  </si>
  <si>
    <t>2022.8.13号</t>
    <rPh sb="9" eb="10">
      <t>ゴウ</t>
    </rPh>
    <phoneticPr fontId="4"/>
  </si>
  <si>
    <t>三間さん10/1号ご辞退</t>
    <rPh sb="0" eb="2">
      <t>ミマ</t>
    </rPh>
    <rPh sb="8" eb="9">
      <t>ゴウ</t>
    </rPh>
    <rPh sb="10" eb="12">
      <t>ジタイ</t>
    </rPh>
    <phoneticPr fontId="4"/>
  </si>
  <si>
    <r>
      <t>朝日新聞代配9/24号まで　</t>
    </r>
    <r>
      <rPr>
        <b/>
        <sz val="14"/>
        <color rgb="FFB7DEE8"/>
        <rFont val="ＭＳ Ｐゴシック"/>
        <family val="3"/>
        <charset val="128"/>
      </rPr>
      <t>ハイコム10/1号より決定</t>
    </r>
    <rPh sb="0" eb="2">
      <t>アサヒ</t>
    </rPh>
    <rPh sb="2" eb="4">
      <t>シンブン</t>
    </rPh>
    <rPh sb="4" eb="6">
      <t>ダイハイ</t>
    </rPh>
    <rPh sb="10" eb="11">
      <t>ゴウ</t>
    </rPh>
    <rPh sb="22" eb="23">
      <t>ゴウ</t>
    </rPh>
    <rPh sb="25" eb="27">
      <t>ケッテイ</t>
    </rPh>
    <phoneticPr fontId="4"/>
  </si>
  <si>
    <r>
      <t>朝日新聞代配　</t>
    </r>
    <r>
      <rPr>
        <b/>
        <sz val="14"/>
        <color rgb="FFFF0000"/>
        <rFont val="ＭＳ Ｐゴシック"/>
        <family val="3"/>
        <charset val="128"/>
      </rPr>
      <t>陣野様ご案内予定</t>
    </r>
    <rPh sb="0" eb="2">
      <t>アサヒ</t>
    </rPh>
    <rPh sb="2" eb="4">
      <t>シンブン</t>
    </rPh>
    <rPh sb="4" eb="6">
      <t>ダイハイ</t>
    </rPh>
    <rPh sb="7" eb="9">
      <t>ジンノ</t>
    </rPh>
    <rPh sb="9" eb="10">
      <t>サマ</t>
    </rPh>
    <rPh sb="11" eb="15">
      <t>アンナイヨテイ</t>
    </rPh>
    <phoneticPr fontId="4"/>
  </si>
  <si>
    <t>2022.8.27号</t>
    <rPh sb="9" eb="10">
      <t>ゴウ</t>
    </rPh>
    <phoneticPr fontId="4"/>
  </si>
  <si>
    <t>10/22号長谷さんご辞退</t>
    <rPh sb="5" eb="6">
      <t>ゴウ</t>
    </rPh>
    <rPh sb="6" eb="8">
      <t>ハセ</t>
    </rPh>
    <rPh sb="11" eb="13">
      <t>ジタイ</t>
    </rPh>
    <phoneticPr fontId="4"/>
  </si>
  <si>
    <t>ヨシカワ様ご案内予定</t>
    <rPh sb="4" eb="5">
      <t>サマ</t>
    </rPh>
    <rPh sb="6" eb="10">
      <t>アンナイヨテイ</t>
    </rPh>
    <phoneticPr fontId="4"/>
  </si>
  <si>
    <r>
      <t xml:space="preserve">朝日新聞代配 </t>
    </r>
    <r>
      <rPr>
        <b/>
        <sz val="14"/>
        <color rgb="FFFF0000"/>
        <rFont val="ＭＳ Ｐゴシック"/>
        <family val="3"/>
        <charset val="128"/>
      </rPr>
      <t>徳永様1回目面接済み</t>
    </r>
    <rPh sb="0" eb="2">
      <t>アサヒ</t>
    </rPh>
    <rPh sb="2" eb="4">
      <t>シンブン</t>
    </rPh>
    <rPh sb="4" eb="6">
      <t>ダイハイ</t>
    </rPh>
    <rPh sb="7" eb="9">
      <t>トクナガ</t>
    </rPh>
    <rPh sb="9" eb="10">
      <t>サマ</t>
    </rPh>
    <rPh sb="11" eb="13">
      <t>カイメ</t>
    </rPh>
    <rPh sb="13" eb="15">
      <t>メンセツ</t>
    </rPh>
    <rPh sb="15" eb="16">
      <t>ズ</t>
    </rPh>
    <phoneticPr fontId="4"/>
  </si>
  <si>
    <t>嶽本さん検討中</t>
    <rPh sb="0" eb="2">
      <t>タケモト</t>
    </rPh>
    <rPh sb="4" eb="7">
      <t>ケントウチュウ</t>
    </rPh>
    <phoneticPr fontId="4"/>
  </si>
  <si>
    <t>ヤマグチ様１回目面接9/1㈭13：30</t>
    <rPh sb="4" eb="5">
      <t>サマ</t>
    </rPh>
    <rPh sb="6" eb="8">
      <t>カイメ</t>
    </rPh>
    <rPh sb="8" eb="10">
      <t>メンセツ</t>
    </rPh>
    <phoneticPr fontId="4"/>
  </si>
  <si>
    <r>
      <t>朝日新聞代配10/1号まで　</t>
    </r>
    <r>
      <rPr>
        <b/>
        <sz val="14"/>
        <color rgb="FFB7DEE8"/>
        <rFont val="ＭＳ Ｐゴシック"/>
        <family val="3"/>
        <charset val="128"/>
      </rPr>
      <t>ハイコム10/8号～決定</t>
    </r>
    <rPh sb="0" eb="2">
      <t>アサヒ</t>
    </rPh>
    <rPh sb="2" eb="4">
      <t>シンブン</t>
    </rPh>
    <rPh sb="4" eb="6">
      <t>ダイハイ</t>
    </rPh>
    <rPh sb="10" eb="11">
      <t>ゴウ</t>
    </rPh>
    <rPh sb="22" eb="23">
      <t>ゴウ</t>
    </rPh>
    <rPh sb="24" eb="26">
      <t>ケッテイ</t>
    </rPh>
    <phoneticPr fontId="4"/>
  </si>
  <si>
    <t>10月より中止エリア</t>
    <rPh sb="2" eb="3">
      <t>ガツ</t>
    </rPh>
    <rPh sb="5" eb="7">
      <t>チュウシ</t>
    </rPh>
    <phoneticPr fontId="4"/>
  </si>
  <si>
    <t>三浦さん10/8号ご辞退</t>
    <rPh sb="0" eb="2">
      <t>ミウラ</t>
    </rPh>
    <rPh sb="8" eb="9">
      <t>ゴウ</t>
    </rPh>
    <rPh sb="10" eb="12">
      <t>ジタイ</t>
    </rPh>
    <phoneticPr fontId="4"/>
  </si>
  <si>
    <t>林さん10/1号ご辞退</t>
    <rPh sb="0" eb="1">
      <t>ハヤシ</t>
    </rPh>
    <rPh sb="7" eb="8">
      <t>ゴウ</t>
    </rPh>
    <rPh sb="9" eb="11">
      <t>ジタイ</t>
    </rPh>
    <phoneticPr fontId="4"/>
  </si>
  <si>
    <r>
      <t>朝日新聞代配　</t>
    </r>
    <r>
      <rPr>
        <b/>
        <sz val="14"/>
        <color rgb="FFFF0000"/>
        <rFont val="ＭＳ Ｐゴシック"/>
        <family val="3"/>
        <charset val="128"/>
      </rPr>
      <t>矢野様1回目面接9/9㈮10：30</t>
    </r>
    <rPh sb="0" eb="2">
      <t>アサヒ</t>
    </rPh>
    <rPh sb="2" eb="4">
      <t>シンブン</t>
    </rPh>
    <rPh sb="4" eb="6">
      <t>ダイハイ</t>
    </rPh>
    <rPh sb="7" eb="9">
      <t>ヤノ</t>
    </rPh>
    <rPh sb="9" eb="10">
      <t>サマ</t>
    </rPh>
    <rPh sb="11" eb="13">
      <t>カイメ</t>
    </rPh>
    <rPh sb="13" eb="15">
      <t>メンセツ</t>
    </rPh>
    <phoneticPr fontId="4"/>
  </si>
  <si>
    <t>田上様ご案内予定</t>
    <rPh sb="0" eb="2">
      <t>タノウエ</t>
    </rPh>
    <rPh sb="2" eb="3">
      <t>サマ</t>
    </rPh>
    <rPh sb="4" eb="6">
      <t>アンナイ</t>
    </rPh>
    <rPh sb="6" eb="8">
      <t>ヨテイ</t>
    </rPh>
    <phoneticPr fontId="4"/>
  </si>
  <si>
    <r>
      <t>朝日新聞代配　</t>
    </r>
    <r>
      <rPr>
        <b/>
        <sz val="14"/>
        <color rgb="FFFF0000"/>
        <rFont val="ＭＳ Ｐゴシック"/>
        <family val="3"/>
        <charset val="128"/>
      </rPr>
      <t>田上様ご案内予定</t>
    </r>
    <rPh sb="0" eb="2">
      <t>アサヒ</t>
    </rPh>
    <rPh sb="2" eb="4">
      <t>シンブン</t>
    </rPh>
    <rPh sb="4" eb="6">
      <t>ダイハイ</t>
    </rPh>
    <rPh sb="7" eb="9">
      <t>タノウエ</t>
    </rPh>
    <rPh sb="9" eb="10">
      <t>サマ</t>
    </rPh>
    <rPh sb="11" eb="15">
      <t>アンナイヨテイ</t>
    </rPh>
    <phoneticPr fontId="4"/>
  </si>
  <si>
    <r>
      <rPr>
        <b/>
        <strike/>
        <sz val="12"/>
        <color rgb="FFFF0000"/>
        <rFont val="ＭＳ Ｐゴシック"/>
        <family val="3"/>
        <charset val="128"/>
      </rPr>
      <t>ヤマグチ様１回目面接9/1㈭13：30</t>
    </r>
    <r>
      <rPr>
        <b/>
        <sz val="12"/>
        <color rgb="FFFF0000"/>
        <rFont val="ＭＳ Ｐゴシック"/>
        <family val="3"/>
        <charset val="128"/>
      </rPr>
      <t xml:space="preserve"> ハイコム検討中</t>
    </r>
    <rPh sb="4" eb="5">
      <t>サマ</t>
    </rPh>
    <rPh sb="6" eb="8">
      <t>カイメ</t>
    </rPh>
    <rPh sb="8" eb="10">
      <t>メンセツ</t>
    </rPh>
    <rPh sb="24" eb="27">
      <t>ケントウチュウ</t>
    </rPh>
    <phoneticPr fontId="4"/>
  </si>
  <si>
    <t>ハイコム検討中</t>
    <rPh sb="4" eb="7">
      <t>ケントウチュウ</t>
    </rPh>
    <phoneticPr fontId="4"/>
  </si>
  <si>
    <t>9/17号～ハイコム</t>
    <rPh sb="4" eb="5">
      <t>ゴウ</t>
    </rPh>
    <phoneticPr fontId="4"/>
  </si>
  <si>
    <t>2022.9.10号</t>
    <rPh sb="9" eb="10">
      <t>ゴウ</t>
    </rPh>
    <phoneticPr fontId="4"/>
  </si>
  <si>
    <r>
      <rPr>
        <b/>
        <sz val="12"/>
        <color rgb="FF00B050"/>
        <rFont val="ＭＳ Ｐゴシック"/>
        <family val="3"/>
        <charset val="128"/>
      </rPr>
      <t>朝日新聞代配</t>
    </r>
    <r>
      <rPr>
        <b/>
        <sz val="12"/>
        <color rgb="FFFF0000"/>
        <rFont val="ＭＳ Ｐゴシック"/>
        <family val="3"/>
        <charset val="128"/>
      </rPr>
      <t xml:space="preserve"> ハイコム検討中</t>
    </r>
    <rPh sb="0" eb="2">
      <t>アサヒ</t>
    </rPh>
    <rPh sb="2" eb="4">
      <t>シンブン</t>
    </rPh>
    <rPh sb="4" eb="6">
      <t>ダイハイ</t>
    </rPh>
    <rPh sb="11" eb="14">
      <t>ケントウチュウ</t>
    </rPh>
    <phoneticPr fontId="4"/>
  </si>
  <si>
    <t>朝日白地図送付7/15　</t>
    <rPh sb="0" eb="2">
      <t>アサヒ</t>
    </rPh>
    <rPh sb="2" eb="5">
      <t>シラチズ</t>
    </rPh>
    <rPh sb="5" eb="7">
      <t>ソウフ</t>
    </rPh>
    <phoneticPr fontId="4"/>
  </si>
  <si>
    <t>藤本様1回目面接9/15㈭10：30</t>
    <rPh sb="0" eb="2">
      <t>フジモト</t>
    </rPh>
    <rPh sb="2" eb="3">
      <t>サマ</t>
    </rPh>
    <rPh sb="4" eb="6">
      <t>カイメ</t>
    </rPh>
    <rPh sb="6" eb="8">
      <t>メンセツ</t>
    </rPh>
    <phoneticPr fontId="4"/>
  </si>
  <si>
    <r>
      <t>朝日新聞代配　</t>
    </r>
    <r>
      <rPr>
        <b/>
        <strike/>
        <sz val="14"/>
        <rFont val="ＭＳ Ｐゴシック"/>
        <family val="3"/>
        <charset val="128"/>
      </rPr>
      <t>本田様ご案内予定</t>
    </r>
    <rPh sb="0" eb="2">
      <t>アサヒ</t>
    </rPh>
    <rPh sb="2" eb="4">
      <t>シンブン</t>
    </rPh>
    <rPh sb="4" eb="6">
      <t>ダイハイ</t>
    </rPh>
    <rPh sb="7" eb="9">
      <t>ホンダ</t>
    </rPh>
    <rPh sb="9" eb="10">
      <t>サマ</t>
    </rPh>
    <rPh sb="11" eb="15">
      <t>アンナイヨテイ</t>
    </rPh>
    <phoneticPr fontId="4"/>
  </si>
  <si>
    <t>上妻様ご案内予定</t>
    <rPh sb="0" eb="2">
      <t>コウヅマ</t>
    </rPh>
    <rPh sb="2" eb="3">
      <t>サマ</t>
    </rPh>
    <rPh sb="4" eb="8">
      <t>アンナイヨテイ</t>
    </rPh>
    <phoneticPr fontId="4"/>
  </si>
  <si>
    <t>桐村様1回目面接9/16㈮13：30</t>
    <rPh sb="0" eb="2">
      <t>キリムラ</t>
    </rPh>
    <rPh sb="2" eb="3">
      <t>サマ</t>
    </rPh>
    <rPh sb="4" eb="6">
      <t>カイメ</t>
    </rPh>
    <rPh sb="6" eb="8">
      <t>メンセツ</t>
    </rPh>
    <phoneticPr fontId="4"/>
  </si>
  <si>
    <r>
      <t xml:space="preserve">      欠員エリア(毎週水曜日（面接後）更新）　2022/9/24号更新　　</t>
    </r>
    <r>
      <rPr>
        <sz val="12"/>
        <rFont val="ＭＳ Ｐゴシック"/>
        <family val="3"/>
        <charset val="128"/>
      </rPr>
      <t>2022年4月～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6" eb="47">
      <t>ガツ</t>
    </rPh>
    <phoneticPr fontId="7"/>
  </si>
  <si>
    <t>10/1号～朝日水前寺</t>
    <rPh sb="4" eb="5">
      <t>ゴウ</t>
    </rPh>
    <rPh sb="6" eb="8">
      <t>アサヒ</t>
    </rPh>
    <rPh sb="8" eb="11">
      <t>スイゼンジ</t>
    </rPh>
    <phoneticPr fontId="4"/>
  </si>
  <si>
    <t>ゴースロー新春号まで配布、その後ご辞退</t>
    <rPh sb="5" eb="8">
      <t>シンシュンゴウ</t>
    </rPh>
    <rPh sb="10" eb="12">
      <t>ハイフ</t>
    </rPh>
    <rPh sb="15" eb="16">
      <t>ゴ</t>
    </rPh>
    <rPh sb="17" eb="19">
      <t>ジタイ</t>
    </rPh>
    <phoneticPr fontId="4"/>
  </si>
  <si>
    <t>満田さん11/19号ご辞退</t>
    <rPh sb="0" eb="2">
      <t>ミツタ</t>
    </rPh>
    <rPh sb="9" eb="10">
      <t>ゴウ</t>
    </rPh>
    <rPh sb="11" eb="13">
      <t>ジタイ</t>
    </rPh>
    <phoneticPr fontId="4"/>
  </si>
  <si>
    <t>辻本さん長期休み（募集かけてOK)</t>
    <rPh sb="0" eb="2">
      <t>ツジモト</t>
    </rPh>
    <rPh sb="4" eb="6">
      <t>チョウキ</t>
    </rPh>
    <rPh sb="6" eb="7">
      <t>ヤス</t>
    </rPh>
    <rPh sb="9" eb="11">
      <t>ボシュウ</t>
    </rPh>
    <phoneticPr fontId="4"/>
  </si>
  <si>
    <r>
      <t xml:space="preserve">TSP代配 </t>
    </r>
    <r>
      <rPr>
        <b/>
        <sz val="12"/>
        <color rgb="FFFF0000"/>
        <rFont val="ＭＳ Ｐゴシック"/>
        <family val="3"/>
        <charset val="128"/>
      </rPr>
      <t>廣田様1回目面接9/22㈭15時</t>
    </r>
    <rPh sb="3" eb="5">
      <t>ダイハイ</t>
    </rPh>
    <rPh sb="6" eb="8">
      <t>ヒロタ</t>
    </rPh>
    <rPh sb="8" eb="9">
      <t>サマ</t>
    </rPh>
    <rPh sb="10" eb="12">
      <t>カイメ</t>
    </rPh>
    <rPh sb="12" eb="14">
      <t>メンセツ</t>
    </rPh>
    <rPh sb="21" eb="22">
      <t>ジ</t>
    </rPh>
    <phoneticPr fontId="4"/>
  </si>
  <si>
    <t>嶋田様検討中2回目10/7㈮10：30</t>
    <rPh sb="0" eb="2">
      <t>シマダ</t>
    </rPh>
    <rPh sb="2" eb="3">
      <t>サマ</t>
    </rPh>
    <rPh sb="3" eb="6">
      <t>ケントウチュウ</t>
    </rPh>
    <rPh sb="7" eb="9">
      <t>カイメ</t>
    </rPh>
    <phoneticPr fontId="4"/>
  </si>
  <si>
    <t>嶋田様2回目面接10/7㈮10：30</t>
    <rPh sb="0" eb="2">
      <t>シマダ</t>
    </rPh>
    <rPh sb="2" eb="3">
      <t>サマ</t>
    </rPh>
    <rPh sb="4" eb="6">
      <t>カイメ</t>
    </rPh>
    <rPh sb="6" eb="8">
      <t>メンセツ</t>
    </rPh>
    <phoneticPr fontId="4"/>
  </si>
  <si>
    <t>古賀様1回目面接9/28㈬15：00</t>
    <rPh sb="0" eb="2">
      <t>コガ</t>
    </rPh>
    <rPh sb="2" eb="3">
      <t>サマ</t>
    </rPh>
    <rPh sb="4" eb="6">
      <t>カイメ</t>
    </rPh>
    <rPh sb="6" eb="8">
      <t>メンセツ</t>
    </rPh>
    <phoneticPr fontId="4"/>
  </si>
  <si>
    <r>
      <rPr>
        <sz val="12"/>
        <color rgb="FF00B050"/>
        <rFont val="ＭＳ Ｐゴシック"/>
        <family val="3"/>
        <charset val="128"/>
      </rPr>
      <t>朝日新聞代配</t>
    </r>
    <r>
      <rPr>
        <sz val="12"/>
        <rFont val="ＭＳ Ｐゴシック"/>
        <family val="3"/>
        <charset val="128"/>
      </rPr>
      <t>　</t>
    </r>
    <r>
      <rPr>
        <b/>
        <sz val="12"/>
        <rFont val="ＭＳ Ｐゴシック"/>
        <family val="3"/>
        <charset val="128"/>
      </rPr>
      <t>加賀山様1回目面接13：30</t>
    </r>
    <rPh sb="0" eb="2">
      <t>アサヒ</t>
    </rPh>
    <rPh sb="2" eb="4">
      <t>シンブン</t>
    </rPh>
    <rPh sb="4" eb="6">
      <t>ダイハイ</t>
    </rPh>
    <rPh sb="7" eb="10">
      <t>カガヤマ</t>
    </rPh>
    <rPh sb="10" eb="11">
      <t>サマ</t>
    </rPh>
    <rPh sb="12" eb="14">
      <t>カイメ</t>
    </rPh>
    <rPh sb="14" eb="16">
      <t>メンセツ</t>
    </rPh>
    <phoneticPr fontId="4"/>
  </si>
  <si>
    <t>ハイコム検討中　荒井様1回目面接9/28㈬10：30</t>
    <rPh sb="4" eb="7">
      <t>ケントウチュウ</t>
    </rPh>
    <rPh sb="8" eb="10">
      <t>アライ</t>
    </rPh>
    <rPh sb="10" eb="11">
      <t>サマ</t>
    </rPh>
    <rPh sb="12" eb="14">
      <t>カイメ</t>
    </rPh>
    <rPh sb="14" eb="16">
      <t>メンセツ</t>
    </rPh>
    <phoneticPr fontId="4"/>
  </si>
  <si>
    <t>八田さん11/5号ご辞退</t>
    <rPh sb="0" eb="2">
      <t>ハッタ</t>
    </rPh>
    <rPh sb="8" eb="9">
      <t>ゴウ</t>
    </rPh>
    <rPh sb="10" eb="12">
      <t>ジタイ</t>
    </rPh>
    <phoneticPr fontId="4"/>
  </si>
  <si>
    <t>17</t>
    <phoneticPr fontId="4"/>
  </si>
  <si>
    <t>7</t>
    <phoneticPr fontId="4"/>
  </si>
  <si>
    <t>8</t>
    <phoneticPr fontId="4"/>
  </si>
  <si>
    <t>34</t>
    <phoneticPr fontId="4"/>
  </si>
  <si>
    <r>
      <t>徳王1</t>
    </r>
    <r>
      <rPr>
        <sz val="12"/>
        <color rgb="FFFF0000"/>
        <rFont val="ＭＳ Ｐゴシック"/>
        <family val="3"/>
        <charset val="128"/>
      </rPr>
      <t>（※2022.10月分割⇒17）</t>
    </r>
    <rPh sb="12" eb="13">
      <t>ガツ</t>
    </rPh>
    <rPh sb="13" eb="15">
      <t>ブンカツ</t>
    </rPh>
    <phoneticPr fontId="2"/>
  </si>
  <si>
    <r>
      <t>徳王2丁目、貢町、下硯川1</t>
    </r>
    <r>
      <rPr>
        <sz val="12"/>
        <color rgb="FFFF0000"/>
        <rFont val="ＭＳ Ｐゴシック"/>
        <family val="3"/>
        <charset val="128"/>
      </rPr>
      <t>（※2022.10月分割）</t>
    </r>
    <rPh sb="3" eb="5">
      <t>チョウメ</t>
    </rPh>
    <phoneticPr fontId="2"/>
  </si>
  <si>
    <t>打越町</t>
    <phoneticPr fontId="2"/>
  </si>
  <si>
    <t>龍田７（2022.4月分割➜23）</t>
  </si>
  <si>
    <t>弓削1、龍田弓削２</t>
  </si>
  <si>
    <t>弓削1・6、龍田弓削2</t>
  </si>
  <si>
    <t>弓削2・3・4</t>
  </si>
  <si>
    <t>弓削4・5</t>
  </si>
  <si>
    <t>弓削6、吉原町、中江町の一部</t>
  </si>
  <si>
    <t>龍田７、龍田弓削１（2022.4月分割）</t>
  </si>
  <si>
    <t>鹿子木町、下硯川町、楠野町、硯川町2021.10月追加、北迫町（一部）</t>
    <rPh sb="14" eb="17">
      <t>スズリカワマチ</t>
    </rPh>
    <rPh sb="24" eb="25">
      <t>ガツ</t>
    </rPh>
    <rPh sb="25" eb="27">
      <t>ツイカ</t>
    </rPh>
    <phoneticPr fontId="2"/>
  </si>
  <si>
    <t>上代６、城山半田１・2・4（2021.10月分割➜12）</t>
  </si>
  <si>
    <r>
      <t>島崎３・４（一部）、谷尾崎町</t>
    </r>
    <r>
      <rPr>
        <sz val="12"/>
        <color rgb="FFFF0000"/>
        <rFont val="ＭＳ Ｐゴシック"/>
        <family val="3"/>
        <charset val="128"/>
      </rPr>
      <t>（ ※2022.10月分割⇒7）</t>
    </r>
    <rPh sb="6" eb="8">
      <t>イチブ</t>
    </rPh>
    <rPh sb="24" eb="25">
      <t>ガツ</t>
    </rPh>
    <rPh sb="25" eb="27">
      <t>ブンカツ</t>
    </rPh>
    <phoneticPr fontId="2"/>
  </si>
  <si>
    <t>島崎3、横手５（※2022.10月分割）</t>
  </si>
  <si>
    <r>
      <t>西唐人町、細工町1～3、呉服町1～2、小沢町、板屋町、魚屋町3</t>
    </r>
    <r>
      <rPr>
        <sz val="9"/>
        <color rgb="FFFF0000"/>
        <rFont val="ＭＳ Ｐゴシック"/>
        <family val="3"/>
        <charset val="128"/>
      </rPr>
      <t>（※2022.10月分割⇒3）</t>
    </r>
    <rPh sb="40" eb="41">
      <t>ガツ</t>
    </rPh>
    <rPh sb="41" eb="43">
      <t>ブンカツ</t>
    </rPh>
    <phoneticPr fontId="3"/>
  </si>
  <si>
    <r>
      <t>細工町3～5、呉服町3、西阿弥陀寺町、古桶屋町、川端町、古大工町</t>
    </r>
    <r>
      <rPr>
        <sz val="9"/>
        <color rgb="FFFF0000"/>
        <rFont val="ＭＳ Ｐゴシック"/>
        <family val="3"/>
        <charset val="128"/>
      </rPr>
      <t>（※2022.10月分割）</t>
    </r>
    <rPh sb="41" eb="42">
      <t>ガツ</t>
    </rPh>
    <rPh sb="42" eb="44">
      <t>ブンカツ</t>
    </rPh>
    <phoneticPr fontId="2"/>
  </si>
  <si>
    <t>本山町、世安町、世安1（住所表記変更）</t>
    <rPh sb="8" eb="10">
      <t>ヨヤス</t>
    </rPh>
    <rPh sb="12" eb="14">
      <t>ジュウショ</t>
    </rPh>
    <rPh sb="14" eb="16">
      <t>ヒョウキ</t>
    </rPh>
    <rPh sb="16" eb="18">
      <t>ヘンコウ</t>
    </rPh>
    <phoneticPr fontId="2"/>
  </si>
  <si>
    <t>平成１・2・3、十禅寺４の一部（2021.5月～）（住所表記変更）</t>
    <rPh sb="8" eb="11">
      <t>ジュウゼンジ</t>
    </rPh>
    <rPh sb="22" eb="23">
      <t>ガツ</t>
    </rPh>
    <rPh sb="26" eb="28">
      <t>ジュウショ</t>
    </rPh>
    <rPh sb="28" eb="30">
      <t>ヒョウキ</t>
    </rPh>
    <rPh sb="30" eb="32">
      <t>ヘンコウ</t>
    </rPh>
    <phoneticPr fontId="2"/>
  </si>
  <si>
    <t>世安町、世安２（住所表記変更）</t>
    <rPh sb="4" eb="6">
      <t>ヨヤス</t>
    </rPh>
    <rPh sb="8" eb="10">
      <t>ジュウショ</t>
    </rPh>
    <rPh sb="10" eb="12">
      <t>ヒョウキ</t>
    </rPh>
    <rPh sb="12" eb="14">
      <t>ヘンコウ</t>
    </rPh>
    <phoneticPr fontId="2"/>
  </si>
  <si>
    <r>
      <t>水前寺６</t>
    </r>
    <r>
      <rPr>
        <sz val="12"/>
        <color rgb="FFFF0000"/>
        <rFont val="ＭＳ Ｐゴシック"/>
        <family val="3"/>
        <charset val="128"/>
      </rPr>
      <t>（※2022.10月分割⇒8）</t>
    </r>
    <rPh sb="13" eb="14">
      <t>ガツ</t>
    </rPh>
    <rPh sb="14" eb="16">
      <t>ブンカツ</t>
    </rPh>
    <phoneticPr fontId="2"/>
  </si>
  <si>
    <r>
      <t>水前寺６</t>
    </r>
    <r>
      <rPr>
        <sz val="12"/>
        <color rgb="FFFF0000"/>
        <rFont val="ＭＳ Ｐゴシック"/>
        <family val="3"/>
        <charset val="128"/>
      </rPr>
      <t>（※2022.10月分割）</t>
    </r>
    <rPh sb="13" eb="14">
      <t>ガツ</t>
    </rPh>
    <rPh sb="14" eb="16">
      <t>ブンカツ</t>
    </rPh>
    <phoneticPr fontId="2"/>
  </si>
  <si>
    <t>新大江１、水前寺１（一部）（2022.4月分割➜16）</t>
    <rPh sb="10" eb="12">
      <t>イチブ</t>
    </rPh>
    <phoneticPr fontId="2"/>
  </si>
  <si>
    <t>新大江１・２（2022.4月分割）</t>
  </si>
  <si>
    <t>上南部2・３、御領８（2022.4月分割➜11）</t>
  </si>
  <si>
    <t>上南部3.４（2022.4月分割）</t>
  </si>
  <si>
    <t>尾ノ上４（※2022.10月分割⇒11）</t>
  </si>
  <si>
    <t>東区東京塚町　★中央区東京塚町、三郎１</t>
    <rPh sb="0" eb="2">
      <t>ヒガシク</t>
    </rPh>
    <rPh sb="8" eb="11">
      <t>チュウオウク</t>
    </rPh>
    <phoneticPr fontId="2"/>
  </si>
  <si>
    <t>尾ノ上４（※2022.10月分割）</t>
  </si>
  <si>
    <t>小峯1・２・４</t>
  </si>
  <si>
    <t>山ノ内1・3</t>
  </si>
  <si>
    <t>小峯１・３（2022.4月分割➜14）</t>
  </si>
  <si>
    <t>山ノ神１・２、小峯３（2022.4月分割）</t>
  </si>
  <si>
    <t>戸島西6・7　（2021.5～新エリア）</t>
    <rPh sb="0" eb="2">
      <t>トシマ</t>
    </rPh>
    <rPh sb="2" eb="3">
      <t>ニシ</t>
    </rPh>
    <phoneticPr fontId="2"/>
  </si>
  <si>
    <t>戸島１・７</t>
    <phoneticPr fontId="2"/>
  </si>
  <si>
    <t>薄場２・３、野口１～４</t>
  </si>
  <si>
    <t>島町２・３、薄場町</t>
  </si>
  <si>
    <t>土河原町　（※2022.10月分割⇒8）</t>
  </si>
  <si>
    <t>八分字町、浜口町、砂原町（一部）</t>
    <rPh sb="9" eb="12">
      <t>スナハラマチ</t>
    </rPh>
    <rPh sb="13" eb="15">
      <t>イチブ</t>
    </rPh>
    <phoneticPr fontId="2"/>
  </si>
  <si>
    <t>土河原町、砂原町、八分字町（※2022.10月分割）</t>
  </si>
  <si>
    <t>護藤町</t>
    <phoneticPr fontId="2"/>
  </si>
  <si>
    <r>
      <t>城南町さんさん1.2、宮地</t>
    </r>
    <r>
      <rPr>
        <sz val="12"/>
        <color rgb="FFFF0000"/>
        <rFont val="ＭＳ Ｐゴシック"/>
        <family val="3"/>
        <charset val="128"/>
      </rPr>
      <t>（※2022.10月新エリア）</t>
    </r>
    <rPh sb="0" eb="3">
      <t>ジョウナンマチ</t>
    </rPh>
    <rPh sb="11" eb="13">
      <t>ミヤチ</t>
    </rPh>
    <rPh sb="22" eb="23">
      <t>ガツ</t>
    </rPh>
    <rPh sb="23" eb="24">
      <t>シン</t>
    </rPh>
    <phoneticPr fontId="27"/>
  </si>
  <si>
    <r>
      <t>城南町舞原</t>
    </r>
    <r>
      <rPr>
        <sz val="12"/>
        <color rgb="FFFF0000"/>
        <rFont val="ＭＳ Ｐゴシック"/>
        <family val="3"/>
        <charset val="128"/>
      </rPr>
      <t>（※2022.10月新エリア）</t>
    </r>
    <rPh sb="0" eb="3">
      <t>ジョウナンマチ</t>
    </rPh>
    <rPh sb="3" eb="5">
      <t>マイハラ</t>
    </rPh>
    <rPh sb="15" eb="16">
      <t>シン</t>
    </rPh>
    <phoneticPr fontId="27"/>
  </si>
  <si>
    <r>
      <t>城南町舞原、下宮地</t>
    </r>
    <r>
      <rPr>
        <sz val="12"/>
        <color rgb="FFFF0000"/>
        <rFont val="ＭＳ Ｐゴシック"/>
        <family val="3"/>
        <charset val="128"/>
      </rPr>
      <t>（※2022.10月新エリア）</t>
    </r>
    <rPh sb="0" eb="3">
      <t>ジョウナンマチ</t>
    </rPh>
    <rPh sb="3" eb="5">
      <t>マイハラ</t>
    </rPh>
    <rPh sb="6" eb="9">
      <t>シモミヤチ</t>
    </rPh>
    <rPh sb="19" eb="20">
      <t>シン</t>
    </rPh>
    <phoneticPr fontId="27"/>
  </si>
  <si>
    <t>菊陽町光の森4・5（※2022.10月分割）</t>
  </si>
  <si>
    <r>
      <t>菊陽町光の森3・4</t>
    </r>
    <r>
      <rPr>
        <sz val="12"/>
        <color rgb="FFFF0000"/>
        <rFont val="ＭＳ Ｐゴシック"/>
        <family val="3"/>
        <charset val="128"/>
      </rPr>
      <t>（※2022.10月分割⇒34）</t>
    </r>
    <rPh sb="0" eb="3">
      <t>キクヨウマチ</t>
    </rPh>
    <rPh sb="3" eb="4">
      <t>ヒカリ</t>
    </rPh>
    <rPh sb="5" eb="6">
      <t>モリ</t>
    </rPh>
    <phoneticPr fontId="2"/>
  </si>
  <si>
    <t>城山・高橋
小島・中島</t>
    <rPh sb="0" eb="2">
      <t>ジョウザン</t>
    </rPh>
    <rPh sb="3" eb="5">
      <t>タカハシ</t>
    </rPh>
    <rPh sb="6" eb="8">
      <t>オシマ</t>
    </rPh>
    <rPh sb="9" eb="11">
      <t>ナカシマ</t>
    </rPh>
    <phoneticPr fontId="2"/>
  </si>
  <si>
    <t>隈庄</t>
    <rPh sb="0" eb="1">
      <t>クマ</t>
    </rPh>
    <rPh sb="1" eb="2">
      <t>ショウ</t>
    </rPh>
    <phoneticPr fontId="2"/>
  </si>
  <si>
    <t>2022.10.1号</t>
    <rPh sb="9" eb="10">
      <t>ゴウ</t>
    </rPh>
    <phoneticPr fontId="4"/>
  </si>
  <si>
    <t>2022.10.8号</t>
    <rPh sb="9" eb="10">
      <t>ゴウ</t>
    </rPh>
    <phoneticPr fontId="4"/>
  </si>
  <si>
    <t>ハイコム案内済み10/3白地図</t>
    <rPh sb="4" eb="6">
      <t>アンナイ</t>
    </rPh>
    <rPh sb="6" eb="7">
      <t>ズ</t>
    </rPh>
    <rPh sb="12" eb="15">
      <t>シラチズ</t>
    </rPh>
    <phoneticPr fontId="4"/>
  </si>
  <si>
    <t>2022.10.22号</t>
    <rPh sb="10" eb="11">
      <t>ゴウ</t>
    </rPh>
    <phoneticPr fontId="4"/>
  </si>
  <si>
    <t>ハイコム11/5号～</t>
    <rPh sb="8" eb="9">
      <t>ゴウ</t>
    </rPh>
    <phoneticPr fontId="4"/>
  </si>
  <si>
    <t>ハイコム白地図送付10/19</t>
    <rPh sb="4" eb="7">
      <t>シラチズ</t>
    </rPh>
    <rPh sb="7" eb="9">
      <t>ソウフ</t>
    </rPh>
    <phoneticPr fontId="4"/>
  </si>
  <si>
    <t>2022.10.29号</t>
    <rPh sb="10" eb="11">
      <t>ゴウ</t>
    </rPh>
    <phoneticPr fontId="4"/>
  </si>
  <si>
    <t>11/5号～ハイコム</t>
    <rPh sb="4" eb="5">
      <t>ゴウ</t>
    </rPh>
    <phoneticPr fontId="4"/>
  </si>
  <si>
    <t>2022.11.5号</t>
    <rPh sb="9" eb="10">
      <t>ゴウ</t>
    </rPh>
    <phoneticPr fontId="4"/>
  </si>
  <si>
    <t>2022.11.26号</t>
    <rPh sb="10" eb="11">
      <t>ゴウ</t>
    </rPh>
    <phoneticPr fontId="4"/>
  </si>
  <si>
    <t>2022.12.3号</t>
    <rPh sb="9" eb="10">
      <t>ゴウ</t>
    </rPh>
    <phoneticPr fontId="4"/>
  </si>
  <si>
    <t>2022.12.10号</t>
    <rPh sb="10" eb="11">
      <t>ゴウ</t>
    </rPh>
    <phoneticPr fontId="4"/>
  </si>
  <si>
    <t>ハイコム案内済み12/6白地図</t>
    <rPh sb="4" eb="6">
      <t>アンナイ</t>
    </rPh>
    <rPh sb="6" eb="7">
      <t>ズ</t>
    </rPh>
    <rPh sb="12" eb="15">
      <t>シラチズ</t>
    </rPh>
    <phoneticPr fontId="4"/>
  </si>
  <si>
    <t>朝日白地図送付12/7</t>
    <rPh sb="0" eb="2">
      <t>アサヒ</t>
    </rPh>
    <rPh sb="2" eb="5">
      <t>シラチズ</t>
    </rPh>
    <rPh sb="5" eb="7">
      <t>ソウフ</t>
    </rPh>
    <phoneticPr fontId="4"/>
  </si>
  <si>
    <t>ハイコム白地図送付12/14</t>
    <rPh sb="4" eb="7">
      <t>シラチズ</t>
    </rPh>
    <rPh sb="7" eb="9">
      <t>ソウフ</t>
    </rPh>
    <phoneticPr fontId="4"/>
  </si>
  <si>
    <t>ハイコム9/17号～</t>
    <rPh sb="8" eb="9">
      <t>ゴウ</t>
    </rPh>
    <phoneticPr fontId="4"/>
  </si>
  <si>
    <t>ハイコム11/12号～</t>
    <rPh sb="9" eb="10">
      <t>ゴウ</t>
    </rPh>
    <phoneticPr fontId="4"/>
  </si>
  <si>
    <t>ハイコム4/3号～</t>
    <rPh sb="7" eb="8">
      <t>ゴウ</t>
    </rPh>
    <phoneticPr fontId="4"/>
  </si>
  <si>
    <t>ハイコム10/1号～</t>
    <rPh sb="8" eb="9">
      <t>ゴウ</t>
    </rPh>
    <phoneticPr fontId="4"/>
  </si>
  <si>
    <t>ハイコム4/17号～</t>
    <rPh sb="8" eb="9">
      <t>ゴウ</t>
    </rPh>
    <phoneticPr fontId="4"/>
  </si>
  <si>
    <t>朝日新聞代配（八王寺）</t>
    <rPh sb="0" eb="2">
      <t>アサヒ</t>
    </rPh>
    <rPh sb="2" eb="4">
      <t>シンブン</t>
    </rPh>
    <rPh sb="4" eb="6">
      <t>ダイハイ</t>
    </rPh>
    <rPh sb="7" eb="10">
      <t>ハチオウジ</t>
    </rPh>
    <phoneticPr fontId="4"/>
  </si>
  <si>
    <t>朝日新聞代配（水前寺）　</t>
    <rPh sb="0" eb="2">
      <t>アサヒ</t>
    </rPh>
    <rPh sb="2" eb="4">
      <t>シンブン</t>
    </rPh>
    <rPh sb="4" eb="6">
      <t>ダイハイ</t>
    </rPh>
    <rPh sb="7" eb="10">
      <t>スイゼンジ</t>
    </rPh>
    <phoneticPr fontId="4"/>
  </si>
  <si>
    <t>朝日新聞代配（八王寺）　</t>
    <rPh sb="0" eb="2">
      <t>アサヒ</t>
    </rPh>
    <rPh sb="2" eb="4">
      <t>シンブン</t>
    </rPh>
    <rPh sb="4" eb="6">
      <t>ダイハイ</t>
    </rPh>
    <rPh sb="7" eb="10">
      <t>ハチオウジ</t>
    </rPh>
    <phoneticPr fontId="4"/>
  </si>
  <si>
    <r>
      <t>5月より分割　</t>
    </r>
    <r>
      <rPr>
        <b/>
        <sz val="14"/>
        <color rgb="FFC2D69A"/>
        <rFont val="ＭＳ Ｐゴシック"/>
        <family val="3"/>
        <charset val="128"/>
      </rPr>
      <t>ハイコム4/17号～</t>
    </r>
    <rPh sb="1" eb="2">
      <t>ガツ</t>
    </rPh>
    <rPh sb="4" eb="6">
      <t>ブンカツ</t>
    </rPh>
    <rPh sb="15" eb="16">
      <t>ゴウ</t>
    </rPh>
    <phoneticPr fontId="4"/>
  </si>
  <si>
    <r>
      <t xml:space="preserve">どろんこファーム3月いっぱいご辞退 </t>
    </r>
    <r>
      <rPr>
        <b/>
        <sz val="14"/>
        <color rgb="FFC2D69A"/>
        <rFont val="ＭＳ Ｐゴシック"/>
        <family val="3"/>
        <charset val="128"/>
      </rPr>
      <t>ハイコム白地図12/14</t>
    </r>
    <rPh sb="9" eb="10">
      <t>ガツ</t>
    </rPh>
    <rPh sb="15" eb="17">
      <t>ジタイ</t>
    </rPh>
    <rPh sb="22" eb="25">
      <t>シラチズ</t>
    </rPh>
    <phoneticPr fontId="4"/>
  </si>
  <si>
    <t xml:space="preserve">11/2ハイコム白地図送付 </t>
    <rPh sb="8" eb="11">
      <t>シラチズ</t>
    </rPh>
    <rPh sb="11" eb="13">
      <t>ソウフ</t>
    </rPh>
    <phoneticPr fontId="4"/>
  </si>
  <si>
    <t>オフィスもりた3月いっぱいでご辞退</t>
    <rPh sb="8" eb="9">
      <t>ガツ</t>
    </rPh>
    <rPh sb="15" eb="17">
      <t>ジタイ</t>
    </rPh>
    <phoneticPr fontId="4"/>
  </si>
  <si>
    <t>2023.1.7号</t>
    <rPh sb="8" eb="9">
      <t>ゴウ</t>
    </rPh>
    <phoneticPr fontId="4"/>
  </si>
  <si>
    <t>2023.1.14号</t>
    <rPh sb="9" eb="10">
      <t>ゴウ</t>
    </rPh>
    <phoneticPr fontId="4"/>
  </si>
  <si>
    <t>ハイコム1/14号～</t>
    <rPh sb="8" eb="9">
      <t>ゴウ</t>
    </rPh>
    <phoneticPr fontId="4"/>
  </si>
  <si>
    <t>ハイコム5/1号～</t>
    <rPh sb="7" eb="8">
      <t>ゴウ</t>
    </rPh>
    <phoneticPr fontId="4"/>
  </si>
  <si>
    <t>2023.1.21号</t>
    <rPh sb="9" eb="10">
      <t>ゴウ</t>
    </rPh>
    <phoneticPr fontId="4"/>
  </si>
  <si>
    <t>宮崎さん3月いっぱいでご辞退？</t>
    <rPh sb="0" eb="2">
      <t>ミヤザキ</t>
    </rPh>
    <rPh sb="5" eb="6">
      <t>ガツ</t>
    </rPh>
    <rPh sb="12" eb="14">
      <t>ジタイ</t>
    </rPh>
    <phoneticPr fontId="4"/>
  </si>
  <si>
    <t>伊藤さん4/22号まで配布、その後ご辞退</t>
    <rPh sb="0" eb="2">
      <t>イトウ</t>
    </rPh>
    <rPh sb="8" eb="9">
      <t>ゴウ</t>
    </rPh>
    <rPh sb="11" eb="13">
      <t>ハイフ</t>
    </rPh>
    <rPh sb="16" eb="17">
      <t>ゴ</t>
    </rPh>
    <rPh sb="18" eb="20">
      <t>ジタイ</t>
    </rPh>
    <phoneticPr fontId="4"/>
  </si>
  <si>
    <r>
      <t xml:space="preserve">どろんこ3月いっぱいご辞退 </t>
    </r>
    <r>
      <rPr>
        <b/>
        <sz val="14"/>
        <color rgb="FFFF0000"/>
        <rFont val="ＭＳ Ｐゴシック"/>
        <family val="3"/>
        <charset val="128"/>
      </rPr>
      <t>ユキマサ様4/1号～決定</t>
    </r>
    <rPh sb="5" eb="6">
      <t>ガツ</t>
    </rPh>
    <rPh sb="11" eb="13">
      <t>ジタイ</t>
    </rPh>
    <rPh sb="18" eb="19">
      <t>サマ</t>
    </rPh>
    <rPh sb="22" eb="23">
      <t>ゴウ</t>
    </rPh>
    <rPh sb="24" eb="26">
      <t>ケッテイ</t>
    </rPh>
    <phoneticPr fontId="4"/>
  </si>
  <si>
    <t>2023.2.4号</t>
    <rPh sb="8" eb="9">
      <t>ゴウ</t>
    </rPh>
    <phoneticPr fontId="4"/>
  </si>
  <si>
    <t>ゴースロー4月いっぱいでご辞退　決まり次第引上げ</t>
    <rPh sb="6" eb="7">
      <t>ガツ</t>
    </rPh>
    <rPh sb="13" eb="15">
      <t>ジタイ</t>
    </rPh>
    <rPh sb="16" eb="17">
      <t>キ</t>
    </rPh>
    <rPh sb="19" eb="21">
      <t>シダイ</t>
    </rPh>
    <rPh sb="21" eb="23">
      <t>ヒキア</t>
    </rPh>
    <phoneticPr fontId="4"/>
  </si>
  <si>
    <t>元TSP</t>
    <rPh sb="0" eb="1">
      <t>モト</t>
    </rPh>
    <phoneticPr fontId="4"/>
  </si>
  <si>
    <t>ハイコム白地図送付10/19　</t>
    <rPh sb="4" eb="7">
      <t>シラチズ</t>
    </rPh>
    <rPh sb="7" eb="9">
      <t>ソウフ</t>
    </rPh>
    <phoneticPr fontId="4"/>
  </si>
  <si>
    <t>ハイコム4/3号～　</t>
    <rPh sb="7" eb="8">
      <t>ゴウ</t>
    </rPh>
    <phoneticPr fontId="4"/>
  </si>
  <si>
    <r>
      <t>朝日新聞代配（八王寺）　</t>
    </r>
    <r>
      <rPr>
        <b/>
        <sz val="14"/>
        <color rgb="FFFF0000"/>
        <rFont val="ＭＳ Ｐゴシック"/>
        <family val="3"/>
        <charset val="128"/>
      </rPr>
      <t>奈須さん検討中</t>
    </r>
    <rPh sb="0" eb="2">
      <t>アサヒ</t>
    </rPh>
    <rPh sb="2" eb="4">
      <t>シンブン</t>
    </rPh>
    <rPh sb="4" eb="6">
      <t>ダイハイ</t>
    </rPh>
    <rPh sb="7" eb="10">
      <t>ハチオウジ</t>
    </rPh>
    <rPh sb="12" eb="14">
      <t>ナス</t>
    </rPh>
    <rPh sb="16" eb="19">
      <t>ケントウチュウ</t>
    </rPh>
    <phoneticPr fontId="4"/>
  </si>
  <si>
    <t>2023.2.11号</t>
    <rPh sb="9" eb="10">
      <t>ゴウ</t>
    </rPh>
    <phoneticPr fontId="4"/>
  </si>
  <si>
    <t xml:space="preserve">ハイコム9/17号～ </t>
    <rPh sb="8" eb="9">
      <t>ゴウ</t>
    </rPh>
    <phoneticPr fontId="4"/>
  </si>
  <si>
    <t>2023.2.18号</t>
    <rPh sb="9" eb="10">
      <t>ゴウ</t>
    </rPh>
    <phoneticPr fontId="4"/>
  </si>
  <si>
    <t>オアシス代配引上げ可</t>
    <rPh sb="4" eb="6">
      <t>ダイハイ</t>
    </rPh>
    <rPh sb="6" eb="8">
      <t>ヒキア</t>
    </rPh>
    <rPh sb="9" eb="10">
      <t>カ</t>
    </rPh>
    <phoneticPr fontId="4"/>
  </si>
  <si>
    <t>境さん白地図送付2/21</t>
    <rPh sb="0" eb="1">
      <t>サカイ</t>
    </rPh>
    <rPh sb="3" eb="8">
      <t>シラチズソウフ</t>
    </rPh>
    <phoneticPr fontId="4"/>
  </si>
  <si>
    <t>朝日新聞代配（新屋敷）</t>
    <rPh sb="0" eb="2">
      <t>アサヒ</t>
    </rPh>
    <rPh sb="2" eb="4">
      <t>シンブン</t>
    </rPh>
    <rPh sb="4" eb="6">
      <t>ダイハイ</t>
    </rPh>
    <rPh sb="7" eb="10">
      <t>シンヤシキ</t>
    </rPh>
    <phoneticPr fontId="4"/>
  </si>
  <si>
    <t>2023.3.4号</t>
    <rPh sb="8" eb="9">
      <t>ゴウ</t>
    </rPh>
    <phoneticPr fontId="4"/>
  </si>
  <si>
    <t>村上さん1エリアご辞退予定</t>
    <rPh sb="0" eb="2">
      <t>ムラカミ</t>
    </rPh>
    <rPh sb="9" eb="11">
      <t>ジタイ</t>
    </rPh>
    <rPh sb="11" eb="13">
      <t>ヨテイ</t>
    </rPh>
    <phoneticPr fontId="4"/>
  </si>
  <si>
    <t>川崎さん4/29号まで配布、ご辞退</t>
    <rPh sb="0" eb="2">
      <t>カワサキ</t>
    </rPh>
    <rPh sb="8" eb="9">
      <t>ゴウ</t>
    </rPh>
    <rPh sb="11" eb="13">
      <t>ハイフ</t>
    </rPh>
    <rPh sb="15" eb="17">
      <t>ジタイ</t>
    </rPh>
    <phoneticPr fontId="4"/>
  </si>
  <si>
    <t>3/4号～ハイコム</t>
    <rPh sb="3" eb="4">
      <t>ゴウ</t>
    </rPh>
    <phoneticPr fontId="4"/>
  </si>
  <si>
    <t>河野さん3月いっぱいでご辞退</t>
    <rPh sb="0" eb="2">
      <t>カワノ</t>
    </rPh>
    <rPh sb="5" eb="6">
      <t>ガツ</t>
    </rPh>
    <rPh sb="12" eb="14">
      <t>ジタイ</t>
    </rPh>
    <phoneticPr fontId="4"/>
  </si>
  <si>
    <t>高橋さん3月いっぱいでご辞退</t>
    <rPh sb="0" eb="2">
      <t>タカハシ</t>
    </rPh>
    <rPh sb="5" eb="6">
      <t>ガツ</t>
    </rPh>
    <rPh sb="12" eb="14">
      <t>ジタイ</t>
    </rPh>
    <phoneticPr fontId="4"/>
  </si>
  <si>
    <t>山本様2回目面接3/9㈭10：30</t>
    <rPh sb="0" eb="2">
      <t>ヤマモト</t>
    </rPh>
    <rPh sb="2" eb="3">
      <t>サマ</t>
    </rPh>
    <rPh sb="4" eb="6">
      <t>カイメ</t>
    </rPh>
    <rPh sb="6" eb="8">
      <t>メンセツ</t>
    </rPh>
    <phoneticPr fontId="4"/>
  </si>
  <si>
    <t>松本様2回目面接3/8㈬15：30</t>
    <rPh sb="0" eb="2">
      <t>マツモト</t>
    </rPh>
    <rPh sb="2" eb="3">
      <t>サマ</t>
    </rPh>
    <rPh sb="4" eb="6">
      <t>カイメ</t>
    </rPh>
    <rPh sb="6" eb="8">
      <t>メンセツ</t>
    </rPh>
    <phoneticPr fontId="4"/>
  </si>
  <si>
    <t>3/25号から虹決定（固定）</t>
    <rPh sb="4" eb="5">
      <t>ゴウ</t>
    </rPh>
    <rPh sb="7" eb="8">
      <t>ニジ</t>
    </rPh>
    <rPh sb="8" eb="10">
      <t>ケッテイ</t>
    </rPh>
    <rPh sb="11" eb="13">
      <t>コテイ</t>
    </rPh>
    <phoneticPr fontId="4"/>
  </si>
  <si>
    <r>
      <t xml:space="preserve">ハイコム10/2号～ </t>
    </r>
    <r>
      <rPr>
        <b/>
        <sz val="14"/>
        <color rgb="FFFF0000"/>
        <rFont val="ＭＳ Ｐゴシック"/>
        <family val="3"/>
        <charset val="128"/>
      </rPr>
      <t>時田様1回目面接3/23㈭13：30</t>
    </r>
    <rPh sb="8" eb="9">
      <t>ゴウ</t>
    </rPh>
    <rPh sb="11" eb="13">
      <t>トキタ</t>
    </rPh>
    <rPh sb="13" eb="14">
      <t>サマ</t>
    </rPh>
    <rPh sb="15" eb="17">
      <t>カイメ</t>
    </rPh>
    <rPh sb="17" eb="19">
      <t>メンセツ</t>
    </rPh>
    <phoneticPr fontId="4"/>
  </si>
  <si>
    <t>2023.3.11号</t>
    <rPh sb="9" eb="10">
      <t>ゴウ</t>
    </rPh>
    <phoneticPr fontId="4"/>
  </si>
  <si>
    <t>野尻さん検討中</t>
    <rPh sb="0" eb="2">
      <t>ノジリ</t>
    </rPh>
    <rPh sb="4" eb="7">
      <t>ケントウチュウ</t>
    </rPh>
    <phoneticPr fontId="4"/>
  </si>
  <si>
    <t>赤時さん4月いっぱいご辞退</t>
    <rPh sb="0" eb="2">
      <t>アカトキ</t>
    </rPh>
    <rPh sb="5" eb="6">
      <t>ガツ</t>
    </rPh>
    <rPh sb="11" eb="13">
      <t>ジタイ</t>
    </rPh>
    <phoneticPr fontId="4"/>
  </si>
  <si>
    <t>宮崎さん4/1号1エリア辞退</t>
    <rPh sb="0" eb="2">
      <t>ミヤザキ</t>
    </rPh>
    <rPh sb="7" eb="8">
      <t>ゴウ</t>
    </rPh>
    <rPh sb="12" eb="14">
      <t>ジタイ</t>
    </rPh>
    <phoneticPr fontId="4"/>
  </si>
  <si>
    <r>
      <t xml:space="preserve">どろんこファーム4/1号ご辞退 </t>
    </r>
    <r>
      <rPr>
        <b/>
        <sz val="14"/>
        <color rgb="FFFF0000"/>
        <rFont val="ＭＳ Ｐゴシック"/>
        <family val="3"/>
        <charset val="128"/>
      </rPr>
      <t>山本様2回目面接3/13㈪10：30</t>
    </r>
    <rPh sb="11" eb="12">
      <t>ゴウ</t>
    </rPh>
    <rPh sb="13" eb="15">
      <t>ジタイ</t>
    </rPh>
    <rPh sb="16" eb="18">
      <t>ヤマモト</t>
    </rPh>
    <rPh sb="18" eb="19">
      <t>サマ</t>
    </rPh>
    <rPh sb="20" eb="22">
      <t>カイメ</t>
    </rPh>
    <rPh sb="22" eb="24">
      <t>メンセツ</t>
    </rPh>
    <phoneticPr fontId="4"/>
  </si>
  <si>
    <t>田代様1回目面接3/15㈬10：30</t>
    <rPh sb="0" eb="2">
      <t>タシロ</t>
    </rPh>
    <rPh sb="2" eb="3">
      <t>サマ</t>
    </rPh>
    <rPh sb="4" eb="6">
      <t>カイメ</t>
    </rPh>
    <rPh sb="6" eb="8">
      <t>メンセツ</t>
    </rPh>
    <phoneticPr fontId="4"/>
  </si>
  <si>
    <r>
      <t>朝日新聞代配（水前寺</t>
    </r>
    <r>
      <rPr>
        <b/>
        <sz val="14"/>
        <color rgb="FF00B050"/>
        <rFont val="ＭＳ Ｐゴシック"/>
        <family val="3"/>
        <charset val="128"/>
      </rPr>
      <t>3/18号</t>
    </r>
    <r>
      <rPr>
        <sz val="14"/>
        <color rgb="FF00B050"/>
        <rFont val="ＭＳ Ｐゴシック"/>
        <family val="3"/>
        <charset val="128"/>
      </rPr>
      <t>まで）</t>
    </r>
    <rPh sb="0" eb="2">
      <t>アサヒ</t>
    </rPh>
    <rPh sb="2" eb="4">
      <t>シンブン</t>
    </rPh>
    <rPh sb="4" eb="6">
      <t>ダイハイ</t>
    </rPh>
    <rPh sb="7" eb="10">
      <t>スイゼンジ</t>
    </rPh>
    <rPh sb="14" eb="15">
      <t>ゴウ</t>
    </rPh>
    <phoneticPr fontId="4"/>
  </si>
  <si>
    <r>
      <t>朝日新聞代配（水前寺</t>
    </r>
    <r>
      <rPr>
        <b/>
        <sz val="14"/>
        <color rgb="FF00B050"/>
        <rFont val="ＭＳ Ｐゴシック"/>
        <family val="3"/>
        <charset val="128"/>
      </rPr>
      <t>3/25号</t>
    </r>
    <r>
      <rPr>
        <sz val="14"/>
        <color rgb="FF00B050"/>
        <rFont val="ＭＳ Ｐゴシック"/>
        <family val="3"/>
        <charset val="128"/>
      </rPr>
      <t>まで）</t>
    </r>
    <rPh sb="0" eb="2">
      <t>アサヒ</t>
    </rPh>
    <rPh sb="2" eb="4">
      <t>シンブン</t>
    </rPh>
    <rPh sb="4" eb="6">
      <t>ダイハイ</t>
    </rPh>
    <rPh sb="7" eb="10">
      <t>スイゼンジ</t>
    </rPh>
    <rPh sb="14" eb="15">
      <t>ゴウ</t>
    </rPh>
    <phoneticPr fontId="4"/>
  </si>
  <si>
    <r>
      <t>オアシス代配引上げ可　</t>
    </r>
    <r>
      <rPr>
        <b/>
        <strike/>
        <sz val="14"/>
        <color rgb="FFFF0000"/>
        <rFont val="ＭＳ Ｐゴシック"/>
        <family val="3"/>
        <charset val="128"/>
      </rPr>
      <t>田上様検討中</t>
    </r>
    <r>
      <rPr>
        <b/>
        <sz val="14"/>
        <color rgb="FF0070C0"/>
        <rFont val="ＭＳ Ｐゴシック"/>
        <family val="3"/>
        <charset val="128"/>
      </rPr>
      <t>　</t>
    </r>
    <rPh sb="4" eb="6">
      <t>ダイハイ</t>
    </rPh>
    <rPh sb="6" eb="8">
      <t>ヒキア</t>
    </rPh>
    <rPh sb="9" eb="10">
      <t>カ</t>
    </rPh>
    <rPh sb="11" eb="13">
      <t>タノウエ</t>
    </rPh>
    <rPh sb="13" eb="14">
      <t>サマ</t>
    </rPh>
    <rPh sb="14" eb="17">
      <t>ケントウチュウ</t>
    </rPh>
    <phoneticPr fontId="4"/>
  </si>
  <si>
    <t>藤本さん4/1号ご辞退 塩浦様4/1号～決定</t>
    <rPh sb="0" eb="2">
      <t>フジモト</t>
    </rPh>
    <rPh sb="7" eb="8">
      <t>ゴウ</t>
    </rPh>
    <rPh sb="9" eb="11">
      <t>ジタイ</t>
    </rPh>
    <rPh sb="12" eb="14">
      <t>シオウラ</t>
    </rPh>
    <rPh sb="14" eb="15">
      <t>サマ</t>
    </rPh>
    <rPh sb="18" eb="19">
      <t>ゴウ</t>
    </rPh>
    <rPh sb="20" eb="22">
      <t>ケッテイ</t>
    </rPh>
    <phoneticPr fontId="4"/>
  </si>
  <si>
    <t>NPO検討中</t>
    <rPh sb="3" eb="6">
      <t>ケントウチュウ</t>
    </rPh>
    <phoneticPr fontId="4"/>
  </si>
  <si>
    <r>
      <t xml:space="preserve">11/2ハイコム白地図送付 </t>
    </r>
    <r>
      <rPr>
        <b/>
        <sz val="14"/>
        <rFont val="ＭＳ Ｐゴシック"/>
        <family val="3"/>
        <charset val="128"/>
      </rPr>
      <t>NPO検討中</t>
    </r>
    <rPh sb="8" eb="11">
      <t>シラチズ</t>
    </rPh>
    <rPh sb="11" eb="13">
      <t>ソウフ</t>
    </rPh>
    <rPh sb="17" eb="20">
      <t>ケントウチュウ</t>
    </rPh>
    <phoneticPr fontId="4"/>
  </si>
  <si>
    <r>
      <t>11/5ハイコム白地図送付　</t>
    </r>
    <r>
      <rPr>
        <b/>
        <sz val="14"/>
        <rFont val="ＭＳ Ｐゴシック"/>
        <family val="3"/>
        <charset val="128"/>
      </rPr>
      <t>データコム検討中</t>
    </r>
    <rPh sb="8" eb="11">
      <t>シラチズ</t>
    </rPh>
    <rPh sb="11" eb="13">
      <t>ソウフ</t>
    </rPh>
    <rPh sb="19" eb="22">
      <t>ケントウチュウ</t>
    </rPh>
    <phoneticPr fontId="4"/>
  </si>
  <si>
    <r>
      <t>オフィスもりた3月いっぱいでご辞退　</t>
    </r>
    <r>
      <rPr>
        <b/>
        <sz val="12"/>
        <rFont val="ＭＳ Ｐゴシック"/>
        <family val="3"/>
        <charset val="128"/>
      </rPr>
      <t>データコム検討中</t>
    </r>
    <rPh sb="8" eb="9">
      <t>ガツ</t>
    </rPh>
    <rPh sb="15" eb="17">
      <t>ジタイ</t>
    </rPh>
    <rPh sb="23" eb="26">
      <t>ケントウチュウ</t>
    </rPh>
    <phoneticPr fontId="4"/>
  </si>
  <si>
    <t>2023.3.18号</t>
    <rPh sb="9" eb="10">
      <t>ゴウ</t>
    </rPh>
    <phoneticPr fontId="4"/>
  </si>
  <si>
    <t>坂口様2回目面接3/14㈫14：00</t>
    <rPh sb="0" eb="2">
      <t>サカグチ</t>
    </rPh>
    <rPh sb="2" eb="3">
      <t>サマ</t>
    </rPh>
    <rPh sb="4" eb="6">
      <t>カイメ</t>
    </rPh>
    <rPh sb="6" eb="8">
      <t>メンセツ</t>
    </rPh>
    <phoneticPr fontId="4"/>
  </si>
  <si>
    <t>中15-9→虹4/1号決定、分割エリア中央15-14→シバタ様2回目面接3/24㈮15：00</t>
    <rPh sb="0" eb="1">
      <t>チュウ</t>
    </rPh>
    <rPh sb="6" eb="7">
      <t>ニジ</t>
    </rPh>
    <rPh sb="10" eb="11">
      <t>ゴウ</t>
    </rPh>
    <rPh sb="11" eb="13">
      <t>ケッテイ</t>
    </rPh>
    <rPh sb="14" eb="16">
      <t>ブンカツ</t>
    </rPh>
    <rPh sb="19" eb="21">
      <t>チュウオウ</t>
    </rPh>
    <rPh sb="30" eb="31">
      <t>サマ</t>
    </rPh>
    <rPh sb="32" eb="34">
      <t>カイメ</t>
    </rPh>
    <rPh sb="34" eb="36">
      <t>メンセツ</t>
    </rPh>
    <phoneticPr fontId="4"/>
  </si>
  <si>
    <r>
      <t>朝日新聞代配（水前寺）　</t>
    </r>
    <r>
      <rPr>
        <b/>
        <sz val="14"/>
        <color rgb="FFFF0000"/>
        <rFont val="ＭＳ Ｐゴシック"/>
        <family val="3"/>
        <charset val="128"/>
      </rPr>
      <t>菅さん4/15号～左側決定</t>
    </r>
    <rPh sb="0" eb="2">
      <t>アサヒ</t>
    </rPh>
    <rPh sb="2" eb="4">
      <t>シンブン</t>
    </rPh>
    <rPh sb="4" eb="6">
      <t>ダイハイ</t>
    </rPh>
    <rPh sb="7" eb="10">
      <t>スイゼンジ</t>
    </rPh>
    <rPh sb="12" eb="13">
      <t>カン</t>
    </rPh>
    <rPh sb="19" eb="20">
      <t>ゴウ</t>
    </rPh>
    <rPh sb="21" eb="23">
      <t>ヒダリガワ</t>
    </rPh>
    <rPh sb="23" eb="25">
      <t>ケッテイ</t>
    </rPh>
    <phoneticPr fontId="4"/>
  </si>
  <si>
    <r>
      <t>境さん白地図送付2/21　</t>
    </r>
    <r>
      <rPr>
        <b/>
        <sz val="14"/>
        <color theme="2" tint="-0.89999084444715716"/>
        <rFont val="ＭＳ Ｐゴシック"/>
        <family val="3"/>
        <charset val="128"/>
      </rPr>
      <t>データコム4/1号　</t>
    </r>
    <r>
      <rPr>
        <b/>
        <sz val="14"/>
        <color rgb="FFFF0000"/>
        <rFont val="ＭＳ Ｐゴシック"/>
        <family val="3"/>
        <charset val="128"/>
      </rPr>
      <t>渡邊様1回目面接3/22㈬10：30</t>
    </r>
    <rPh sb="0" eb="1">
      <t>サカイ</t>
    </rPh>
    <rPh sb="3" eb="8">
      <t>シラチズソウフ</t>
    </rPh>
    <rPh sb="21" eb="22">
      <t>ゴウ</t>
    </rPh>
    <rPh sb="23" eb="25">
      <t>ワタナベ</t>
    </rPh>
    <rPh sb="25" eb="26">
      <t>サマ</t>
    </rPh>
    <rPh sb="27" eb="29">
      <t>カイメ</t>
    </rPh>
    <rPh sb="29" eb="31">
      <t>メンセツ</t>
    </rPh>
    <phoneticPr fontId="4"/>
  </si>
  <si>
    <r>
      <t xml:space="preserve">どろんこファーム3月いっぱいご辞退 </t>
    </r>
    <r>
      <rPr>
        <b/>
        <sz val="14"/>
        <color rgb="FFC2D69A"/>
        <rFont val="ＭＳ Ｐゴシック"/>
        <family val="3"/>
        <charset val="128"/>
      </rPr>
      <t>ハイコム白地図12/14　</t>
    </r>
    <r>
      <rPr>
        <b/>
        <sz val="14"/>
        <color rgb="FFFF0000"/>
        <rFont val="ＭＳ Ｐゴシック"/>
        <family val="3"/>
        <charset val="128"/>
      </rPr>
      <t>三苫様1回目面接3/16㈭10：30</t>
    </r>
    <rPh sb="9" eb="10">
      <t>ガツ</t>
    </rPh>
    <rPh sb="15" eb="17">
      <t>ジタイ</t>
    </rPh>
    <rPh sb="22" eb="25">
      <t>シラチズ</t>
    </rPh>
    <rPh sb="31" eb="33">
      <t>ミトマ</t>
    </rPh>
    <rPh sb="33" eb="34">
      <t>サマ</t>
    </rPh>
    <rPh sb="35" eb="37">
      <t>カイメ</t>
    </rPh>
    <rPh sb="37" eb="39">
      <t>メンセツ</t>
    </rPh>
    <phoneticPr fontId="4"/>
  </si>
  <si>
    <r>
      <t>ハイコム白地図送付12/14　</t>
    </r>
    <r>
      <rPr>
        <b/>
        <sz val="14"/>
        <color rgb="FFFF0000"/>
        <rFont val="ＭＳ Ｐゴシック"/>
        <family val="3"/>
        <charset val="128"/>
      </rPr>
      <t>タケモト様1回目面接3/16㈭10：30</t>
    </r>
    <rPh sb="4" eb="7">
      <t>シラチズ</t>
    </rPh>
    <rPh sb="7" eb="9">
      <t>ソウフ</t>
    </rPh>
    <rPh sb="19" eb="20">
      <t>サマ</t>
    </rPh>
    <rPh sb="21" eb="23">
      <t>カイメ</t>
    </rPh>
    <rPh sb="23" eb="25">
      <t>メンセツ</t>
    </rPh>
    <phoneticPr fontId="4"/>
  </si>
  <si>
    <t>上田さん3/25号まで配布、その後ご辞退 エノシマ様2回目面接3/20㈪13：30</t>
    <rPh sb="0" eb="2">
      <t>ウエダ</t>
    </rPh>
    <rPh sb="8" eb="9">
      <t>ゴウ</t>
    </rPh>
    <rPh sb="11" eb="13">
      <t>ハイフ</t>
    </rPh>
    <rPh sb="16" eb="17">
      <t>ゴ</t>
    </rPh>
    <rPh sb="18" eb="20">
      <t>ジタイ</t>
    </rPh>
    <rPh sb="25" eb="26">
      <t>サマ</t>
    </rPh>
    <rPh sb="27" eb="29">
      <t>カイメ</t>
    </rPh>
    <rPh sb="29" eb="31">
      <t>メンセツ</t>
    </rPh>
    <phoneticPr fontId="4"/>
  </si>
  <si>
    <r>
      <rPr>
        <sz val="14"/>
        <color rgb="FF00B050"/>
        <rFont val="ＭＳ Ｐゴシック"/>
        <family val="3"/>
        <charset val="128"/>
      </rPr>
      <t>朝日新聞代配（水前寺</t>
    </r>
    <r>
      <rPr>
        <b/>
        <sz val="14"/>
        <color rgb="FF00B050"/>
        <rFont val="ＭＳ Ｐゴシック"/>
        <family val="3"/>
        <charset val="128"/>
      </rPr>
      <t>3/25号</t>
    </r>
    <r>
      <rPr>
        <sz val="14"/>
        <color rgb="FF00B050"/>
        <rFont val="ＭＳ Ｐゴシック"/>
        <family val="3"/>
        <charset val="128"/>
      </rPr>
      <t>まで）</t>
    </r>
    <r>
      <rPr>
        <b/>
        <sz val="14"/>
        <color rgb="FFFF0000"/>
        <rFont val="ＭＳ Ｐゴシック"/>
        <family val="3"/>
        <charset val="128"/>
      </rPr>
      <t>佐多様2回目面接3/22㈬15：00</t>
    </r>
    <rPh sb="0" eb="2">
      <t>アサヒ</t>
    </rPh>
    <rPh sb="2" eb="4">
      <t>シンブン</t>
    </rPh>
    <rPh sb="4" eb="6">
      <t>ダイハイ</t>
    </rPh>
    <rPh sb="7" eb="10">
      <t>スイゼンジ</t>
    </rPh>
    <rPh sb="14" eb="15">
      <t>ゴウ</t>
    </rPh>
    <rPh sb="18" eb="20">
      <t>サタ</t>
    </rPh>
    <rPh sb="20" eb="21">
      <t>サマ</t>
    </rPh>
    <rPh sb="22" eb="24">
      <t>カイメ</t>
    </rPh>
    <rPh sb="24" eb="26">
      <t>メンセツ</t>
    </rPh>
    <phoneticPr fontId="4"/>
  </si>
  <si>
    <t>澤田様ご案内予定</t>
    <rPh sb="0" eb="2">
      <t>サワダ</t>
    </rPh>
    <rPh sb="2" eb="3">
      <t>サマ</t>
    </rPh>
    <rPh sb="4" eb="8">
      <t>アンナイヨテイ</t>
    </rPh>
    <phoneticPr fontId="4"/>
  </si>
  <si>
    <t>北区2-10→入江様2回目面接3/27㈪13：30</t>
    <rPh sb="0" eb="2">
      <t>キタク</t>
    </rPh>
    <rPh sb="7" eb="9">
      <t>イリエ</t>
    </rPh>
    <rPh sb="9" eb="10">
      <t>サマ</t>
    </rPh>
    <rPh sb="11" eb="13">
      <t>カイメ</t>
    </rPh>
    <rPh sb="13" eb="15">
      <t>メンセツ</t>
    </rPh>
    <phoneticPr fontId="4"/>
  </si>
  <si>
    <r>
      <t xml:space="preserve">      欠員エリア(毎週水曜日（面接後）更新）　2023/3/25号更新　　</t>
    </r>
    <r>
      <rPr>
        <sz val="12"/>
        <rFont val="ＭＳ Ｐゴシック"/>
        <family val="3"/>
        <charset val="128"/>
      </rPr>
      <t>2022年4月～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6" eb="47">
      <t>ガツ</t>
    </rPh>
    <phoneticPr fontId="7"/>
  </si>
  <si>
    <t>2023.3.25号</t>
    <rPh sb="9" eb="10">
      <t>ゴウ</t>
    </rPh>
    <phoneticPr fontId="4"/>
  </si>
  <si>
    <t>淵上様ご案内予定</t>
    <rPh sb="0" eb="2">
      <t>フチガミ</t>
    </rPh>
    <rPh sb="2" eb="3">
      <t>サマ</t>
    </rPh>
    <rPh sb="4" eb="8">
      <t>アンナイヨテイ</t>
    </rPh>
    <phoneticPr fontId="4"/>
  </si>
  <si>
    <t>朝日新聞代配（水前寺）4/15号～復帰予定</t>
    <rPh sb="0" eb="2">
      <t>アサヒ</t>
    </rPh>
    <rPh sb="2" eb="4">
      <t>シンブン</t>
    </rPh>
    <rPh sb="4" eb="6">
      <t>ダイハイ</t>
    </rPh>
    <rPh sb="7" eb="10">
      <t>スイゼンジ</t>
    </rPh>
    <rPh sb="15" eb="16">
      <t>ゴウ</t>
    </rPh>
    <rPh sb="17" eb="19">
      <t>フッキ</t>
    </rPh>
    <rPh sb="19" eb="21">
      <t>ヨテイ</t>
    </rPh>
    <phoneticPr fontId="4"/>
  </si>
  <si>
    <t>朝日新聞代配（八王寺)</t>
    <rPh sb="0" eb="2">
      <t>アサヒ</t>
    </rPh>
    <rPh sb="2" eb="4">
      <t>シンブン</t>
    </rPh>
    <rPh sb="4" eb="6">
      <t>ダイハイ</t>
    </rPh>
    <rPh sb="7" eb="10">
      <t>ハチオウジ</t>
    </rPh>
    <phoneticPr fontId="4"/>
  </si>
  <si>
    <r>
      <t xml:space="preserve">どろんこファーム3月いっぱいご辞退 </t>
    </r>
    <r>
      <rPr>
        <b/>
        <sz val="14"/>
        <color rgb="FFC2D69A"/>
        <rFont val="ＭＳ Ｐゴシック"/>
        <family val="3"/>
        <charset val="128"/>
      </rPr>
      <t xml:space="preserve">ハイコム白地図12/14 </t>
    </r>
    <r>
      <rPr>
        <b/>
        <sz val="14"/>
        <color rgb="FFFF0000"/>
        <rFont val="ＭＳ Ｐゴシック"/>
        <family val="3"/>
        <charset val="128"/>
      </rPr>
      <t>村上さん4/1号決定</t>
    </r>
    <rPh sb="9" eb="10">
      <t>ガツ</t>
    </rPh>
    <rPh sb="15" eb="17">
      <t>ジタイ</t>
    </rPh>
    <rPh sb="22" eb="25">
      <t>シラチズ</t>
    </rPh>
    <rPh sb="31" eb="33">
      <t>ムラカミ</t>
    </rPh>
    <rPh sb="38" eb="39">
      <t>ゴウ</t>
    </rPh>
    <rPh sb="39" eb="41">
      <t>ケッテイ</t>
    </rPh>
    <phoneticPr fontId="4"/>
  </si>
  <si>
    <r>
      <t>朝日新聞代配（水前寺）</t>
    </r>
    <r>
      <rPr>
        <b/>
        <sz val="14"/>
        <color rgb="FF00B050"/>
        <rFont val="ＭＳ Ｐゴシック"/>
        <family val="3"/>
        <charset val="128"/>
      </rPr>
      <t>4/1号より復帰</t>
    </r>
    <r>
      <rPr>
        <sz val="14"/>
        <color rgb="FF00B050"/>
        <rFont val="ＭＳ Ｐゴシック"/>
        <family val="3"/>
        <charset val="128"/>
      </rPr>
      <t xml:space="preserve"> </t>
    </r>
    <r>
      <rPr>
        <b/>
        <sz val="14"/>
        <color rgb="FFFF0000"/>
        <rFont val="ＭＳ Ｐゴシック"/>
        <family val="3"/>
        <charset val="128"/>
      </rPr>
      <t>橋本様1回目面接4/11㈫10：00</t>
    </r>
    <rPh sb="0" eb="2">
      <t>アサヒ</t>
    </rPh>
    <rPh sb="2" eb="4">
      <t>シンブン</t>
    </rPh>
    <rPh sb="4" eb="6">
      <t>ダイハイ</t>
    </rPh>
    <rPh sb="7" eb="10">
      <t>スイゼンジ</t>
    </rPh>
    <rPh sb="14" eb="15">
      <t>ゴウ</t>
    </rPh>
    <rPh sb="17" eb="19">
      <t>フッキ</t>
    </rPh>
    <rPh sb="20" eb="22">
      <t>ハシモト</t>
    </rPh>
    <rPh sb="22" eb="23">
      <t>サマ</t>
    </rPh>
    <rPh sb="24" eb="26">
      <t>カイメ</t>
    </rPh>
    <rPh sb="26" eb="28">
      <t>メンセツ</t>
    </rPh>
    <phoneticPr fontId="4"/>
  </si>
  <si>
    <t>2023.4.1号</t>
    <rPh sb="8" eb="9">
      <t>ゴウ</t>
    </rPh>
    <phoneticPr fontId="4"/>
  </si>
  <si>
    <t>中15-9→虹4/1号決定</t>
    <rPh sb="0" eb="1">
      <t>チュウ</t>
    </rPh>
    <rPh sb="6" eb="7">
      <t>ニジ</t>
    </rPh>
    <rPh sb="10" eb="11">
      <t>ゴウ</t>
    </rPh>
    <rPh sb="11" eb="13">
      <t>ケッテイ</t>
    </rPh>
    <phoneticPr fontId="4"/>
  </si>
  <si>
    <t>データコム代配中</t>
    <rPh sb="5" eb="7">
      <t>ダイハイ</t>
    </rPh>
    <rPh sb="7" eb="8">
      <t>チュウ</t>
    </rPh>
    <phoneticPr fontId="4"/>
  </si>
  <si>
    <t>坪井</t>
    <rPh sb="0" eb="2">
      <t>ツボイ</t>
    </rPh>
    <phoneticPr fontId="7"/>
  </si>
  <si>
    <t>藤崎宮駅前</t>
    <rPh sb="0" eb="5">
      <t>フジサキグウエキマエ</t>
    </rPh>
    <phoneticPr fontId="4"/>
  </si>
  <si>
    <t>徳王1（※2022.10月分割⇒17）</t>
    <rPh sb="12" eb="13">
      <t>ガツ</t>
    </rPh>
    <rPh sb="13" eb="15">
      <t>ブンカツ</t>
    </rPh>
    <phoneticPr fontId="2"/>
  </si>
  <si>
    <t>打越町、津浦町（16）（※2022.10月カット）</t>
    <rPh sb="20" eb="21">
      <t>ガツ</t>
    </rPh>
    <phoneticPr fontId="2"/>
  </si>
  <si>
    <t>徳王2丁目、貢町、下硯川1（※2022.10月分割）</t>
    <rPh sb="3" eb="5">
      <t>チョウメ</t>
    </rPh>
    <phoneticPr fontId="2"/>
  </si>
  <si>
    <r>
      <t>清水万石４</t>
    </r>
    <r>
      <rPr>
        <sz val="12"/>
        <color rgb="FFFF0000"/>
        <rFont val="ＭＳ Ｐゴシック"/>
        <family val="3"/>
        <charset val="128"/>
      </rPr>
      <t>(2023.4月分割⇒11）</t>
    </r>
    <rPh sb="12" eb="13">
      <t>ガツ</t>
    </rPh>
    <rPh sb="13" eb="15">
      <t>ブンカツ</t>
    </rPh>
    <phoneticPr fontId="27"/>
  </si>
  <si>
    <r>
      <t>清水万石５</t>
    </r>
    <r>
      <rPr>
        <sz val="12"/>
        <color rgb="FFFF0000"/>
        <rFont val="ＭＳ Ｐゴシック"/>
        <family val="3"/>
        <charset val="128"/>
      </rPr>
      <t>（2023.4月分割）</t>
    </r>
    <rPh sb="12" eb="13">
      <t>ガツ</t>
    </rPh>
    <rPh sb="13" eb="15">
      <t>ブンカツ</t>
    </rPh>
    <phoneticPr fontId="27"/>
  </si>
  <si>
    <t>蓮台寺２・３(2023.4月分割⇒10）</t>
  </si>
  <si>
    <t>蓮台寺１・２（2023.4月分割）</t>
  </si>
  <si>
    <t>島崎３・４（一部）、谷尾崎町（ ※2022.10月分割⇒7）</t>
    <rPh sb="6" eb="8">
      <t>イチブ</t>
    </rPh>
    <rPh sb="24" eb="25">
      <t>ガツ</t>
    </rPh>
    <rPh sb="25" eb="27">
      <t>ブンカツ</t>
    </rPh>
    <phoneticPr fontId="2"/>
  </si>
  <si>
    <t>西唐人町、細工町1～3、呉服町1～2、小沢町、板屋町、魚屋町3（※2022.10月分割⇒3）</t>
    <rPh sb="40" eb="41">
      <t>ガツ</t>
    </rPh>
    <rPh sb="41" eb="43">
      <t>ブンカツ</t>
    </rPh>
    <phoneticPr fontId="3"/>
  </si>
  <si>
    <t>細工町3～5、呉服町3、西阿弥陀寺町、古桶屋町、川端町、古大工町（※2022.10月分割）</t>
    <rPh sb="41" eb="42">
      <t>ガツ</t>
    </rPh>
    <rPh sb="42" eb="44">
      <t>ブンカツ</t>
    </rPh>
    <phoneticPr fontId="2"/>
  </si>
  <si>
    <r>
      <t>八王寺町、（南区八王寺町２２番）</t>
    </r>
    <r>
      <rPr>
        <sz val="12"/>
        <color rgb="FFFF0000"/>
        <rFont val="ＭＳ Ｐゴシック"/>
        <family val="3"/>
        <charset val="128"/>
      </rPr>
      <t>(2023.4月分割⇒19）</t>
    </r>
    <rPh sb="0" eb="4">
      <t>ハチオウジマチ</t>
    </rPh>
    <rPh sb="6" eb="8">
      <t>ミナミク</t>
    </rPh>
    <rPh sb="8" eb="11">
      <t>ハチオウジ</t>
    </rPh>
    <rPh sb="11" eb="12">
      <t>マチ</t>
    </rPh>
    <rPh sb="14" eb="15">
      <t>バン</t>
    </rPh>
    <phoneticPr fontId="38"/>
  </si>
  <si>
    <r>
      <t>八王寺町</t>
    </r>
    <r>
      <rPr>
        <sz val="12"/>
        <color rgb="FFFF0000"/>
        <rFont val="ＭＳ Ｐゴシック"/>
        <family val="3"/>
        <charset val="128"/>
      </rPr>
      <t>（2023.4月分割）</t>
    </r>
    <rPh sb="0" eb="4">
      <t>ハチオウジマチ</t>
    </rPh>
    <phoneticPr fontId="38"/>
  </si>
  <si>
    <t>国府２(2023.4月分割⇒10）</t>
  </si>
  <si>
    <t>国府２（2023.4月分割）</t>
  </si>
  <si>
    <t>出水４、江津１(2023.4月分割⇒10）</t>
  </si>
  <si>
    <r>
      <t>出水４、東区出水4-4</t>
    </r>
    <r>
      <rPr>
        <sz val="12"/>
        <color rgb="FFFF0000"/>
        <rFont val="ＭＳ Ｐゴシック"/>
        <family val="3"/>
        <charset val="128"/>
      </rPr>
      <t>（2023.4月分割）</t>
    </r>
    <rPh sb="4" eb="6">
      <t>ヒガシク</t>
    </rPh>
    <rPh sb="6" eb="8">
      <t>イズミ</t>
    </rPh>
    <phoneticPr fontId="27"/>
  </si>
  <si>
    <t>帯山7(2023.4月分割⇒14）</t>
  </si>
  <si>
    <t>帯山７、保田窪３（2023.4月分割）</t>
  </si>
  <si>
    <t>水前寺６（※2022.10月分割⇒8）</t>
    <rPh sb="13" eb="14">
      <t>ガツ</t>
    </rPh>
    <rPh sb="14" eb="16">
      <t>ブンカツ</t>
    </rPh>
    <phoneticPr fontId="2"/>
  </si>
  <si>
    <t>水前寺６（※2022.10月分割）</t>
    <rPh sb="13" eb="14">
      <t>ガツ</t>
    </rPh>
    <rPh sb="14" eb="16">
      <t>ブンカツ</t>
    </rPh>
    <phoneticPr fontId="2"/>
  </si>
  <si>
    <t>水前寺３(2023.4月分割⇒17.18）</t>
  </si>
  <si>
    <t>水前寺３（2023.4月分割）</t>
  </si>
  <si>
    <t>護藤町、八分字町（※2022.4月中止）</t>
    <rPh sb="16" eb="17">
      <t>ガツ</t>
    </rPh>
    <rPh sb="17" eb="19">
      <t>チュウシ</t>
    </rPh>
    <phoneticPr fontId="2"/>
  </si>
  <si>
    <t>城南町さんさん1.2、宮地（※2022.10月新エリア）</t>
    <rPh sb="0" eb="3">
      <t>ジョウナンマチ</t>
    </rPh>
    <rPh sb="11" eb="13">
      <t>ミヤチ</t>
    </rPh>
    <rPh sb="22" eb="23">
      <t>ガツ</t>
    </rPh>
    <rPh sb="23" eb="24">
      <t>シン</t>
    </rPh>
    <phoneticPr fontId="27"/>
  </si>
  <si>
    <t>城南町舞原（※2022.10月新エリア）</t>
    <rPh sb="0" eb="3">
      <t>ジョウナンマチ</t>
    </rPh>
    <rPh sb="3" eb="5">
      <t>マイハラ</t>
    </rPh>
    <phoneticPr fontId="27"/>
  </si>
  <si>
    <t>城南町舞原、下宮地（※2022.10月新エリア）</t>
    <rPh sb="0" eb="3">
      <t>ジョウナンマチ</t>
    </rPh>
    <rPh sb="3" eb="5">
      <t>マイハラ</t>
    </rPh>
    <rPh sb="6" eb="9">
      <t>シモミヤチ</t>
    </rPh>
    <phoneticPr fontId="27"/>
  </si>
  <si>
    <t>菊陽町光の森3・4（※2022.10月分割⇒34）</t>
    <rPh sb="0" eb="3">
      <t>キクヨウマチ</t>
    </rPh>
    <rPh sb="3" eb="4">
      <t>ヒカリ</t>
    </rPh>
    <rPh sb="5" eb="6">
      <t>モリ</t>
    </rPh>
    <phoneticPr fontId="2"/>
  </si>
  <si>
    <t>ハイコム4/17号～　</t>
    <rPh sb="8" eb="9">
      <t>ゴウ</t>
    </rPh>
    <phoneticPr fontId="4"/>
  </si>
  <si>
    <t>2023.4.15号</t>
    <rPh sb="9" eb="10">
      <t>ゴウ</t>
    </rPh>
    <phoneticPr fontId="4"/>
  </si>
  <si>
    <t>データコム代配中</t>
    <rPh sb="5" eb="8">
      <t>ダイハイチュウ</t>
    </rPh>
    <phoneticPr fontId="4"/>
  </si>
  <si>
    <t>2023.4.29号</t>
    <rPh sb="9" eb="10">
      <t>ゴウ</t>
    </rPh>
    <phoneticPr fontId="4"/>
  </si>
  <si>
    <t>2023.5.13号</t>
    <rPh sb="9" eb="10">
      <t>ゴウ</t>
    </rPh>
    <phoneticPr fontId="4"/>
  </si>
  <si>
    <t>2023.5.13号</t>
    <rPh sb="9" eb="10">
      <t>ゴウ</t>
    </rPh>
    <phoneticPr fontId="4"/>
  </si>
  <si>
    <t>ハイコム検討中5/10白地図</t>
    <rPh sb="4" eb="7">
      <t>ケントウチュウ</t>
    </rPh>
    <rPh sb="11" eb="14">
      <t>シラチズ</t>
    </rPh>
    <phoneticPr fontId="4"/>
  </si>
  <si>
    <r>
      <rPr>
        <b/>
        <strike/>
        <sz val="14"/>
        <color rgb="FFFF0000"/>
        <rFont val="ＭＳ Ｐゴシック"/>
        <family val="3"/>
        <charset val="128"/>
      </rPr>
      <t>澤田様ご案内予定</t>
    </r>
    <r>
      <rPr>
        <b/>
        <sz val="14"/>
        <color rgb="FFFF0000"/>
        <rFont val="ＭＳ Ｐゴシック"/>
        <family val="3"/>
        <charset val="128"/>
      </rPr>
      <t>　小林様ご案内予定</t>
    </r>
    <rPh sb="0" eb="2">
      <t>サワダ</t>
    </rPh>
    <rPh sb="2" eb="3">
      <t>サマ</t>
    </rPh>
    <rPh sb="4" eb="8">
      <t>アンナイヨテイ</t>
    </rPh>
    <rPh sb="9" eb="11">
      <t>コバヤシ</t>
    </rPh>
    <rPh sb="11" eb="12">
      <t>サマ</t>
    </rPh>
    <rPh sb="13" eb="17">
      <t>アンナイヨテイ</t>
    </rPh>
    <phoneticPr fontId="4"/>
  </si>
  <si>
    <r>
      <rPr>
        <b/>
        <strike/>
        <sz val="14"/>
        <color rgb="FFFF0000"/>
        <rFont val="ＭＳ Ｐゴシック"/>
        <family val="3"/>
        <charset val="128"/>
      </rPr>
      <t>笠原様ご案内予定</t>
    </r>
    <r>
      <rPr>
        <b/>
        <sz val="14"/>
        <color rgb="FFFF0000"/>
        <rFont val="ＭＳ Ｐゴシック"/>
        <family val="3"/>
        <charset val="128"/>
      </rPr>
      <t xml:space="preserve"> ハイコム検討中</t>
    </r>
    <rPh sb="0" eb="2">
      <t>カサハラ</t>
    </rPh>
    <rPh sb="2" eb="3">
      <t>サマ</t>
    </rPh>
    <rPh sb="4" eb="8">
      <t>アンナイヨテイ</t>
    </rPh>
    <rPh sb="13" eb="16">
      <t>ケントウチュウ</t>
    </rPh>
    <phoneticPr fontId="4"/>
  </si>
  <si>
    <t>2023.6.3号</t>
    <rPh sb="8" eb="9">
      <t>ゴウ</t>
    </rPh>
    <phoneticPr fontId="4"/>
  </si>
  <si>
    <t>2023.6.3号</t>
    <rPh sb="8" eb="9">
      <t>ゴウ</t>
    </rPh>
    <phoneticPr fontId="4"/>
  </si>
  <si>
    <t>大塚さん11月いっぱいでご辞退</t>
    <rPh sb="0" eb="2">
      <t>オオツカ</t>
    </rPh>
    <rPh sb="6" eb="7">
      <t>ガツ</t>
    </rPh>
    <rPh sb="13" eb="15">
      <t>ジタイ</t>
    </rPh>
    <phoneticPr fontId="4"/>
  </si>
  <si>
    <t>2023.6.10号</t>
    <rPh sb="9" eb="10">
      <t>ゴウ</t>
    </rPh>
    <phoneticPr fontId="4"/>
  </si>
  <si>
    <t>2023.6.17号</t>
    <rPh sb="9" eb="10">
      <t>ゴウ</t>
    </rPh>
    <phoneticPr fontId="4"/>
  </si>
  <si>
    <t>2023.7.1号</t>
    <rPh sb="8" eb="9">
      <t>ゴウ</t>
    </rPh>
    <phoneticPr fontId="4"/>
  </si>
  <si>
    <t>2023.7.8号</t>
    <rPh sb="8" eb="9">
      <t>ゴウ</t>
    </rPh>
    <phoneticPr fontId="4"/>
  </si>
  <si>
    <t>2023.7.8号</t>
    <rPh sb="8" eb="9">
      <t>ゴウ</t>
    </rPh>
    <phoneticPr fontId="4"/>
  </si>
  <si>
    <t>2023.7.15号</t>
    <rPh sb="9" eb="10">
      <t>ゴウ</t>
    </rPh>
    <phoneticPr fontId="4"/>
  </si>
  <si>
    <t>吉田さん配布のみ。募集かける</t>
    <rPh sb="0" eb="2">
      <t>ヨシダ</t>
    </rPh>
    <rPh sb="4" eb="6">
      <t>ハイフ</t>
    </rPh>
    <rPh sb="9" eb="11">
      <t>ボシュウ</t>
    </rPh>
    <phoneticPr fontId="4"/>
  </si>
  <si>
    <t>2023.8.5号</t>
    <rPh sb="8" eb="9">
      <t>ゴウ</t>
    </rPh>
    <phoneticPr fontId="4"/>
  </si>
  <si>
    <t>ハイコム5/1号～　</t>
    <rPh sb="7" eb="8">
      <t>ゴウ</t>
    </rPh>
    <phoneticPr fontId="4"/>
  </si>
  <si>
    <t>幸恵さん10/7号ご辞退</t>
    <rPh sb="0" eb="2">
      <t>ユキエ</t>
    </rPh>
    <rPh sb="8" eb="9">
      <t>ゴウ</t>
    </rPh>
    <rPh sb="10" eb="12">
      <t>ジタイ</t>
    </rPh>
    <phoneticPr fontId="4"/>
  </si>
  <si>
    <t>片野さん11/4号ご辞退</t>
    <rPh sb="0" eb="2">
      <t>カタノ</t>
    </rPh>
    <rPh sb="8" eb="9">
      <t>ゴウ</t>
    </rPh>
    <rPh sb="10" eb="12">
      <t>ジタイ</t>
    </rPh>
    <phoneticPr fontId="4"/>
  </si>
  <si>
    <t>2023.8.12号</t>
    <rPh sb="9" eb="10">
      <t>ゴウ</t>
    </rPh>
    <phoneticPr fontId="4"/>
  </si>
  <si>
    <t>菊池さん検討中</t>
    <rPh sb="0" eb="2">
      <t>キクチ</t>
    </rPh>
    <rPh sb="4" eb="7">
      <t>ケントウチュウ</t>
    </rPh>
    <phoneticPr fontId="4"/>
  </si>
  <si>
    <t>2023.8.26号</t>
    <rPh sb="9" eb="10">
      <t>ゴウ</t>
    </rPh>
    <phoneticPr fontId="4"/>
  </si>
  <si>
    <t>オオモリ様1回目面接予定</t>
    <rPh sb="4" eb="5">
      <t>サマ</t>
    </rPh>
    <rPh sb="6" eb="8">
      <t>カイメ</t>
    </rPh>
    <rPh sb="8" eb="10">
      <t>メンセツ</t>
    </rPh>
    <rPh sb="10" eb="12">
      <t>ヨテイ</t>
    </rPh>
    <phoneticPr fontId="4"/>
  </si>
  <si>
    <t>境さん白地図送付2/2</t>
    <rPh sb="0" eb="1">
      <t>サカイ</t>
    </rPh>
    <rPh sb="3" eb="8">
      <t>シラチズソウフ</t>
    </rPh>
    <phoneticPr fontId="4"/>
  </si>
  <si>
    <t>朝日白地図送付8/23</t>
    <rPh sb="0" eb="2">
      <t>アサヒ</t>
    </rPh>
    <rPh sb="2" eb="5">
      <t>シラチズ</t>
    </rPh>
    <rPh sb="5" eb="7">
      <t>ソウフ</t>
    </rPh>
    <phoneticPr fontId="4"/>
  </si>
  <si>
    <t>戸田さん10/28号辞退</t>
    <rPh sb="0" eb="2">
      <t>トダ</t>
    </rPh>
    <rPh sb="9" eb="10">
      <t>ゴウ</t>
    </rPh>
    <rPh sb="10" eb="12">
      <t>ジタイ</t>
    </rPh>
    <phoneticPr fontId="4"/>
  </si>
  <si>
    <t>2023.9.2号</t>
    <rPh sb="8" eb="9">
      <t>ゴウ</t>
    </rPh>
    <phoneticPr fontId="4"/>
  </si>
  <si>
    <t>橋本さん11/4号ご辞退</t>
    <rPh sb="0" eb="2">
      <t>ハシモト</t>
    </rPh>
    <rPh sb="8" eb="9">
      <t>ゴウ</t>
    </rPh>
    <rPh sb="10" eb="12">
      <t>ジタイ</t>
    </rPh>
    <phoneticPr fontId="4"/>
  </si>
  <si>
    <t>2023.9.9号</t>
    <rPh sb="8" eb="9">
      <t>ゴウ</t>
    </rPh>
    <phoneticPr fontId="4"/>
  </si>
  <si>
    <r>
      <t>ハイコム4/3号～　</t>
    </r>
    <r>
      <rPr>
        <b/>
        <sz val="14"/>
        <color rgb="FFFF0000"/>
        <rFont val="ＭＳ Ｐゴシック"/>
        <family val="3"/>
        <charset val="128"/>
      </rPr>
      <t>土居さん10/7号より決定</t>
    </r>
    <rPh sb="7" eb="8">
      <t>ゴウ</t>
    </rPh>
    <rPh sb="10" eb="12">
      <t>ドイ</t>
    </rPh>
    <rPh sb="18" eb="19">
      <t>ゴウ</t>
    </rPh>
    <rPh sb="21" eb="23">
      <t>ケッテイ</t>
    </rPh>
    <phoneticPr fontId="4"/>
  </si>
  <si>
    <t>下岡様ご案内予定</t>
    <rPh sb="0" eb="2">
      <t>シモオカ</t>
    </rPh>
    <rPh sb="2" eb="3">
      <t>サマ</t>
    </rPh>
    <rPh sb="4" eb="8">
      <t>アンナイヨテイ</t>
    </rPh>
    <phoneticPr fontId="4"/>
  </si>
  <si>
    <t>鶴長様1回目面接9/26㈫10：30</t>
    <rPh sb="0" eb="2">
      <t>ツルナガ</t>
    </rPh>
    <rPh sb="2" eb="3">
      <t>サマ</t>
    </rPh>
    <rPh sb="4" eb="6">
      <t>カイメ</t>
    </rPh>
    <rPh sb="6" eb="8">
      <t>メンセツ</t>
    </rPh>
    <phoneticPr fontId="4"/>
  </si>
  <si>
    <t>岩下さん11/11号1エリアご辞退</t>
    <rPh sb="0" eb="2">
      <t>イワシタ</t>
    </rPh>
    <rPh sb="9" eb="10">
      <t>ゴウ</t>
    </rPh>
    <rPh sb="15" eb="17">
      <t>ジタイ</t>
    </rPh>
    <phoneticPr fontId="4"/>
  </si>
  <si>
    <r>
      <t>朝日新聞代配（八王寺)　</t>
    </r>
    <r>
      <rPr>
        <b/>
        <sz val="14"/>
        <color rgb="FFFF0000"/>
        <rFont val="ＭＳ Ｐゴシック"/>
        <family val="3"/>
        <charset val="128"/>
      </rPr>
      <t>植田様1回目面接10/5㈭13：30</t>
    </r>
    <rPh sb="0" eb="2">
      <t>アサヒ</t>
    </rPh>
    <rPh sb="2" eb="4">
      <t>シンブン</t>
    </rPh>
    <rPh sb="4" eb="6">
      <t>ダイハイ</t>
    </rPh>
    <rPh sb="7" eb="10">
      <t>ハチオウジ</t>
    </rPh>
    <rPh sb="12" eb="14">
      <t>ウエダ</t>
    </rPh>
    <rPh sb="14" eb="15">
      <t>サマ</t>
    </rPh>
    <rPh sb="16" eb="18">
      <t>カイメ</t>
    </rPh>
    <rPh sb="18" eb="20">
      <t>メンセツ</t>
    </rPh>
    <phoneticPr fontId="4"/>
  </si>
  <si>
    <r>
      <t>朝日新聞代配（八王寺</t>
    </r>
    <r>
      <rPr>
        <b/>
        <sz val="10"/>
        <color rgb="FF00B050"/>
        <rFont val="ＭＳ Ｐゴシック"/>
        <family val="3"/>
        <charset val="128"/>
      </rPr>
      <t>10/14号まで</t>
    </r>
    <r>
      <rPr>
        <sz val="14"/>
        <color rgb="FF00B050"/>
        <rFont val="ＭＳ Ｐゴシック"/>
        <family val="3"/>
        <charset val="128"/>
      </rPr>
      <t>）　</t>
    </r>
    <rPh sb="0" eb="2">
      <t>アサヒ</t>
    </rPh>
    <rPh sb="2" eb="4">
      <t>シンブン</t>
    </rPh>
    <rPh sb="4" eb="6">
      <t>ダイハイ</t>
    </rPh>
    <rPh sb="7" eb="10">
      <t>ハチオウジ</t>
    </rPh>
    <rPh sb="15" eb="16">
      <t>ゴウ</t>
    </rPh>
    <phoneticPr fontId="4"/>
  </si>
  <si>
    <t>タテオカ様1回目面接済み</t>
    <rPh sb="4" eb="5">
      <t>サマ</t>
    </rPh>
    <rPh sb="6" eb="8">
      <t>カイメ</t>
    </rPh>
    <rPh sb="8" eb="10">
      <t>メンセツ</t>
    </rPh>
    <rPh sb="10" eb="11">
      <t>ズ</t>
    </rPh>
    <phoneticPr fontId="4"/>
  </si>
  <si>
    <t>朝日白地図送付8/23　宮村様2回目面接9/26㈫14：30</t>
    <rPh sb="0" eb="2">
      <t>アサヒ</t>
    </rPh>
    <rPh sb="2" eb="5">
      <t>シラチズ</t>
    </rPh>
    <rPh sb="5" eb="7">
      <t>ソウフ</t>
    </rPh>
    <rPh sb="12" eb="14">
      <t>ミヤムラ</t>
    </rPh>
    <rPh sb="14" eb="15">
      <t>サマ</t>
    </rPh>
    <rPh sb="16" eb="18">
      <t>カイメ</t>
    </rPh>
    <rPh sb="18" eb="20">
      <t>メンセツ</t>
    </rPh>
    <phoneticPr fontId="4"/>
  </si>
  <si>
    <r>
      <t>小柳さん9月いっぱいでご辞退　</t>
    </r>
    <r>
      <rPr>
        <b/>
        <sz val="12"/>
        <color rgb="FFFF0000"/>
        <rFont val="ＭＳ Ｐゴシック"/>
        <family val="3"/>
        <charset val="128"/>
      </rPr>
      <t>西鶴様1回目面接9/25㈪16：00</t>
    </r>
    <rPh sb="0" eb="2">
      <t>コヤナギ</t>
    </rPh>
    <rPh sb="5" eb="6">
      <t>ガツ</t>
    </rPh>
    <rPh sb="12" eb="14">
      <t>ジタイ</t>
    </rPh>
    <rPh sb="15" eb="17">
      <t>ニシヅル</t>
    </rPh>
    <rPh sb="17" eb="18">
      <t>サマ</t>
    </rPh>
    <rPh sb="19" eb="21">
      <t>カイメ</t>
    </rPh>
    <rPh sb="21" eb="23">
      <t>メンセツ</t>
    </rPh>
    <phoneticPr fontId="4"/>
  </si>
  <si>
    <t>2023.9.30号</t>
    <rPh sb="9" eb="10">
      <t>ゴウ</t>
    </rPh>
    <phoneticPr fontId="4"/>
  </si>
  <si>
    <r>
      <t xml:space="preserve">      欠員エリア(毎週水曜日（面接後）更新）　2023/9/30号更新　　</t>
    </r>
    <r>
      <rPr>
        <sz val="12"/>
        <rFont val="ＭＳ Ｐゴシック"/>
        <family val="3"/>
        <charset val="128"/>
      </rPr>
      <t>2022年4月～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6" eb="47">
      <t>ガツ</t>
    </rPh>
    <phoneticPr fontId="7"/>
  </si>
  <si>
    <r>
      <t>3/4号～ハイコム　</t>
    </r>
    <r>
      <rPr>
        <b/>
        <sz val="14"/>
        <color rgb="FFFF0000"/>
        <rFont val="ＭＳ Ｐゴシック"/>
        <family val="3"/>
        <charset val="128"/>
      </rPr>
      <t>永原様1回目面接済み</t>
    </r>
    <rPh sb="3" eb="4">
      <t>ゴウ</t>
    </rPh>
    <rPh sb="10" eb="12">
      <t>ナガハラ</t>
    </rPh>
    <rPh sb="12" eb="13">
      <t>サマ</t>
    </rPh>
    <rPh sb="14" eb="16">
      <t>カイメ</t>
    </rPh>
    <rPh sb="16" eb="18">
      <t>メンセツ</t>
    </rPh>
    <rPh sb="18" eb="19">
      <t>ズ</t>
    </rPh>
    <phoneticPr fontId="4"/>
  </si>
  <si>
    <r>
      <t>朝日新聞代配（水前寺）　</t>
    </r>
    <r>
      <rPr>
        <b/>
        <sz val="14"/>
        <color rgb="FFFF0000"/>
        <rFont val="ＭＳ Ｐゴシック"/>
        <family val="3"/>
        <charset val="128"/>
      </rPr>
      <t>前川様ご案内予定</t>
    </r>
    <rPh sb="0" eb="2">
      <t>アサヒ</t>
    </rPh>
    <rPh sb="2" eb="6">
      <t>シンブンダイハイ</t>
    </rPh>
    <rPh sb="7" eb="10">
      <t>スイゼンジ</t>
    </rPh>
    <rPh sb="12" eb="14">
      <t>マエカワ</t>
    </rPh>
    <rPh sb="14" eb="15">
      <t>サマ</t>
    </rPh>
    <rPh sb="16" eb="20">
      <t>アンナイヨテイ</t>
    </rPh>
    <phoneticPr fontId="4"/>
  </si>
  <si>
    <t>古閑様1回目面接9/29㈮16：00</t>
    <rPh sb="0" eb="2">
      <t>コガ</t>
    </rPh>
    <rPh sb="2" eb="3">
      <t>サマ</t>
    </rPh>
    <rPh sb="4" eb="6">
      <t>カイメ</t>
    </rPh>
    <rPh sb="6" eb="8">
      <t>メンセツ</t>
    </rPh>
    <phoneticPr fontId="4"/>
  </si>
  <si>
    <t>益城町広崎・東区桜木６丁目の一部（2023.10）</t>
  </si>
  <si>
    <t>2023.10.7号</t>
    <rPh sb="9" eb="10">
      <t>ゴウ</t>
    </rPh>
    <phoneticPr fontId="4"/>
  </si>
  <si>
    <t>3/4号～ハイコム　</t>
    <rPh sb="3" eb="4">
      <t>ゴウ</t>
    </rPh>
    <phoneticPr fontId="4"/>
  </si>
  <si>
    <t>朝日新聞代配（八王寺)　</t>
    <rPh sb="0" eb="2">
      <t>アサヒ</t>
    </rPh>
    <rPh sb="2" eb="4">
      <t>シンブン</t>
    </rPh>
    <rPh sb="4" eb="6">
      <t>ダイハイ</t>
    </rPh>
    <rPh sb="7" eb="10">
      <t>ハチオウジ</t>
    </rPh>
    <phoneticPr fontId="4"/>
  </si>
  <si>
    <t>ハイコム10/1号～　</t>
    <rPh sb="8" eb="9">
      <t>ゴウ</t>
    </rPh>
    <phoneticPr fontId="4"/>
  </si>
  <si>
    <t>2023.10.21号</t>
    <rPh sb="10" eb="11">
      <t>ゴウ</t>
    </rPh>
    <phoneticPr fontId="4"/>
  </si>
  <si>
    <t xml:space="preserve">データコム代配中 </t>
    <rPh sb="5" eb="7">
      <t>ダイハイ</t>
    </rPh>
    <rPh sb="7" eb="8">
      <t>チュウ</t>
    </rPh>
    <phoneticPr fontId="4"/>
  </si>
  <si>
    <t>2023.11.4号</t>
    <rPh sb="9" eb="10">
      <t>ゴウ</t>
    </rPh>
    <phoneticPr fontId="4"/>
  </si>
  <si>
    <t>2023.11.25号</t>
    <rPh sb="10" eb="11">
      <t>ゴウ</t>
    </rPh>
    <phoneticPr fontId="4"/>
  </si>
  <si>
    <t>2023.12.2号</t>
    <rPh sb="9" eb="10">
      <t>ゴウ</t>
    </rPh>
    <phoneticPr fontId="4"/>
  </si>
  <si>
    <t>★4月～NPO</t>
    <rPh sb="2" eb="3">
      <t>ガツ</t>
    </rPh>
    <phoneticPr fontId="4"/>
  </si>
  <si>
    <r>
      <t>募集あれば引上げ可能　</t>
    </r>
    <r>
      <rPr>
        <b/>
        <sz val="14"/>
        <rFont val="ＭＳ Ｐゴシック"/>
        <family val="3"/>
        <charset val="128"/>
      </rPr>
      <t>★4月～村松さん</t>
    </r>
    <rPh sb="0" eb="2">
      <t>ボシュウ</t>
    </rPh>
    <rPh sb="5" eb="7">
      <t>ヒキア</t>
    </rPh>
    <rPh sb="8" eb="10">
      <t>カノウ</t>
    </rPh>
    <rPh sb="13" eb="14">
      <t>ガツ</t>
    </rPh>
    <rPh sb="15" eb="17">
      <t>ムラマツ</t>
    </rPh>
    <phoneticPr fontId="4"/>
  </si>
  <si>
    <t>★4月～TSP</t>
    <rPh sb="2" eb="3">
      <t>ガツ</t>
    </rPh>
    <phoneticPr fontId="4"/>
  </si>
  <si>
    <t>2024.1.1号</t>
    <rPh sb="8" eb="9">
      <t>ゴウ</t>
    </rPh>
    <phoneticPr fontId="4"/>
  </si>
  <si>
    <t>★4月～カットエリア★</t>
    <rPh sb="2" eb="3">
      <t>ガツ</t>
    </rPh>
    <phoneticPr fontId="4"/>
  </si>
  <si>
    <r>
      <t>11/5号～ハイコム　</t>
    </r>
    <r>
      <rPr>
        <b/>
        <sz val="14"/>
        <color theme="8" tint="0.39997558519241921"/>
        <rFont val="ＭＳ Ｐゴシック"/>
        <family val="3"/>
        <charset val="128"/>
      </rPr>
      <t>★4月～カットエリア★</t>
    </r>
    <rPh sb="4" eb="5">
      <t>ゴウ</t>
    </rPh>
    <phoneticPr fontId="4"/>
  </si>
  <si>
    <r>
      <t>ハイコム4/3号～　</t>
    </r>
    <r>
      <rPr>
        <b/>
        <sz val="14"/>
        <color theme="8" tint="0.39997558519241921"/>
        <rFont val="ＭＳ Ｐゴシック"/>
        <family val="3"/>
        <charset val="128"/>
      </rPr>
      <t>★4月～カットエリア★</t>
    </r>
    <rPh sb="7" eb="8">
      <t>ゴウ</t>
    </rPh>
    <phoneticPr fontId="4"/>
  </si>
  <si>
    <r>
      <t>データコム代配中　</t>
    </r>
    <r>
      <rPr>
        <b/>
        <sz val="14"/>
        <color theme="8" tint="0.39997558519241921"/>
        <rFont val="ＭＳ Ｐゴシック"/>
        <family val="3"/>
        <charset val="128"/>
      </rPr>
      <t>★4月～カットエリア★</t>
    </r>
    <rPh sb="5" eb="8">
      <t>ダイハイチュウ</t>
    </rPh>
    <phoneticPr fontId="4"/>
  </si>
  <si>
    <r>
      <t>ハイコム4/17号～　</t>
    </r>
    <r>
      <rPr>
        <b/>
        <sz val="14"/>
        <color theme="8" tint="0.39997558519241921"/>
        <rFont val="ＭＳ Ｐゴシック"/>
        <family val="3"/>
        <charset val="128"/>
      </rPr>
      <t>★4月～カットエリア★</t>
    </r>
    <rPh sb="8" eb="9">
      <t>ゴウ</t>
    </rPh>
    <phoneticPr fontId="4"/>
  </si>
  <si>
    <r>
      <t>スタッフ決まるまで吉田、嶋田代配　</t>
    </r>
    <r>
      <rPr>
        <b/>
        <sz val="12"/>
        <color theme="8" tint="0.39997558519241921"/>
        <rFont val="ＭＳ Ｐゴシック"/>
        <family val="3"/>
        <charset val="128"/>
      </rPr>
      <t>★4月～カットエリア★</t>
    </r>
    <rPh sb="4" eb="5">
      <t>キ</t>
    </rPh>
    <rPh sb="9" eb="11">
      <t>ヨシダ</t>
    </rPh>
    <rPh sb="12" eb="14">
      <t>シマダ</t>
    </rPh>
    <rPh sb="14" eb="16">
      <t>ダイハイ</t>
    </rPh>
    <phoneticPr fontId="4"/>
  </si>
  <si>
    <r>
      <t>境さん白地図送付2/2　</t>
    </r>
    <r>
      <rPr>
        <b/>
        <sz val="14"/>
        <color theme="8" tint="0.39997558519241921"/>
        <rFont val="ＭＳ Ｐゴシック"/>
        <family val="3"/>
        <charset val="128"/>
      </rPr>
      <t>★4月～カットエリア★</t>
    </r>
    <rPh sb="0" eb="1">
      <t>サカイ</t>
    </rPh>
    <rPh sb="3" eb="8">
      <t>シラチズソウフ</t>
    </rPh>
    <phoneticPr fontId="4"/>
  </si>
  <si>
    <r>
      <t>募集あれば引上げ可能　</t>
    </r>
    <r>
      <rPr>
        <b/>
        <sz val="14"/>
        <color theme="8" tint="0.39997558519241921"/>
        <rFont val="ＭＳ Ｐゴシック"/>
        <family val="3"/>
        <charset val="128"/>
      </rPr>
      <t>★4月～カットエリア★</t>
    </r>
    <rPh sb="0" eb="2">
      <t>ボシュウ</t>
    </rPh>
    <rPh sb="5" eb="7">
      <t>ヒキア</t>
    </rPh>
    <rPh sb="8" eb="10">
      <t>カノウ</t>
    </rPh>
    <phoneticPr fontId="4"/>
  </si>
  <si>
    <r>
      <t>募集かけてOK</t>
    </r>
    <r>
      <rPr>
        <b/>
        <sz val="8"/>
        <rFont val="ＭＳ Ｐゴシック"/>
        <family val="3"/>
        <charset val="128"/>
      </rPr>
      <t>※決まり次第中11-2折込から担当</t>
    </r>
    <rPh sb="0" eb="2">
      <t>ボシュウ</t>
    </rPh>
    <rPh sb="8" eb="9">
      <t>キ</t>
    </rPh>
    <rPh sb="11" eb="13">
      <t>シダイ</t>
    </rPh>
    <rPh sb="13" eb="14">
      <t>チュウ</t>
    </rPh>
    <rPh sb="18" eb="20">
      <t>オリコミ</t>
    </rPh>
    <rPh sb="22" eb="24">
      <t>タントウ</t>
    </rPh>
    <phoneticPr fontId="4"/>
  </si>
  <si>
    <t>2024.1.6号</t>
    <rPh sb="8" eb="9">
      <t>ゴウ</t>
    </rPh>
    <phoneticPr fontId="4"/>
  </si>
  <si>
    <t>★4月～カットエリア★</t>
    <phoneticPr fontId="4"/>
  </si>
  <si>
    <t>2024.1.13号</t>
    <rPh sb="9" eb="10">
      <t>ゴウ</t>
    </rPh>
    <phoneticPr fontId="4"/>
  </si>
  <si>
    <r>
      <t xml:space="preserve">TSP                   </t>
    </r>
    <r>
      <rPr>
        <b/>
        <sz val="14"/>
        <color rgb="FF92CDDC"/>
        <rFont val="ＭＳ Ｐゴシック"/>
        <family val="3"/>
        <charset val="128"/>
      </rPr>
      <t>★4月～カットエリア★</t>
    </r>
    <phoneticPr fontId="4"/>
  </si>
  <si>
    <t>松本さん4/6号ご辞退</t>
    <rPh sb="0" eb="2">
      <t>マツモト</t>
    </rPh>
    <rPh sb="7" eb="8">
      <t>ゴウ</t>
    </rPh>
    <rPh sb="9" eb="11">
      <t>ジタイ</t>
    </rPh>
    <phoneticPr fontId="4"/>
  </si>
  <si>
    <t>戸上さん4/6号ご辞退</t>
    <rPh sb="0" eb="2">
      <t>トガミ</t>
    </rPh>
    <rPh sb="7" eb="8">
      <t>ゴウ</t>
    </rPh>
    <rPh sb="9" eb="11">
      <t>ジタイ</t>
    </rPh>
    <phoneticPr fontId="4"/>
  </si>
  <si>
    <t>2024.2.10号</t>
    <rPh sb="9" eb="10">
      <t>ゴウ</t>
    </rPh>
    <phoneticPr fontId="4"/>
  </si>
  <si>
    <r>
      <t>朝日新聞代配（</t>
    </r>
    <r>
      <rPr>
        <b/>
        <sz val="11"/>
        <color rgb="FF00B050"/>
        <rFont val="ＭＳ Ｐゴシック"/>
        <family val="3"/>
        <charset val="128"/>
      </rPr>
      <t>水前寺3/30号まで</t>
    </r>
    <r>
      <rPr>
        <sz val="14"/>
        <color rgb="FF00B050"/>
        <rFont val="ＭＳ Ｐゴシック"/>
        <family val="3"/>
        <charset val="128"/>
      </rPr>
      <t>）　</t>
    </r>
    <r>
      <rPr>
        <b/>
        <sz val="14"/>
        <color rgb="FFFF0000"/>
        <rFont val="ＭＳ Ｐゴシック"/>
        <family val="3"/>
        <charset val="128"/>
      </rPr>
      <t>杉本さん4/6号～決定</t>
    </r>
    <rPh sb="0" eb="2">
      <t>アサヒ</t>
    </rPh>
    <rPh sb="2" eb="4">
      <t>シンブン</t>
    </rPh>
    <rPh sb="4" eb="6">
      <t>ダイハイ</t>
    </rPh>
    <rPh sb="7" eb="10">
      <t>スイゼンジ</t>
    </rPh>
    <rPh sb="14" eb="15">
      <t>ゴウ</t>
    </rPh>
    <rPh sb="19" eb="21">
      <t>スギモト</t>
    </rPh>
    <rPh sb="26" eb="27">
      <t>ゴウ</t>
    </rPh>
    <rPh sb="28" eb="30">
      <t>ケッテイ</t>
    </rPh>
    <phoneticPr fontId="4"/>
  </si>
  <si>
    <r>
      <t>朝日新聞代配（水前寺</t>
    </r>
    <r>
      <rPr>
        <b/>
        <sz val="11"/>
        <color rgb="FF00B050"/>
        <rFont val="ＭＳ Ｐゴシック"/>
        <family val="3"/>
        <charset val="128"/>
      </rPr>
      <t>3/30号まで</t>
    </r>
    <r>
      <rPr>
        <sz val="14"/>
        <color rgb="FF00B050"/>
        <rFont val="ＭＳ Ｐゴシック"/>
        <family val="3"/>
        <charset val="128"/>
      </rPr>
      <t>）　</t>
    </r>
    <r>
      <rPr>
        <b/>
        <sz val="14"/>
        <rFont val="ＭＳ Ｐゴシック"/>
        <family val="3"/>
        <charset val="128"/>
      </rPr>
      <t>★4月～虹</t>
    </r>
    <rPh sb="0" eb="2">
      <t>アサヒ</t>
    </rPh>
    <rPh sb="2" eb="4">
      <t>シンブン</t>
    </rPh>
    <rPh sb="4" eb="6">
      <t>ダイハイ</t>
    </rPh>
    <rPh sb="7" eb="10">
      <t>スイゼンジ</t>
    </rPh>
    <rPh sb="14" eb="15">
      <t>ゴウ</t>
    </rPh>
    <rPh sb="21" eb="22">
      <t>ガツ</t>
    </rPh>
    <rPh sb="23" eb="24">
      <t>ニジ</t>
    </rPh>
    <phoneticPr fontId="4"/>
  </si>
  <si>
    <r>
      <t>朝日新聞代配（水前寺</t>
    </r>
    <r>
      <rPr>
        <b/>
        <sz val="11"/>
        <color rgb="FF00B050"/>
        <rFont val="ＭＳ Ｐゴシック"/>
        <family val="3"/>
        <charset val="128"/>
      </rPr>
      <t>3/30号まで</t>
    </r>
    <r>
      <rPr>
        <sz val="14"/>
        <color rgb="FF00B050"/>
        <rFont val="ＭＳ Ｐゴシック"/>
        <family val="3"/>
        <charset val="128"/>
      </rPr>
      <t>）　</t>
    </r>
    <r>
      <rPr>
        <b/>
        <sz val="14"/>
        <rFont val="ＭＳ Ｐゴシック"/>
        <family val="3"/>
        <charset val="128"/>
      </rPr>
      <t>★4月～虹</t>
    </r>
    <rPh sb="0" eb="2">
      <t>アサヒ</t>
    </rPh>
    <rPh sb="2" eb="4">
      <t>シンブン</t>
    </rPh>
    <rPh sb="4" eb="6">
      <t>ダイハイ</t>
    </rPh>
    <rPh sb="7" eb="10">
      <t>スイゼンジ</t>
    </rPh>
    <rPh sb="14" eb="15">
      <t>ゴウ</t>
    </rPh>
    <phoneticPr fontId="4"/>
  </si>
  <si>
    <r>
      <t>朝日新聞代配（水前寺</t>
    </r>
    <r>
      <rPr>
        <b/>
        <sz val="11"/>
        <color rgb="FF00B050"/>
        <rFont val="ＭＳ Ｐゴシック"/>
        <family val="3"/>
        <charset val="128"/>
      </rPr>
      <t>3/30号まで</t>
    </r>
    <r>
      <rPr>
        <sz val="14"/>
        <color rgb="FF00B050"/>
        <rFont val="ＭＳ Ｐゴシック"/>
        <family val="3"/>
        <charset val="128"/>
      </rPr>
      <t>）　</t>
    </r>
    <r>
      <rPr>
        <b/>
        <sz val="14"/>
        <color rgb="FFFF0000"/>
        <rFont val="ＭＳ Ｐゴシック"/>
        <family val="3"/>
        <charset val="128"/>
      </rPr>
      <t>★NPO4月～決定</t>
    </r>
    <rPh sb="0" eb="2">
      <t>アサヒ</t>
    </rPh>
    <rPh sb="2" eb="4">
      <t>シンブン</t>
    </rPh>
    <rPh sb="4" eb="6">
      <t>ダイハイ</t>
    </rPh>
    <rPh sb="7" eb="10">
      <t>スイゼンジ</t>
    </rPh>
    <rPh sb="14" eb="15">
      <t>ゴウ</t>
    </rPh>
    <rPh sb="24" eb="25">
      <t>ガツ</t>
    </rPh>
    <rPh sb="26" eb="28">
      <t>ケッテイ</t>
    </rPh>
    <phoneticPr fontId="4"/>
  </si>
  <si>
    <r>
      <t>朝日新聞代配（八王子</t>
    </r>
    <r>
      <rPr>
        <b/>
        <sz val="11"/>
        <color rgb="FF00B050"/>
        <rFont val="ＭＳ Ｐゴシック"/>
        <family val="3"/>
        <charset val="128"/>
      </rPr>
      <t>3/30号まで</t>
    </r>
    <r>
      <rPr>
        <sz val="14"/>
        <color rgb="FF00B050"/>
        <rFont val="ＭＳ Ｐゴシック"/>
        <family val="3"/>
        <charset val="128"/>
      </rPr>
      <t>）　</t>
    </r>
    <r>
      <rPr>
        <b/>
        <sz val="14"/>
        <rFont val="ＭＳ Ｐゴシック"/>
        <family val="3"/>
        <charset val="128"/>
      </rPr>
      <t>★4月～オールサポート</t>
    </r>
    <rPh sb="0" eb="2">
      <t>アサヒ</t>
    </rPh>
    <rPh sb="2" eb="4">
      <t>シンブン</t>
    </rPh>
    <rPh sb="4" eb="6">
      <t>ダイハイ</t>
    </rPh>
    <rPh sb="7" eb="10">
      <t>ハチオウジ</t>
    </rPh>
    <rPh sb="14" eb="15">
      <t>ゴウ</t>
    </rPh>
    <rPh sb="21" eb="22">
      <t>ガツ</t>
    </rPh>
    <phoneticPr fontId="4"/>
  </si>
  <si>
    <t>上田さん6/1号ご辞退</t>
    <rPh sb="0" eb="2">
      <t>ウエダ</t>
    </rPh>
    <rPh sb="7" eb="8">
      <t>ゴウ</t>
    </rPh>
    <rPh sb="9" eb="11">
      <t>ジタイ</t>
    </rPh>
    <phoneticPr fontId="4"/>
  </si>
  <si>
    <t>荻山さん4/6号ご辞退 自立応援団4/6号より決定</t>
    <rPh sb="0" eb="2">
      <t>オギヤマ</t>
    </rPh>
    <rPh sb="7" eb="8">
      <t>ゴウ</t>
    </rPh>
    <rPh sb="9" eb="11">
      <t>ジタイ</t>
    </rPh>
    <rPh sb="12" eb="14">
      <t>ジリツ</t>
    </rPh>
    <rPh sb="14" eb="17">
      <t>オウエンダン</t>
    </rPh>
    <rPh sb="20" eb="21">
      <t>ゴウ</t>
    </rPh>
    <rPh sb="23" eb="25">
      <t>ケッテイ</t>
    </rPh>
    <phoneticPr fontId="4"/>
  </si>
  <si>
    <t>秋岡さん2/20㈫白地図送付済み</t>
    <rPh sb="0" eb="2">
      <t>アキオカ</t>
    </rPh>
    <rPh sb="9" eb="12">
      <t>シラチズ</t>
    </rPh>
    <rPh sb="12" eb="14">
      <t>ソウフ</t>
    </rPh>
    <rPh sb="14" eb="15">
      <t>ズ</t>
    </rPh>
    <phoneticPr fontId="4"/>
  </si>
  <si>
    <t>穴見さん4/6号ご辞退</t>
    <rPh sb="0" eb="2">
      <t>アナミ</t>
    </rPh>
    <rPh sb="7" eb="8">
      <t>ゴウ</t>
    </rPh>
    <rPh sb="9" eb="11">
      <t>ジタイ</t>
    </rPh>
    <phoneticPr fontId="4"/>
  </si>
  <si>
    <t>鈴木さん3/2号～決定（～4/27号まで）</t>
    <rPh sb="0" eb="2">
      <t>スズキ</t>
    </rPh>
    <rPh sb="7" eb="8">
      <t>ゴウ</t>
    </rPh>
    <rPh sb="9" eb="11">
      <t>ケッテイ</t>
    </rPh>
    <rPh sb="17" eb="18">
      <t>ゴウ</t>
    </rPh>
    <phoneticPr fontId="4"/>
  </si>
  <si>
    <t>上妻さん4/27号ご辞退</t>
    <rPh sb="0" eb="2">
      <t>コウヅマ</t>
    </rPh>
    <rPh sb="8" eb="9">
      <t>ゴウ</t>
    </rPh>
    <rPh sb="10" eb="12">
      <t>ジタイ</t>
    </rPh>
    <phoneticPr fontId="4"/>
  </si>
  <si>
    <t>塩浦さん4/6号ご辞退 エジマ様4/6号～決定</t>
    <rPh sb="0" eb="2">
      <t>シオウラ</t>
    </rPh>
    <rPh sb="7" eb="8">
      <t>ゴウ</t>
    </rPh>
    <rPh sb="9" eb="11">
      <t>ジタイ</t>
    </rPh>
    <rPh sb="15" eb="16">
      <t>サマ</t>
    </rPh>
    <rPh sb="19" eb="20">
      <t>ゴウ</t>
    </rPh>
    <rPh sb="21" eb="23">
      <t>ケッテイ</t>
    </rPh>
    <phoneticPr fontId="4"/>
  </si>
  <si>
    <r>
      <t>松本さん今後ご辞退予定</t>
    </r>
    <r>
      <rPr>
        <b/>
        <sz val="9"/>
        <rFont val="ＭＳ Ｐゴシック"/>
        <family val="3"/>
        <charset val="128"/>
      </rPr>
      <t>※募集をかける</t>
    </r>
    <r>
      <rPr>
        <b/>
        <sz val="14"/>
        <rFont val="ＭＳ Ｐゴシック"/>
        <family val="3"/>
        <charset val="128"/>
      </rPr>
      <t xml:space="preserve"> </t>
    </r>
    <r>
      <rPr>
        <b/>
        <sz val="14"/>
        <color rgb="FFFF0000"/>
        <rFont val="ＭＳ Ｐゴシック"/>
        <family val="3"/>
        <charset val="128"/>
      </rPr>
      <t>三星様1回目面接予定</t>
    </r>
    <rPh sb="0" eb="2">
      <t>マツモト</t>
    </rPh>
    <rPh sb="4" eb="6">
      <t>コンゴ</t>
    </rPh>
    <rPh sb="7" eb="9">
      <t>ジタイ</t>
    </rPh>
    <rPh sb="9" eb="11">
      <t>ヨテイ</t>
    </rPh>
    <rPh sb="12" eb="14">
      <t>ボシュウ</t>
    </rPh>
    <rPh sb="19" eb="21">
      <t>ミツボシ</t>
    </rPh>
    <rPh sb="21" eb="22">
      <t>サマ</t>
    </rPh>
    <rPh sb="23" eb="25">
      <t>カイメ</t>
    </rPh>
    <rPh sb="25" eb="27">
      <t>メンセツ</t>
    </rPh>
    <rPh sb="27" eb="29">
      <t>ヨテイ</t>
    </rPh>
    <phoneticPr fontId="4"/>
  </si>
  <si>
    <r>
      <t>ハイコム4/17号～　</t>
    </r>
    <r>
      <rPr>
        <b/>
        <sz val="14"/>
        <color theme="1"/>
        <rFont val="ＭＳ Ｐゴシック"/>
        <family val="3"/>
        <charset val="128"/>
      </rPr>
      <t>★4月～村松さん</t>
    </r>
    <rPh sb="8" eb="9">
      <t>ゴウ</t>
    </rPh>
    <rPh sb="13" eb="14">
      <t>ガツ</t>
    </rPh>
    <rPh sb="15" eb="17">
      <t>ムラマツ</t>
    </rPh>
    <phoneticPr fontId="4"/>
  </si>
  <si>
    <t>北内さん4/6号ご辞退 武島さん4/6号決定</t>
    <rPh sb="0" eb="2">
      <t>キタウチ</t>
    </rPh>
    <rPh sb="7" eb="8">
      <t>ゴウ</t>
    </rPh>
    <rPh sb="9" eb="11">
      <t>ジタイ</t>
    </rPh>
    <rPh sb="12" eb="14">
      <t>タケシマ</t>
    </rPh>
    <rPh sb="19" eb="20">
      <t>ゴウ</t>
    </rPh>
    <rPh sb="20" eb="22">
      <t>ケッテイ</t>
    </rPh>
    <phoneticPr fontId="4"/>
  </si>
  <si>
    <r>
      <t>仮屋さん4/27号ご辞退　</t>
    </r>
    <r>
      <rPr>
        <b/>
        <sz val="14"/>
        <color rgb="FF00B0F0"/>
        <rFont val="ＭＳ Ｐゴシック"/>
        <family val="3"/>
        <charset val="128"/>
      </rPr>
      <t>※3/11虹案内予定</t>
    </r>
    <rPh sb="0" eb="2">
      <t>カリヤ</t>
    </rPh>
    <rPh sb="8" eb="9">
      <t>ゴウ</t>
    </rPh>
    <rPh sb="10" eb="12">
      <t>ジタイ</t>
    </rPh>
    <rPh sb="18" eb="19">
      <t>ニジ</t>
    </rPh>
    <rPh sb="19" eb="23">
      <t>アンナイヨテイ</t>
    </rPh>
    <phoneticPr fontId="4"/>
  </si>
  <si>
    <t>久冨様1回目面接3/19㈫10：30</t>
    <rPh sb="0" eb="2">
      <t>ヒサトミ</t>
    </rPh>
    <rPh sb="2" eb="3">
      <t>サマ</t>
    </rPh>
    <rPh sb="4" eb="6">
      <t>カイメ</t>
    </rPh>
    <rPh sb="6" eb="8">
      <t>メンセツ</t>
    </rPh>
    <phoneticPr fontId="4"/>
  </si>
  <si>
    <t>6月いっぱい永村さん1エリア辞退</t>
    <rPh sb="1" eb="2">
      <t>ガツ</t>
    </rPh>
    <rPh sb="6" eb="8">
      <t>ナガムラ</t>
    </rPh>
    <rPh sb="14" eb="16">
      <t>ジタイ</t>
    </rPh>
    <phoneticPr fontId="4"/>
  </si>
  <si>
    <t>竹本さん4月いっぱいでご辞退</t>
    <rPh sb="0" eb="2">
      <t>タケモト</t>
    </rPh>
    <rPh sb="5" eb="6">
      <t>ガツ</t>
    </rPh>
    <rPh sb="12" eb="14">
      <t>ジタイ</t>
    </rPh>
    <phoneticPr fontId="4"/>
  </si>
  <si>
    <t>古閑さん4/6号ご辞退</t>
    <rPh sb="0" eb="2">
      <t>コガ</t>
    </rPh>
    <rPh sb="7" eb="8">
      <t>ゴウ</t>
    </rPh>
    <rPh sb="9" eb="11">
      <t>ジタイ</t>
    </rPh>
    <phoneticPr fontId="4"/>
  </si>
  <si>
    <t>宮本さん6/1号ご辞退予定</t>
    <rPh sb="0" eb="2">
      <t>ミヤモト</t>
    </rPh>
    <rPh sb="7" eb="8">
      <t>ゴウ</t>
    </rPh>
    <rPh sb="9" eb="11">
      <t>ジタイ</t>
    </rPh>
    <rPh sb="11" eb="13">
      <t>ヨテイ</t>
    </rPh>
    <phoneticPr fontId="4"/>
  </si>
  <si>
    <r>
      <t xml:space="preserve">      欠員エリア(毎週水曜日（面接後）更新）　2024/3/30号更新　　</t>
    </r>
    <r>
      <rPr>
        <sz val="12"/>
        <rFont val="ＭＳ Ｐゴシック"/>
        <family val="3"/>
        <charset val="128"/>
      </rPr>
      <t>2022年4月～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6">
      <t>ゴウ</t>
    </rPh>
    <rPh sb="36" eb="38">
      <t>コウシン</t>
    </rPh>
    <rPh sb="44" eb="45">
      <t>ネン</t>
    </rPh>
    <rPh sb="46" eb="47">
      <t>ガツ</t>
    </rPh>
    <phoneticPr fontId="7"/>
  </si>
  <si>
    <t>鈴木さん4/6号ご辞退　前田様4/6号～決定</t>
    <rPh sb="0" eb="2">
      <t>スズキ</t>
    </rPh>
    <rPh sb="7" eb="8">
      <t>ゴウ</t>
    </rPh>
    <rPh sb="9" eb="11">
      <t>ジタイ</t>
    </rPh>
    <rPh sb="12" eb="14">
      <t>マエダ</t>
    </rPh>
    <rPh sb="14" eb="15">
      <t>サマ</t>
    </rPh>
    <rPh sb="18" eb="19">
      <t>ゴウ</t>
    </rPh>
    <rPh sb="20" eb="22">
      <t>ケッテイ</t>
    </rPh>
    <phoneticPr fontId="4"/>
  </si>
  <si>
    <t>サコダ様2回目面接3/27㈬16：00</t>
    <rPh sb="3" eb="4">
      <t>サマ</t>
    </rPh>
    <rPh sb="5" eb="7">
      <t>カイメ</t>
    </rPh>
    <rPh sb="7" eb="9">
      <t>メンセツ</t>
    </rPh>
    <phoneticPr fontId="4"/>
  </si>
  <si>
    <t>山下さん4/27号までご辞退　カイ様2回目面接4/4㈭10：30</t>
    <rPh sb="0" eb="2">
      <t>ヤマシタ</t>
    </rPh>
    <rPh sb="8" eb="9">
      <t>ゴウ</t>
    </rPh>
    <rPh sb="12" eb="14">
      <t>ジタイ</t>
    </rPh>
    <rPh sb="17" eb="18">
      <t>サマ</t>
    </rPh>
    <rPh sb="19" eb="21">
      <t>カイメ</t>
    </rPh>
    <rPh sb="21" eb="23">
      <t>メンセツ</t>
    </rPh>
    <phoneticPr fontId="4"/>
  </si>
  <si>
    <t>2</t>
  </si>
  <si>
    <t>大津</t>
    <rPh sb="0" eb="2">
      <t>オオヅ</t>
    </rPh>
    <phoneticPr fontId="4"/>
  </si>
  <si>
    <t>室</t>
    <rPh sb="0" eb="1">
      <t>ムロ</t>
    </rPh>
    <phoneticPr fontId="26"/>
  </si>
  <si>
    <t>字大津</t>
    <rPh sb="0" eb="1">
      <t>アザ</t>
    </rPh>
    <rPh sb="1" eb="3">
      <t>オオヅ</t>
    </rPh>
    <phoneticPr fontId="26"/>
  </si>
  <si>
    <t>字引水</t>
    <rPh sb="0" eb="1">
      <t>アザ</t>
    </rPh>
    <rPh sb="1" eb="3">
      <t>ヒキミズ</t>
    </rPh>
    <phoneticPr fontId="26"/>
  </si>
  <si>
    <t>美咲野１丁目</t>
    <rPh sb="0" eb="2">
      <t>ミサキ</t>
    </rPh>
    <rPh sb="2" eb="3">
      <t>ノ</t>
    </rPh>
    <rPh sb="4" eb="6">
      <t>チョウメ</t>
    </rPh>
    <phoneticPr fontId="26"/>
  </si>
  <si>
    <t>美咲野２・4丁目</t>
    <rPh sb="0" eb="2">
      <t>ミサキ</t>
    </rPh>
    <rPh sb="2" eb="3">
      <t>ノ</t>
    </rPh>
    <rPh sb="6" eb="8">
      <t>チョウメ</t>
    </rPh>
    <phoneticPr fontId="26"/>
  </si>
  <si>
    <t>美咲野３丁目</t>
    <rPh sb="0" eb="2">
      <t>ミサキ</t>
    </rPh>
    <rPh sb="2" eb="3">
      <t>ノ</t>
    </rPh>
    <rPh sb="4" eb="6">
      <t>チョウメ</t>
    </rPh>
    <phoneticPr fontId="26"/>
  </si>
  <si>
    <t>2024.4.6号</t>
    <rPh sb="8" eb="9">
      <t>ゴウ</t>
    </rPh>
    <phoneticPr fontId="4"/>
  </si>
  <si>
    <t>上代１　池上町</t>
    <rPh sb="4" eb="6">
      <t>イケノウエ</t>
    </rPh>
    <rPh sb="6" eb="7">
      <t>マチ</t>
    </rPh>
    <phoneticPr fontId="2"/>
  </si>
  <si>
    <t>八王寺町、（南区八王寺町２２番）(2023.4月分割⇒19）</t>
    <rPh sb="0" eb="4">
      <t>ハチオウジマチ</t>
    </rPh>
    <rPh sb="6" eb="8">
      <t>ミナミク</t>
    </rPh>
    <rPh sb="8" eb="11">
      <t>ハチオウジ</t>
    </rPh>
    <rPh sb="11" eb="12">
      <t>マチ</t>
    </rPh>
    <rPh sb="14" eb="15">
      <t>バン</t>
    </rPh>
    <phoneticPr fontId="37"/>
  </si>
  <si>
    <t>八王寺町</t>
    <rPh sb="0" eb="4">
      <t>ハチオウジマチ</t>
    </rPh>
    <phoneticPr fontId="37"/>
  </si>
  <si>
    <t>八王寺町（2023.4月分割）</t>
    <rPh sb="0" eb="4">
      <t>ハチオウジマチ</t>
    </rPh>
    <phoneticPr fontId="37"/>
  </si>
  <si>
    <t>出水４、江津１、東区出水4-4（2023.4月分割）</t>
    <rPh sb="8" eb="10">
      <t>ヒガシク</t>
    </rPh>
    <rPh sb="10" eb="12">
      <t>イズミ</t>
    </rPh>
    <phoneticPr fontId="26"/>
  </si>
  <si>
    <t>中央区（湖東１-1）、東区（湖東1-2～4・10～15）、健軍４（1～7）</t>
    <rPh sb="0" eb="3">
      <t>チュウオウク</t>
    </rPh>
    <rPh sb="11" eb="13">
      <t>ヒガシク</t>
    </rPh>
    <rPh sb="14" eb="16">
      <t>コトウ</t>
    </rPh>
    <phoneticPr fontId="37"/>
  </si>
  <si>
    <t>城南町さんさん1.2、宮地（※2022.10月新エリア）</t>
    <rPh sb="0" eb="3">
      <t>ジョウナンマチ</t>
    </rPh>
    <rPh sb="11" eb="13">
      <t>ミヤチ</t>
    </rPh>
    <rPh sb="22" eb="23">
      <t>ガツ</t>
    </rPh>
    <rPh sb="23" eb="24">
      <t>シン</t>
    </rPh>
    <phoneticPr fontId="26"/>
  </si>
  <si>
    <t>久保田</t>
    <rPh sb="0" eb="3">
      <t>クボタ</t>
    </rPh>
    <phoneticPr fontId="26"/>
  </si>
  <si>
    <t>原水</t>
    <rPh sb="0" eb="2">
      <t>ハラミズ</t>
    </rPh>
    <phoneticPr fontId="26"/>
  </si>
  <si>
    <t>津久礼</t>
    <rPh sb="0" eb="3">
      <t>ツクレ</t>
    </rPh>
    <phoneticPr fontId="26"/>
  </si>
  <si>
    <t>津久礼・上沖野</t>
    <rPh sb="0" eb="3">
      <t>ツクレ</t>
    </rPh>
    <rPh sb="4" eb="5">
      <t>カミ</t>
    </rPh>
    <rPh sb="5" eb="7">
      <t>オキノ</t>
    </rPh>
    <phoneticPr fontId="26"/>
  </si>
  <si>
    <t>菊陽町沖野2・3丁目、新山1丁目 ★合志市の一部</t>
    <rPh sb="0" eb="3">
      <t>キクヨウマチ</t>
    </rPh>
    <rPh sb="3" eb="5">
      <t>オキノ</t>
    </rPh>
    <rPh sb="8" eb="10">
      <t>チョウメ</t>
    </rPh>
    <rPh sb="11" eb="13">
      <t>シンヤマ</t>
    </rPh>
    <rPh sb="14" eb="16">
      <t>チョウメ</t>
    </rPh>
    <rPh sb="18" eb="21">
      <t>コウシシ</t>
    </rPh>
    <rPh sb="22" eb="24">
      <t>イチブ</t>
    </rPh>
    <phoneticPr fontId="26"/>
  </si>
  <si>
    <t>合志市須屋(2023.4月分割⇒18）</t>
  </si>
  <si>
    <t>合志市須屋（2023.4月分割）</t>
  </si>
  <si>
    <t>益城町宮園</t>
    <rPh sb="3" eb="5">
      <t>ミヤゾノ</t>
    </rPh>
    <phoneticPr fontId="37"/>
  </si>
  <si>
    <t>龍田２・４・６、楡木１</t>
    <phoneticPr fontId="4"/>
  </si>
  <si>
    <t>2024.4.13号</t>
    <rPh sb="9" eb="10">
      <t>ゴウ</t>
    </rPh>
    <phoneticPr fontId="4"/>
  </si>
  <si>
    <t>3箇所</t>
    <rPh sb="1" eb="3">
      <t>カショ</t>
    </rPh>
    <phoneticPr fontId="4"/>
  </si>
  <si>
    <t>2024/4/12カウント時点</t>
    <rPh sb="13" eb="15">
      <t>ジテン</t>
    </rPh>
    <phoneticPr fontId="4"/>
  </si>
  <si>
    <t>2024.4.27号</t>
    <rPh sb="9" eb="10">
      <t>ゴウ</t>
    </rPh>
    <phoneticPr fontId="4"/>
  </si>
  <si>
    <t>2024.5.4号</t>
    <rPh sb="8" eb="9">
      <t>ゴウ</t>
    </rPh>
    <phoneticPr fontId="4"/>
  </si>
  <si>
    <t>2024.5.25号</t>
    <rPh sb="9" eb="10">
      <t>ゴウ</t>
    </rPh>
    <phoneticPr fontId="4"/>
  </si>
  <si>
    <t>2024.6.1号</t>
    <rPh sb="8" eb="9">
      <t>ゴウ</t>
    </rPh>
    <phoneticPr fontId="4"/>
  </si>
  <si>
    <t>2024.6.8号</t>
    <rPh sb="8" eb="9">
      <t>ゴウ</t>
    </rPh>
    <phoneticPr fontId="4"/>
  </si>
  <si>
    <t>2024.6.15号</t>
    <rPh sb="9" eb="10">
      <t>ゴウ</t>
    </rPh>
    <phoneticPr fontId="4"/>
  </si>
  <si>
    <t>2024.6.22号</t>
    <rPh sb="9" eb="10">
      <t>ゴウ</t>
    </rPh>
    <phoneticPr fontId="4"/>
  </si>
  <si>
    <t>7/6号～大村さん決定</t>
    <rPh sb="3" eb="4">
      <t>ゴウ</t>
    </rPh>
    <rPh sb="5" eb="7">
      <t>オオムラ</t>
    </rPh>
    <rPh sb="9" eb="11">
      <t>ケッテイ</t>
    </rPh>
    <phoneticPr fontId="4"/>
  </si>
  <si>
    <t>2024.7.6号</t>
    <rPh sb="8" eb="9">
      <t>ゴウ</t>
    </rPh>
    <phoneticPr fontId="4"/>
  </si>
  <si>
    <t>20247.6号</t>
    <rPh sb="7" eb="8">
      <t>ゴウ</t>
    </rPh>
    <phoneticPr fontId="4"/>
  </si>
  <si>
    <t>2024.7.13号</t>
    <rPh sb="9" eb="10">
      <t>ゴウ</t>
    </rPh>
    <phoneticPr fontId="4"/>
  </si>
  <si>
    <t>2024.7.20号</t>
    <rPh sb="9" eb="10">
      <t>ゴウ</t>
    </rPh>
    <phoneticPr fontId="4"/>
  </si>
  <si>
    <t>2024.8.3号</t>
    <rPh sb="8" eb="9">
      <t>ゴウ</t>
    </rPh>
    <phoneticPr fontId="4"/>
  </si>
  <si>
    <t>2024.8.24号</t>
    <rPh sb="9" eb="10">
      <t>ゴウ</t>
    </rPh>
    <phoneticPr fontId="4"/>
  </si>
  <si>
    <r>
      <rPr>
        <sz val="12"/>
        <color rgb="FF00B050"/>
        <rFont val="ＭＳ Ｐゴシック"/>
        <family val="3"/>
        <charset val="128"/>
      </rPr>
      <t>朝日新聞代配（水前寺）</t>
    </r>
    <r>
      <rPr>
        <b/>
        <sz val="12"/>
        <color rgb="FFC4D79B"/>
        <rFont val="ＭＳ Ｐゴシック"/>
        <family val="3"/>
        <charset val="128"/>
      </rPr>
      <t>　</t>
    </r>
    <phoneticPr fontId="4"/>
  </si>
  <si>
    <t>2024.9.14号</t>
    <rPh sb="9" eb="10">
      <t>ゴウ</t>
    </rPh>
    <phoneticPr fontId="4"/>
  </si>
  <si>
    <t>オアシス</t>
    <phoneticPr fontId="4"/>
  </si>
  <si>
    <t>刈草２・３</t>
    <phoneticPr fontId="4"/>
  </si>
  <si>
    <t>2024.10.19号</t>
    <rPh sb="10" eb="11">
      <t>ゴウ</t>
    </rPh>
    <phoneticPr fontId="4"/>
  </si>
  <si>
    <t>2024.10.26</t>
    <phoneticPr fontId="4"/>
  </si>
  <si>
    <t>10/24（木）ヒダカ様2回目面接予定→11/2号～決定</t>
    <rPh sb="6" eb="7">
      <t>モク</t>
    </rPh>
    <rPh sb="11" eb="12">
      <t>サマ</t>
    </rPh>
    <rPh sb="13" eb="15">
      <t>カイメ</t>
    </rPh>
    <rPh sb="15" eb="17">
      <t>メンセツ</t>
    </rPh>
    <rPh sb="17" eb="19">
      <t>ヨテイ</t>
    </rPh>
    <rPh sb="24" eb="25">
      <t>ゴウ</t>
    </rPh>
    <rPh sb="26" eb="28">
      <t>ケッテイ</t>
    </rPh>
    <phoneticPr fontId="4"/>
  </si>
  <si>
    <t>2024.10.26</t>
    <phoneticPr fontId="4"/>
  </si>
  <si>
    <t>2024.11.2号</t>
    <rPh sb="9" eb="10">
      <t>ゴウ</t>
    </rPh>
    <phoneticPr fontId="4"/>
  </si>
  <si>
    <t>2024.11.9号</t>
    <rPh sb="9" eb="10">
      <t>ゴウ</t>
    </rPh>
    <phoneticPr fontId="4"/>
  </si>
  <si>
    <t>　</t>
    <phoneticPr fontId="4"/>
  </si>
  <si>
    <r>
      <t>本村さん12/7号ご辞退　</t>
    </r>
    <r>
      <rPr>
        <b/>
        <sz val="12"/>
        <color rgb="FFFF33CC"/>
        <rFont val="ＭＳ Ｐゴシック"/>
        <family val="3"/>
        <charset val="128"/>
      </rPr>
      <t>12/7号～江藤様決定</t>
    </r>
    <rPh sb="0" eb="2">
      <t>モトムラ</t>
    </rPh>
    <rPh sb="8" eb="9">
      <t>ゴウ</t>
    </rPh>
    <rPh sb="10" eb="12">
      <t>ジタイ</t>
    </rPh>
    <rPh sb="17" eb="18">
      <t>ゴウ</t>
    </rPh>
    <rPh sb="19" eb="22">
      <t>エトウサマ</t>
    </rPh>
    <rPh sb="22" eb="24">
      <t>ケッテイ</t>
    </rPh>
    <phoneticPr fontId="4"/>
  </si>
  <si>
    <t>2024.12.14号</t>
    <rPh sb="10" eb="11">
      <t>ゴウ</t>
    </rPh>
    <phoneticPr fontId="4"/>
  </si>
  <si>
    <t>2025.1.1号</t>
    <rPh sb="8" eb="9">
      <t>ゴウ</t>
    </rPh>
    <phoneticPr fontId="4"/>
  </si>
  <si>
    <t>2025.1.1号</t>
    <rPh sb="8" eb="9">
      <t>ゴウ</t>
    </rPh>
    <phoneticPr fontId="4"/>
  </si>
  <si>
    <t>2025.1.11号</t>
    <rPh sb="9" eb="10">
      <t>ゴウ</t>
    </rPh>
    <phoneticPr fontId="4"/>
  </si>
  <si>
    <t>2025.1.11号</t>
    <rPh sb="9" eb="10">
      <t>ゴウ</t>
    </rPh>
    <phoneticPr fontId="4"/>
  </si>
  <si>
    <t>20251.11号</t>
    <rPh sb="8" eb="9">
      <t>ゴウ</t>
    </rPh>
    <phoneticPr fontId="4"/>
  </si>
  <si>
    <t>●カット候補</t>
    <rPh sb="4" eb="6">
      <t>コウホ</t>
    </rPh>
    <phoneticPr fontId="4"/>
  </si>
  <si>
    <t>●カット候補</t>
    <phoneticPr fontId="4"/>
  </si>
  <si>
    <r>
      <rPr>
        <b/>
        <sz val="12"/>
        <color rgb="FFB7DEE8"/>
        <rFont val="ＭＳ Ｐゴシック"/>
        <family val="3"/>
        <charset val="128"/>
      </rPr>
      <t>●カット候補　</t>
    </r>
    <r>
      <rPr>
        <sz val="12"/>
        <color rgb="FF00B050"/>
        <rFont val="ＭＳ Ｐゴシック"/>
        <family val="3"/>
        <charset val="128"/>
      </rPr>
      <t>朝日新聞代配（新屋敷）</t>
    </r>
    <rPh sb="7" eb="9">
      <t>アサヒ</t>
    </rPh>
    <rPh sb="9" eb="11">
      <t>シンブン</t>
    </rPh>
    <rPh sb="11" eb="13">
      <t>ダイハイ</t>
    </rPh>
    <rPh sb="14" eb="17">
      <t>シンヤシキ</t>
    </rPh>
    <phoneticPr fontId="4"/>
  </si>
  <si>
    <r>
      <rPr>
        <b/>
        <sz val="12"/>
        <color rgb="FFB7DEE8"/>
        <rFont val="ＭＳ Ｐゴシック"/>
        <family val="3"/>
        <charset val="128"/>
      </rPr>
      <t>●カット候補</t>
    </r>
    <r>
      <rPr>
        <sz val="12"/>
        <color rgb="FF00B050"/>
        <rFont val="ＭＳ Ｐゴシック"/>
        <family val="3"/>
        <charset val="128"/>
      </rPr>
      <t>　朝日新聞代配（水前寺）</t>
    </r>
    <rPh sb="7" eb="9">
      <t>アサヒ</t>
    </rPh>
    <rPh sb="9" eb="11">
      <t>シンブン</t>
    </rPh>
    <rPh sb="11" eb="13">
      <t>ダイハイ</t>
    </rPh>
    <rPh sb="14" eb="17">
      <t>スイゼンジ</t>
    </rPh>
    <phoneticPr fontId="4"/>
  </si>
  <si>
    <r>
      <rPr>
        <b/>
        <sz val="12"/>
        <color rgb="FFB7DEE8"/>
        <rFont val="ＭＳ Ｐゴシック"/>
        <family val="3"/>
        <charset val="128"/>
      </rPr>
      <t>●カット候補　</t>
    </r>
    <r>
      <rPr>
        <b/>
        <sz val="8"/>
        <rFont val="ＭＳ Ｐゴシック"/>
        <family val="3"/>
        <charset val="128"/>
      </rPr>
      <t>2020.4.4より空き</t>
    </r>
    <rPh sb="17" eb="18">
      <t>ア</t>
    </rPh>
    <phoneticPr fontId="4"/>
  </si>
  <si>
    <r>
      <rPr>
        <b/>
        <sz val="12"/>
        <color rgb="FFB7DEE8"/>
        <rFont val="ＭＳ Ｐゴシック"/>
        <family val="3"/>
        <charset val="128"/>
      </rPr>
      <t>●カット候補　</t>
    </r>
    <r>
      <rPr>
        <b/>
        <sz val="12"/>
        <color rgb="FFFF0000"/>
        <rFont val="ＭＳ Ｐゴシック"/>
        <family val="3"/>
        <charset val="128"/>
      </rPr>
      <t>TSP3月いっぱいでご辞退</t>
    </r>
    <phoneticPr fontId="4"/>
  </si>
  <si>
    <t>2025.1.11号</t>
    <rPh sb="9" eb="10">
      <t>ゴウ</t>
    </rPh>
    <phoneticPr fontId="4"/>
  </si>
  <si>
    <t>2025.1.18号</t>
    <rPh sb="9" eb="10">
      <t>ゴウ</t>
    </rPh>
    <phoneticPr fontId="4"/>
  </si>
  <si>
    <t>♦村松4月から検討依頼1/6</t>
    <phoneticPr fontId="4"/>
  </si>
  <si>
    <t>♦村松4月から検討依頼1/6→村松4月から開始</t>
    <rPh sb="15" eb="17">
      <t>ムラマツ</t>
    </rPh>
    <rPh sb="18" eb="19">
      <t>ガツ</t>
    </rPh>
    <rPh sb="21" eb="23">
      <t>カイシ</t>
    </rPh>
    <phoneticPr fontId="4"/>
  </si>
  <si>
    <t>♦村松4月から検討依頼1/6→村松4月から開始　</t>
    <rPh sb="1" eb="3">
      <t>ムラマツ</t>
    </rPh>
    <rPh sb="15" eb="17">
      <t>ムラマツ</t>
    </rPh>
    <rPh sb="18" eb="19">
      <t>ガツ</t>
    </rPh>
    <rPh sb="21" eb="23">
      <t>カイシ</t>
    </rPh>
    <phoneticPr fontId="4"/>
  </si>
  <si>
    <t>♦オールサポート4月から配布開始</t>
    <rPh sb="9" eb="10">
      <t>ガツ</t>
    </rPh>
    <rPh sb="12" eb="16">
      <t>ハイフカイシ</t>
    </rPh>
    <phoneticPr fontId="4"/>
  </si>
  <si>
    <t>♦オールサポート4月から配布開始</t>
    <phoneticPr fontId="4"/>
  </si>
  <si>
    <t>♦虹4月から配布開始</t>
    <rPh sb="1" eb="2">
      <t>ニジ</t>
    </rPh>
    <rPh sb="3" eb="4">
      <t>ガツ</t>
    </rPh>
    <rPh sb="6" eb="10">
      <t>ハイフカイシ</t>
    </rPh>
    <phoneticPr fontId="4"/>
  </si>
  <si>
    <t>♦虹4月から配布開始</t>
    <rPh sb="6" eb="10">
      <t>ハイフカイシ</t>
    </rPh>
    <phoneticPr fontId="4"/>
  </si>
  <si>
    <t>♦NPO4月から配布開始</t>
    <rPh sb="8" eb="12">
      <t>ハイフカイシ</t>
    </rPh>
    <phoneticPr fontId="4"/>
  </si>
  <si>
    <r>
      <rPr>
        <b/>
        <sz val="12"/>
        <color rgb="FFFF33CC"/>
        <rFont val="ＭＳ Ｐゴシック"/>
        <family val="3"/>
        <charset val="128"/>
      </rPr>
      <t>♦NPO4月から配布開始</t>
    </r>
    <r>
      <rPr>
        <b/>
        <sz val="12"/>
        <color rgb="FFFF0000"/>
        <rFont val="ＭＳ Ｐゴシック"/>
        <family val="3"/>
        <charset val="128"/>
      </rPr>
      <t>　松永さん4/5号ご辞退</t>
    </r>
    <rPh sb="13" eb="15">
      <t>マツナガ</t>
    </rPh>
    <rPh sb="20" eb="21">
      <t>ゴウ</t>
    </rPh>
    <rPh sb="22" eb="24">
      <t>ジタイ</t>
    </rPh>
    <phoneticPr fontId="4"/>
  </si>
  <si>
    <t>♦NPO４月から固定通常料金</t>
    <rPh sb="5" eb="6">
      <t>ガツ</t>
    </rPh>
    <rPh sb="8" eb="14">
      <t>コテイツウジョウリョウキン</t>
    </rPh>
    <phoneticPr fontId="4"/>
  </si>
  <si>
    <t>-</t>
    <phoneticPr fontId="4"/>
  </si>
  <si>
    <r>
      <t>緒方さん3/8号ご辞退</t>
    </r>
    <r>
      <rPr>
        <b/>
        <sz val="12"/>
        <color rgb="FFFF33CC"/>
        <rFont val="ＭＳ Ｐゴシック"/>
        <family val="3"/>
        <charset val="128"/>
      </rPr>
      <t>→3/8号～大津14加藤さん決定</t>
    </r>
    <rPh sb="0" eb="2">
      <t>オガタ</t>
    </rPh>
    <rPh sb="7" eb="8">
      <t>ゴウ</t>
    </rPh>
    <rPh sb="9" eb="11">
      <t>ジタイ</t>
    </rPh>
    <rPh sb="15" eb="16">
      <t>ゴウ</t>
    </rPh>
    <rPh sb="17" eb="19">
      <t>オオヅ</t>
    </rPh>
    <rPh sb="21" eb="23">
      <t>カトウ</t>
    </rPh>
    <rPh sb="25" eb="27">
      <t>ケッテイ</t>
    </rPh>
    <phoneticPr fontId="4"/>
  </si>
  <si>
    <t>2/22号より橋本様決定</t>
    <rPh sb="4" eb="5">
      <t>ゴウ</t>
    </rPh>
    <rPh sb="7" eb="10">
      <t>ハシモトサマ</t>
    </rPh>
    <rPh sb="10" eb="12">
      <t>ケッテイ</t>
    </rPh>
    <phoneticPr fontId="4"/>
  </si>
  <si>
    <t>*朝日に白地図送付（2025.2.4）</t>
    <rPh sb="1" eb="3">
      <t>アサヒ</t>
    </rPh>
    <rPh sb="4" eb="9">
      <t>シラチズソウフ</t>
    </rPh>
    <phoneticPr fontId="4"/>
  </si>
  <si>
    <r>
      <t>●カット候補　　</t>
    </r>
    <r>
      <rPr>
        <b/>
        <sz val="10"/>
        <color rgb="FFFFC000"/>
        <rFont val="ＭＳ Ｐゴシック"/>
        <family val="3"/>
        <charset val="128"/>
      </rPr>
      <t>*朝日に白地図送付（2025.2.4）</t>
    </r>
    <phoneticPr fontId="4"/>
  </si>
  <si>
    <t>2/15号より丸山様決定</t>
    <rPh sb="4" eb="5">
      <t>ゴウ</t>
    </rPh>
    <rPh sb="7" eb="10">
      <t>マルヤマサマ</t>
    </rPh>
    <rPh sb="10" eb="12">
      <t>ケッテイ</t>
    </rPh>
    <phoneticPr fontId="4"/>
  </si>
  <si>
    <t>2/6（木）倉岡様2回目面接→3/1号より決定</t>
    <rPh sb="4" eb="5">
      <t>モク</t>
    </rPh>
    <rPh sb="6" eb="8">
      <t>クラオカ</t>
    </rPh>
    <rPh sb="8" eb="9">
      <t>サマ</t>
    </rPh>
    <rPh sb="10" eb="12">
      <t>カイメ</t>
    </rPh>
    <rPh sb="12" eb="14">
      <t>メンセツ</t>
    </rPh>
    <rPh sb="18" eb="19">
      <t>ゴウ</t>
    </rPh>
    <rPh sb="21" eb="23">
      <t>ケッテイ</t>
    </rPh>
    <phoneticPr fontId="4"/>
  </si>
  <si>
    <t>♦朝日新屋敷4月から配布開始</t>
    <rPh sb="1" eb="3">
      <t>アサヒ</t>
    </rPh>
    <rPh sb="3" eb="6">
      <t>シンヤシキ</t>
    </rPh>
    <rPh sb="7" eb="8">
      <t>ガツ</t>
    </rPh>
    <rPh sb="10" eb="14">
      <t>ハイフカイシ</t>
    </rPh>
    <phoneticPr fontId="4"/>
  </si>
  <si>
    <t>-</t>
    <phoneticPr fontId="4"/>
  </si>
  <si>
    <t>永村さん1エリア引上げ予定</t>
    <rPh sb="0" eb="2">
      <t>ナガムラ</t>
    </rPh>
    <rPh sb="8" eb="10">
      <t>ヒキア</t>
    </rPh>
    <rPh sb="11" eb="13">
      <t>ヨテイ</t>
    </rPh>
    <phoneticPr fontId="4"/>
  </si>
  <si>
    <t>2/12（水）田中様2回目面接→3/8号から田中様決定</t>
    <rPh sb="5" eb="6">
      <t>スイ</t>
    </rPh>
    <rPh sb="7" eb="10">
      <t>タナカサマ</t>
    </rPh>
    <rPh sb="11" eb="13">
      <t>カイメ</t>
    </rPh>
    <rPh sb="13" eb="15">
      <t>メンセツ</t>
    </rPh>
    <rPh sb="19" eb="20">
      <t>ゴウ</t>
    </rPh>
    <rPh sb="22" eb="25">
      <t>タナカサマ</t>
    </rPh>
    <rPh sb="25" eb="27">
      <t>ケッテイ</t>
    </rPh>
    <phoneticPr fontId="4"/>
  </si>
  <si>
    <t>2025.2.15号</t>
    <rPh sb="9" eb="10">
      <t>ゴウ</t>
    </rPh>
    <phoneticPr fontId="4"/>
  </si>
  <si>
    <t>2/13（木）前村様2回目面接→2/22号から決定</t>
    <rPh sb="5" eb="6">
      <t>モク</t>
    </rPh>
    <rPh sb="7" eb="9">
      <t>マエムラ</t>
    </rPh>
    <rPh sb="9" eb="10">
      <t>サマ</t>
    </rPh>
    <rPh sb="11" eb="13">
      <t>カイメ</t>
    </rPh>
    <rPh sb="13" eb="15">
      <t>メンセツ</t>
    </rPh>
    <rPh sb="20" eb="21">
      <t>ゴウ</t>
    </rPh>
    <rPh sb="23" eb="25">
      <t>ケッテイ</t>
    </rPh>
    <phoneticPr fontId="4"/>
  </si>
  <si>
    <t>竹田さん4/5号ご辞退</t>
    <rPh sb="0" eb="2">
      <t>タケダ</t>
    </rPh>
    <rPh sb="7" eb="8">
      <t>ゴウ</t>
    </rPh>
    <rPh sb="9" eb="11">
      <t>ジタイ</t>
    </rPh>
    <phoneticPr fontId="4"/>
  </si>
  <si>
    <t>草野さん5/31号ご辞退</t>
    <rPh sb="0" eb="2">
      <t>クサノ</t>
    </rPh>
    <rPh sb="8" eb="9">
      <t>ゴウ</t>
    </rPh>
    <rPh sb="10" eb="12">
      <t>ジタイ</t>
    </rPh>
    <phoneticPr fontId="4"/>
  </si>
  <si>
    <r>
      <t>朝日新聞代配（水前寺）　</t>
    </r>
    <r>
      <rPr>
        <b/>
        <sz val="12"/>
        <color rgb="FFFF0000"/>
        <rFont val="ＭＳ Ｐゴシック"/>
        <family val="3"/>
        <charset val="128"/>
      </rPr>
      <t>3/29号エリア辞退予定</t>
    </r>
    <rPh sb="0" eb="2">
      <t>アサヒ</t>
    </rPh>
    <rPh sb="2" eb="4">
      <t>シンブン</t>
    </rPh>
    <rPh sb="4" eb="6">
      <t>ダイハイ</t>
    </rPh>
    <rPh sb="7" eb="10">
      <t>スイゼンジ</t>
    </rPh>
    <phoneticPr fontId="4"/>
  </si>
  <si>
    <r>
      <t>朝日新聞代配（水前寺）　</t>
    </r>
    <r>
      <rPr>
        <b/>
        <sz val="12"/>
        <color rgb="FFFF0000"/>
        <rFont val="ＭＳ Ｐゴシック"/>
        <family val="3"/>
        <charset val="128"/>
      </rPr>
      <t>3/29号エリア辞退予定</t>
    </r>
    <rPh sb="0" eb="2">
      <t>アサヒ</t>
    </rPh>
    <rPh sb="2" eb="4">
      <t>シンブン</t>
    </rPh>
    <rPh sb="4" eb="6">
      <t>ダイハイ</t>
    </rPh>
    <rPh sb="7" eb="10">
      <t>スイゼンジ</t>
    </rPh>
    <rPh sb="16" eb="17">
      <t>ゴウ</t>
    </rPh>
    <rPh sb="20" eb="22">
      <t>ジタイ</t>
    </rPh>
    <rPh sb="22" eb="24">
      <t>ヨテイ</t>
    </rPh>
    <phoneticPr fontId="4"/>
  </si>
  <si>
    <t>福山さん5/3号ご辞退</t>
    <rPh sb="0" eb="2">
      <t>フクヤマ</t>
    </rPh>
    <rPh sb="7" eb="8">
      <t>ゴウ</t>
    </rPh>
    <rPh sb="9" eb="11">
      <t>ジタイ</t>
    </rPh>
    <phoneticPr fontId="4"/>
  </si>
  <si>
    <t>2/18（火）河田様2回目面接→3/1号から決定</t>
    <rPh sb="5" eb="6">
      <t>カ</t>
    </rPh>
    <rPh sb="7" eb="9">
      <t>カワタ</t>
    </rPh>
    <rPh sb="9" eb="10">
      <t>サマ</t>
    </rPh>
    <rPh sb="11" eb="13">
      <t>カイメ</t>
    </rPh>
    <rPh sb="13" eb="15">
      <t>メンセツ</t>
    </rPh>
    <rPh sb="19" eb="20">
      <t>ゴウ</t>
    </rPh>
    <rPh sb="22" eb="24">
      <t>ケッテイ</t>
    </rPh>
    <phoneticPr fontId="4"/>
  </si>
  <si>
    <t>2/19（水）田仲様2回目面接→3/1号から決定</t>
    <rPh sb="5" eb="6">
      <t>スイ</t>
    </rPh>
    <rPh sb="7" eb="9">
      <t>タナカ</t>
    </rPh>
    <rPh sb="9" eb="10">
      <t>サマ</t>
    </rPh>
    <rPh sb="11" eb="13">
      <t>カイメ</t>
    </rPh>
    <rPh sb="13" eb="15">
      <t>メンセツ</t>
    </rPh>
    <rPh sb="19" eb="20">
      <t>ゴウ</t>
    </rPh>
    <rPh sb="22" eb="24">
      <t>ケッテイ</t>
    </rPh>
    <phoneticPr fontId="4"/>
  </si>
  <si>
    <t>2025.3.1号</t>
    <rPh sb="8" eb="9">
      <t>ゴウ</t>
    </rPh>
    <phoneticPr fontId="4"/>
  </si>
  <si>
    <t>2025.3.1号</t>
    <rPh sb="8" eb="9">
      <t>ゴウ</t>
    </rPh>
    <phoneticPr fontId="4"/>
  </si>
  <si>
    <t>TSP3月いっぱいでご辞退</t>
  </si>
  <si>
    <t>宮﨑さん5/3号ご辞退</t>
    <rPh sb="0" eb="2">
      <t>ミヤザキ</t>
    </rPh>
    <rPh sb="7" eb="8">
      <t>ゴウ</t>
    </rPh>
    <rPh sb="9" eb="11">
      <t>ジタイ</t>
    </rPh>
    <phoneticPr fontId="4"/>
  </si>
  <si>
    <t>前里さん5/3号ご辞退</t>
    <rPh sb="0" eb="2">
      <t>マエザト</t>
    </rPh>
    <rPh sb="7" eb="8">
      <t>ゴウ</t>
    </rPh>
    <rPh sb="9" eb="11">
      <t>ジタイ</t>
    </rPh>
    <phoneticPr fontId="4"/>
  </si>
  <si>
    <r>
      <t>●カット候補　</t>
    </r>
    <r>
      <rPr>
        <b/>
        <sz val="12"/>
        <color rgb="FFFF0000"/>
        <rFont val="ＭＳ Ｐゴシック"/>
        <family val="3"/>
        <charset val="128"/>
      </rPr>
      <t>自立応援団３月いっぱいで辞退</t>
    </r>
    <rPh sb="7" eb="12">
      <t>ジリツオウエンダン</t>
    </rPh>
    <rPh sb="13" eb="14">
      <t>ガツ</t>
    </rPh>
    <rPh sb="19" eb="21">
      <t>ジタイ</t>
    </rPh>
    <phoneticPr fontId="4"/>
  </si>
  <si>
    <t>中林さん4/5号ご辞退</t>
    <rPh sb="0" eb="2">
      <t>ナカバヤシ</t>
    </rPh>
    <rPh sb="7" eb="8">
      <t>ゴウ</t>
    </rPh>
    <rPh sb="9" eb="11">
      <t>ジタイ</t>
    </rPh>
    <phoneticPr fontId="4"/>
  </si>
  <si>
    <t>合志市豊岡</t>
    <phoneticPr fontId="2"/>
  </si>
  <si>
    <t>吉武さん4/5号ご辞退</t>
    <rPh sb="0" eb="2">
      <t>ヨシタケ</t>
    </rPh>
    <rPh sb="7" eb="8">
      <t>ゴウ</t>
    </rPh>
    <rPh sb="9" eb="11">
      <t>ジタイ</t>
    </rPh>
    <phoneticPr fontId="4"/>
  </si>
  <si>
    <t>朝日新聞代配（八王寺）　</t>
    <rPh sb="7" eb="10">
      <t>ハチオウジ</t>
    </rPh>
    <phoneticPr fontId="4"/>
  </si>
  <si>
    <t>﨑山さん4/5号ご辞退　</t>
    <rPh sb="0" eb="2">
      <t>サキヤマ</t>
    </rPh>
    <rPh sb="7" eb="8">
      <t>ゴウ</t>
    </rPh>
    <rPh sb="9" eb="11">
      <t>ジタイ</t>
    </rPh>
    <phoneticPr fontId="4"/>
  </si>
  <si>
    <t>小山さん1エリア引上げ</t>
    <rPh sb="0" eb="2">
      <t>オヤマ</t>
    </rPh>
    <rPh sb="8" eb="10">
      <t>ヒキア</t>
    </rPh>
    <phoneticPr fontId="4"/>
  </si>
  <si>
    <t>毎熊さん4/19号ご辞退　</t>
    <rPh sb="0" eb="2">
      <t>マイグマ</t>
    </rPh>
    <rPh sb="8" eb="9">
      <t>ゴウ</t>
    </rPh>
    <rPh sb="10" eb="12">
      <t>ジタイ</t>
    </rPh>
    <phoneticPr fontId="4"/>
  </si>
  <si>
    <r>
      <rPr>
        <sz val="12"/>
        <color rgb="FF00B050"/>
        <rFont val="ＭＳ Ｐゴシック"/>
        <family val="3"/>
        <charset val="128"/>
      </rPr>
      <t>朝日新聞代配（水前寺）</t>
    </r>
    <r>
      <rPr>
        <b/>
        <sz val="12"/>
        <color rgb="FFC4D79B"/>
        <rFont val="ＭＳ Ｐゴシック"/>
        <family val="3"/>
        <charset val="128"/>
      </rPr>
      <t>　</t>
    </r>
    <r>
      <rPr>
        <b/>
        <sz val="16"/>
        <color rgb="FF00B050"/>
        <rFont val="ＭＳ Ｐゴシック"/>
        <family val="3"/>
        <charset val="128"/>
      </rPr>
      <t>4/5</t>
    </r>
    <r>
      <rPr>
        <sz val="12"/>
        <color rgb="FF00B050"/>
        <rFont val="ＭＳ Ｐゴシック"/>
        <family val="3"/>
        <charset val="128"/>
      </rPr>
      <t>号～開始</t>
    </r>
    <rPh sb="15" eb="16">
      <t>ゴウ</t>
    </rPh>
    <rPh sb="17" eb="19">
      <t>カイシ</t>
    </rPh>
    <phoneticPr fontId="4"/>
  </si>
  <si>
    <r>
      <t>朝日新聞代配（水前寺）　</t>
    </r>
    <r>
      <rPr>
        <b/>
        <sz val="12"/>
        <color rgb="FFFF0000"/>
        <rFont val="ＭＳ Ｐゴシック"/>
        <family val="3"/>
        <charset val="128"/>
      </rPr>
      <t>辞退予定</t>
    </r>
    <rPh sb="0" eb="2">
      <t>アサヒ</t>
    </rPh>
    <rPh sb="2" eb="4">
      <t>シンブン</t>
    </rPh>
    <rPh sb="4" eb="6">
      <t>ダイハイ</t>
    </rPh>
    <rPh sb="7" eb="10">
      <t>スイゼンジ</t>
    </rPh>
    <rPh sb="12" eb="16">
      <t>ジタイヨテイ</t>
    </rPh>
    <phoneticPr fontId="4"/>
  </si>
  <si>
    <r>
      <t>朝日新聞代配（水前寺）　</t>
    </r>
    <r>
      <rPr>
        <b/>
        <sz val="12"/>
        <color rgb="FFFF0000"/>
        <rFont val="ＭＳ Ｐゴシック"/>
        <family val="3"/>
        <charset val="128"/>
      </rPr>
      <t>辞退予定</t>
    </r>
    <rPh sb="0" eb="2">
      <t>アサヒ</t>
    </rPh>
    <rPh sb="2" eb="4">
      <t>シンブン</t>
    </rPh>
    <rPh sb="4" eb="6">
      <t>ダイハイ</t>
    </rPh>
    <rPh sb="7" eb="10">
      <t>スイゼンジ</t>
    </rPh>
    <phoneticPr fontId="4"/>
  </si>
  <si>
    <r>
      <t>朝日新聞代配（水前寺）　</t>
    </r>
    <r>
      <rPr>
        <b/>
        <sz val="12"/>
        <color rgb="FFFF0000"/>
        <rFont val="ＭＳ Ｐゴシック"/>
        <family val="3"/>
        <charset val="128"/>
      </rPr>
      <t>　辞退予定</t>
    </r>
    <rPh sb="0" eb="2">
      <t>アサヒ</t>
    </rPh>
    <rPh sb="2" eb="4">
      <t>シンブン</t>
    </rPh>
    <rPh sb="4" eb="6">
      <t>ダイハイ</t>
    </rPh>
    <rPh sb="7" eb="10">
      <t>スイゼンジ</t>
    </rPh>
    <phoneticPr fontId="4"/>
  </si>
  <si>
    <r>
      <t>朝日新聞代配（水前寺）　　</t>
    </r>
    <r>
      <rPr>
        <b/>
        <sz val="12"/>
        <color rgb="FFFF0000"/>
        <rFont val="ＭＳ Ｐゴシック"/>
        <family val="3"/>
        <charset val="128"/>
      </rPr>
      <t>辞退予定</t>
    </r>
    <rPh sb="0" eb="2">
      <t>アサヒ</t>
    </rPh>
    <rPh sb="2" eb="4">
      <t>シンブン</t>
    </rPh>
    <rPh sb="4" eb="6">
      <t>ダイハイ</t>
    </rPh>
    <rPh sb="7" eb="10">
      <t>スイゼンジ</t>
    </rPh>
    <phoneticPr fontId="4"/>
  </si>
  <si>
    <t>12</t>
    <phoneticPr fontId="4"/>
  </si>
  <si>
    <t>13</t>
    <phoneticPr fontId="4"/>
  </si>
  <si>
    <t>14</t>
    <phoneticPr fontId="4"/>
  </si>
  <si>
    <t>15</t>
    <phoneticPr fontId="4"/>
  </si>
  <si>
    <t>18</t>
    <phoneticPr fontId="4"/>
  </si>
  <si>
    <t>19</t>
    <phoneticPr fontId="4"/>
  </si>
  <si>
    <t>打越町</t>
  </si>
  <si>
    <t>楡木5　楡木６丁目（2021.5～追加）★菊陽町（向陽台）</t>
    <rPh sb="0" eb="2">
      <t>ニレノキ</t>
    </rPh>
    <rPh sb="17" eb="19">
      <t>ツイカ</t>
    </rPh>
    <phoneticPr fontId="3"/>
  </si>
  <si>
    <t>楡木４・５、楠5　★菊陽町津久礼</t>
    <rPh sb="10" eb="13">
      <t>キクヨウマチ</t>
    </rPh>
    <rPh sb="13" eb="16">
      <t>ツクレ</t>
    </rPh>
    <phoneticPr fontId="2"/>
  </si>
  <si>
    <t>春日１・２・３(一部）</t>
    <rPh sb="8" eb="10">
      <t>イチブ</t>
    </rPh>
    <phoneticPr fontId="2"/>
  </si>
  <si>
    <t>本山町、世安町、世安1</t>
    <rPh sb="8" eb="10">
      <t>ヨヤス</t>
    </rPh>
    <phoneticPr fontId="2"/>
  </si>
  <si>
    <t>平成１・2・3、十禅寺４の一部（2021.5月～）</t>
    <rPh sb="8" eb="11">
      <t>ジュウゼンジ</t>
    </rPh>
    <rPh sb="22" eb="23">
      <t>ガツ</t>
    </rPh>
    <phoneticPr fontId="2"/>
  </si>
  <si>
    <t>世安町、世安２</t>
    <rPh sb="4" eb="6">
      <t>ヨヤス</t>
    </rPh>
    <phoneticPr fontId="2"/>
  </si>
  <si>
    <t>世安３</t>
  </si>
  <si>
    <t>白山１、菅原町</t>
  </si>
  <si>
    <t>出水４、東区出水4-4（2023.4月分割）</t>
    <rPh sb="4" eb="6">
      <t>ヒガシク</t>
    </rPh>
    <rPh sb="6" eb="8">
      <t>イズミ</t>
    </rPh>
    <phoneticPr fontId="26"/>
  </si>
  <si>
    <t>西原３ （2025.4月分割➜11）</t>
  </si>
  <si>
    <t>御領１（2025.4月分割）</t>
  </si>
  <si>
    <t>尾ノ上４、三郎１・２</t>
  </si>
  <si>
    <t>東野１、秋津新町（2025.4月分割➜3）</t>
  </si>
  <si>
    <t>東野１・３（2025.4月分割）</t>
    <rPh sb="12" eb="13">
      <t>ガツ</t>
    </rPh>
    <rPh sb="13" eb="15">
      <t>ブンカツ</t>
    </rPh>
    <phoneticPr fontId="2"/>
  </si>
  <si>
    <t>沼山津２（2025.4月分割➜7）</t>
  </si>
  <si>
    <t>沼山津１（2025.4月分割）</t>
  </si>
  <si>
    <t>新生１・２、水源１・２</t>
  </si>
  <si>
    <t>江津２、出水７・８</t>
  </si>
  <si>
    <t>刈草２・３</t>
  </si>
  <si>
    <t>津久礼(花立１・２・３）　　（2020.10月分割➜30）</t>
    <rPh sb="0" eb="3">
      <t>ツクレ</t>
    </rPh>
    <rPh sb="4" eb="6">
      <t>ハナタテ</t>
    </rPh>
    <phoneticPr fontId="2"/>
  </si>
  <si>
    <t>武蔵ヶ丘北1・2、　津久礼</t>
    <rPh sb="0" eb="2">
      <t>ムサシ</t>
    </rPh>
    <rPh sb="3" eb="4">
      <t>オカ</t>
    </rPh>
    <rPh sb="4" eb="5">
      <t>キタ</t>
    </rPh>
    <rPh sb="10" eb="13">
      <t>ツクレ</t>
    </rPh>
    <phoneticPr fontId="2"/>
  </si>
  <si>
    <t>武蔵ヶ丘3（武蔵ヶ丘団地）</t>
    <rPh sb="0" eb="2">
      <t>ムサシ</t>
    </rPh>
    <rPh sb="3" eb="4">
      <t>オカ</t>
    </rPh>
    <phoneticPr fontId="2"/>
  </si>
  <si>
    <t>光の森1</t>
    <rPh sb="0" eb="1">
      <t>ヒカリ</t>
    </rPh>
    <rPh sb="2" eb="3">
      <t>モリ</t>
    </rPh>
    <phoneticPr fontId="3"/>
  </si>
  <si>
    <t>光の森3・4（※2022.10月分割⇒34）</t>
    <rPh sb="0" eb="1">
      <t>ヒカリ</t>
    </rPh>
    <rPh sb="2" eb="3">
      <t>モリ</t>
    </rPh>
    <phoneticPr fontId="2"/>
  </si>
  <si>
    <t>光の森6、7、新山1・2一部</t>
    <rPh sb="7" eb="8">
      <t>シン</t>
    </rPh>
    <rPh sb="8" eb="9">
      <t>ヤマ</t>
    </rPh>
    <rPh sb="12" eb="14">
      <t>イチブ</t>
    </rPh>
    <phoneticPr fontId="2"/>
  </si>
  <si>
    <t>新山1・3、杉並台1</t>
    <rPh sb="0" eb="1">
      <t>シン</t>
    </rPh>
    <rPh sb="1" eb="2">
      <t>ヤマ</t>
    </rPh>
    <rPh sb="6" eb="8">
      <t>スギナミ</t>
    </rPh>
    <rPh sb="8" eb="9">
      <t>ダイ</t>
    </rPh>
    <phoneticPr fontId="2"/>
  </si>
  <si>
    <t>津久礼（東ヶ丘団地）</t>
  </si>
  <si>
    <t>津久礼（三里木）</t>
  </si>
  <si>
    <t>武蔵ヶ丘北2丁目</t>
    <rPh sb="0" eb="2">
      <t>ムサシ</t>
    </rPh>
    <rPh sb="3" eb="4">
      <t>オカ</t>
    </rPh>
    <rPh sb="4" eb="5">
      <t>キタ</t>
    </rPh>
    <rPh sb="6" eb="8">
      <t>チョウメ</t>
    </rPh>
    <phoneticPr fontId="2"/>
  </si>
  <si>
    <t>光の森2</t>
  </si>
  <si>
    <t>光の森7、津久礼</t>
    <rPh sb="5" eb="8">
      <t>ツクレ</t>
    </rPh>
    <phoneticPr fontId="2"/>
  </si>
  <si>
    <t>津久礼（下沖野・上沖野）</t>
    <rPh sb="0" eb="3">
      <t>ツクレ</t>
    </rPh>
    <rPh sb="4" eb="5">
      <t>シモ</t>
    </rPh>
    <rPh sb="5" eb="7">
      <t>オキノ</t>
    </rPh>
    <rPh sb="8" eb="9">
      <t>カミ</t>
    </rPh>
    <rPh sb="9" eb="11">
      <t>オキノ</t>
    </rPh>
    <phoneticPr fontId="2"/>
  </si>
  <si>
    <t>津久礼（青葉台団地）</t>
    <rPh sb="4" eb="7">
      <t>アオバダイ</t>
    </rPh>
    <rPh sb="7" eb="9">
      <t>ダンチ</t>
    </rPh>
    <phoneticPr fontId="2"/>
  </si>
  <si>
    <t>武蔵ヶ丘北1・2、津久礼</t>
    <rPh sb="0" eb="2">
      <t>ムサシ</t>
    </rPh>
    <rPh sb="3" eb="4">
      <t>オカ</t>
    </rPh>
    <rPh sb="4" eb="5">
      <t>キタ</t>
    </rPh>
    <rPh sb="9" eb="12">
      <t>ツクレ</t>
    </rPh>
    <phoneticPr fontId="2"/>
  </si>
  <si>
    <t>津久礼（2025.4月分割➡24）</t>
    <rPh sb="0" eb="3">
      <t>ツクレ</t>
    </rPh>
    <rPh sb="10" eb="11">
      <t>ガツ</t>
    </rPh>
    <rPh sb="11" eb="13">
      <t>ブンカツ</t>
    </rPh>
    <phoneticPr fontId="26"/>
  </si>
  <si>
    <t>津久礼（2025.4月分割）</t>
    <rPh sb="0" eb="3">
      <t>ツクレ</t>
    </rPh>
    <rPh sb="10" eb="11">
      <t>ガツ</t>
    </rPh>
    <rPh sb="11" eb="13">
      <t>ブンカツ</t>
    </rPh>
    <phoneticPr fontId="2"/>
  </si>
  <si>
    <t>光の森4・5（※2022.10月分割）</t>
  </si>
  <si>
    <t>大字室</t>
    <rPh sb="0" eb="2">
      <t>オオアザ</t>
    </rPh>
    <rPh sb="2" eb="3">
      <t>シツ</t>
    </rPh>
    <phoneticPr fontId="26"/>
  </si>
  <si>
    <t>大字大津</t>
    <rPh sb="0" eb="2">
      <t>オオアザ</t>
    </rPh>
    <rPh sb="2" eb="4">
      <t>オオヅ</t>
    </rPh>
    <phoneticPr fontId="26"/>
  </si>
  <si>
    <t>大字大津</t>
    <rPh sb="0" eb="1">
      <t>オオ</t>
    </rPh>
    <rPh sb="1" eb="2">
      <t>アザ</t>
    </rPh>
    <rPh sb="2" eb="4">
      <t>オオヅ</t>
    </rPh>
    <phoneticPr fontId="26"/>
  </si>
  <si>
    <t>大字大津、大字引水（一部）</t>
    <rPh sb="0" eb="1">
      <t>オオ</t>
    </rPh>
    <rPh sb="1" eb="2">
      <t>アザ</t>
    </rPh>
    <rPh sb="2" eb="4">
      <t>オオヅ</t>
    </rPh>
    <rPh sb="5" eb="6">
      <t>オオ</t>
    </rPh>
    <rPh sb="6" eb="7">
      <t>ジ</t>
    </rPh>
    <rPh sb="7" eb="9">
      <t>ヒキノミズ</t>
    </rPh>
    <rPh sb="10" eb="12">
      <t>イチブ</t>
    </rPh>
    <phoneticPr fontId="26"/>
  </si>
  <si>
    <t>大字引水</t>
    <rPh sb="0" eb="1">
      <t>オオ</t>
    </rPh>
    <rPh sb="1" eb="2">
      <t>アザ</t>
    </rPh>
    <rPh sb="2" eb="4">
      <t>ヒキミズ</t>
    </rPh>
    <phoneticPr fontId="26"/>
  </si>
  <si>
    <t>大字引水（2025.4月分割➡15）</t>
    <rPh sb="0" eb="1">
      <t>オオ</t>
    </rPh>
    <rPh sb="1" eb="2">
      <t>アザ</t>
    </rPh>
    <rPh sb="2" eb="4">
      <t>ヒキミズ</t>
    </rPh>
    <rPh sb="11" eb="12">
      <t>ガツ</t>
    </rPh>
    <rPh sb="12" eb="14">
      <t>ブンカツ</t>
    </rPh>
    <phoneticPr fontId="26"/>
  </si>
  <si>
    <t>大字引水、大字森（一部）（2025.4月分割➡15）</t>
    <rPh sb="0" eb="1">
      <t>オオ</t>
    </rPh>
    <rPh sb="5" eb="7">
      <t>オオアザ</t>
    </rPh>
    <rPh sb="7" eb="8">
      <t>モリ</t>
    </rPh>
    <rPh sb="9" eb="11">
      <t>イチブ</t>
    </rPh>
    <phoneticPr fontId="2"/>
  </si>
  <si>
    <t>豊岡（泉ヶ丘団地）</t>
  </si>
  <si>
    <t>豊岡（すずかけ台団地、笹原団地）</t>
  </si>
  <si>
    <t>幾久富（永江団地）</t>
  </si>
  <si>
    <t>幾久富（永江団地）　★菊陽町杉並台2</t>
    <rPh sb="11" eb="14">
      <t>キクヨウマチ</t>
    </rPh>
    <rPh sb="14" eb="17">
      <t>スギナミダイ</t>
    </rPh>
    <phoneticPr fontId="2"/>
  </si>
  <si>
    <t>幾久富（杉並台団地）</t>
  </si>
  <si>
    <t>幾久富</t>
    <rPh sb="0" eb="1">
      <t>イク</t>
    </rPh>
    <rPh sb="1" eb="3">
      <t>ヒサトミ</t>
    </rPh>
    <phoneticPr fontId="2"/>
  </si>
  <si>
    <t>豊岡・幾久富</t>
    <rPh sb="0" eb="2">
      <t>トヨオカ</t>
    </rPh>
    <rPh sb="3" eb="4">
      <t>イク</t>
    </rPh>
    <rPh sb="4" eb="6">
      <t>ヒサトミ</t>
    </rPh>
    <phoneticPr fontId="2"/>
  </si>
  <si>
    <t>豊岡</t>
    <rPh sb="0" eb="2">
      <t>トヨオカ</t>
    </rPh>
    <phoneticPr fontId="2"/>
  </si>
  <si>
    <t>幾久富（合志南プレイス）2025.4月新エリア、豊岡（一部）</t>
    <rPh sb="0" eb="3">
      <t>キクドミ</t>
    </rPh>
    <rPh sb="4" eb="7">
      <t>コウシミナミ</t>
    </rPh>
    <rPh sb="24" eb="26">
      <t>トヨオカ</t>
    </rPh>
    <rPh sb="27" eb="29">
      <t>イチブ</t>
    </rPh>
    <phoneticPr fontId="2"/>
  </si>
  <si>
    <t>須屋（県営須屋団地）</t>
  </si>
  <si>
    <t>須屋（西須屋団地）</t>
  </si>
  <si>
    <t>須屋</t>
  </si>
  <si>
    <t>須屋　清水新地4（一部）</t>
    <rPh sb="3" eb="5">
      <t>シミズ</t>
    </rPh>
    <rPh sb="5" eb="7">
      <t>シンチ</t>
    </rPh>
    <rPh sb="9" eb="11">
      <t>イチブ</t>
    </rPh>
    <phoneticPr fontId="2"/>
  </si>
  <si>
    <t>須屋(榎本）</t>
  </si>
  <si>
    <t>須屋（新開）</t>
  </si>
  <si>
    <t>須屋（みずき台）</t>
  </si>
  <si>
    <t>須屋（黒石団地）</t>
    <rPh sb="0" eb="2">
      <t>スヤ</t>
    </rPh>
    <rPh sb="3" eb="5">
      <t>クロイシ</t>
    </rPh>
    <rPh sb="5" eb="7">
      <t>ダンチ</t>
    </rPh>
    <phoneticPr fontId="2"/>
  </si>
  <si>
    <t>須屋</t>
    <rPh sb="0" eb="2">
      <t>スヤ</t>
    </rPh>
    <phoneticPr fontId="2"/>
  </si>
  <si>
    <t>広崎</t>
  </si>
  <si>
    <t>古閑</t>
    <rPh sb="0" eb="2">
      <t>コガ</t>
    </rPh>
    <phoneticPr fontId="3"/>
  </si>
  <si>
    <t>惣領　福富（災害公営住宅）</t>
    <rPh sb="0" eb="2">
      <t>ソウリョウ</t>
    </rPh>
    <rPh sb="3" eb="5">
      <t>フクトミ</t>
    </rPh>
    <rPh sb="6" eb="8">
      <t>サイガイ</t>
    </rPh>
    <rPh sb="8" eb="10">
      <t>コウエイ</t>
    </rPh>
    <rPh sb="10" eb="12">
      <t>ジュウタク</t>
    </rPh>
    <phoneticPr fontId="3"/>
  </si>
  <si>
    <t>惣領</t>
    <rPh sb="0" eb="2">
      <t>ソウリョウ</t>
    </rPh>
    <phoneticPr fontId="3"/>
  </si>
  <si>
    <t>馬水</t>
    <rPh sb="0" eb="2">
      <t>マミズ</t>
    </rPh>
    <phoneticPr fontId="3"/>
  </si>
  <si>
    <t>安永</t>
    <rPh sb="0" eb="2">
      <t>ヤスナガ</t>
    </rPh>
    <phoneticPr fontId="3"/>
  </si>
  <si>
    <t>宮園</t>
    <rPh sb="0" eb="2">
      <t>ミヤゾノ</t>
    </rPh>
    <phoneticPr fontId="37"/>
  </si>
  <si>
    <t>宮園・木山</t>
    <rPh sb="0" eb="2">
      <t>ミヤゾノ</t>
    </rPh>
    <rPh sb="3" eb="5">
      <t>キヤマ</t>
    </rPh>
    <phoneticPr fontId="3"/>
  </si>
  <si>
    <t>辻の城　木山（災害公営住宅）</t>
    <rPh sb="0" eb="1">
      <t>ツジ</t>
    </rPh>
    <rPh sb="2" eb="3">
      <t>シロ</t>
    </rPh>
    <rPh sb="4" eb="6">
      <t>キヤマ</t>
    </rPh>
    <rPh sb="7" eb="9">
      <t>サイガイ</t>
    </rPh>
    <rPh sb="9" eb="11">
      <t>コウエイ</t>
    </rPh>
    <rPh sb="11" eb="13">
      <t>ジュウタク</t>
    </rPh>
    <phoneticPr fontId="3"/>
  </si>
  <si>
    <t>安永　馬水（災害公営住宅）</t>
    <rPh sb="0" eb="2">
      <t>ヤスナガ</t>
    </rPh>
    <rPh sb="3" eb="5">
      <t>マミズ</t>
    </rPh>
    <rPh sb="6" eb="8">
      <t>サイガイ</t>
    </rPh>
    <rPh sb="8" eb="10">
      <t>コウエイ</t>
    </rPh>
    <rPh sb="10" eb="12">
      <t>ジュウタク</t>
    </rPh>
    <phoneticPr fontId="3"/>
  </si>
  <si>
    <t>広崎・東区桜木６丁目の一部（2023.10）</t>
  </si>
  <si>
    <t>朝日新聞代配（水前寺）　</t>
  </si>
  <si>
    <t>オールサポート</t>
    <phoneticPr fontId="4"/>
  </si>
  <si>
    <t>らぷらんどカフェ</t>
    <phoneticPr fontId="4"/>
  </si>
  <si>
    <t>NPO</t>
    <phoneticPr fontId="4"/>
  </si>
  <si>
    <r>
      <t xml:space="preserve">      欠員エリア(毎週水曜日（面接後）更新）　2025/3/22号更新　　</t>
    </r>
    <r>
      <rPr>
        <sz val="12"/>
        <rFont val="ＭＳ Ｐゴシック"/>
        <family val="3"/>
        <charset val="128"/>
      </rPr>
      <t>2022年4月～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7">
      <t>コウシン</t>
    </rPh>
    <rPh sb="43" eb="44">
      <t>ネン</t>
    </rPh>
    <rPh sb="45" eb="46">
      <t>ガツ</t>
    </rPh>
    <phoneticPr fontId="7"/>
  </si>
  <si>
    <t>4/5号～吉田様決定</t>
    <rPh sb="3" eb="4">
      <t>ゴウ</t>
    </rPh>
    <rPh sb="5" eb="8">
      <t>ヨシダサマ</t>
    </rPh>
    <rPh sb="8" eb="10">
      <t>ケッテイ</t>
    </rPh>
    <phoneticPr fontId="4"/>
  </si>
  <si>
    <r>
      <t>梅北さん4/5号ご辞退　</t>
    </r>
    <r>
      <rPr>
        <b/>
        <sz val="12"/>
        <color rgb="FF0000FF"/>
        <rFont val="ＭＳ Ｐゴシック"/>
        <family val="3"/>
        <charset val="128"/>
      </rPr>
      <t>4/5号～三河様決定</t>
    </r>
    <rPh sb="0" eb="2">
      <t>ウメキタ</t>
    </rPh>
    <rPh sb="7" eb="8">
      <t>ゴウ</t>
    </rPh>
    <rPh sb="9" eb="11">
      <t>ジタイ</t>
    </rPh>
    <rPh sb="15" eb="16">
      <t>ゴウ</t>
    </rPh>
    <rPh sb="17" eb="19">
      <t>ミカワ</t>
    </rPh>
    <rPh sb="19" eb="20">
      <t>サマ</t>
    </rPh>
    <rPh sb="20" eb="22">
      <t>ケッテイ</t>
    </rPh>
    <phoneticPr fontId="4"/>
  </si>
  <si>
    <t>2025.4.5号</t>
    <rPh sb="8" eb="9">
      <t>ゴウ</t>
    </rPh>
    <phoneticPr fontId="4"/>
  </si>
  <si>
    <t>2025.4.12号</t>
    <rPh sb="9" eb="10">
      <t>ゴウ</t>
    </rPh>
    <phoneticPr fontId="4"/>
  </si>
  <si>
    <t>2025.4.5号</t>
    <rPh sb="8" eb="9">
      <t>ゴウ</t>
    </rPh>
    <phoneticPr fontId="4"/>
  </si>
  <si>
    <t>2025.4.26号</t>
    <rPh sb="9" eb="10">
      <t>ゴウ</t>
    </rPh>
    <phoneticPr fontId="4"/>
  </si>
  <si>
    <t>2025.5.3号</t>
    <rPh sb="8" eb="9">
      <t>ゴウ</t>
    </rPh>
    <phoneticPr fontId="4"/>
  </si>
  <si>
    <t>5/17号よりエントリィくまもと決定</t>
    <rPh sb="4" eb="5">
      <t>ゴウ</t>
    </rPh>
    <rPh sb="16" eb="18">
      <t>ケッテイ</t>
    </rPh>
    <phoneticPr fontId="4"/>
  </si>
  <si>
    <r>
      <t>村松さん6/21号ご辞退</t>
    </r>
    <r>
      <rPr>
        <b/>
        <sz val="12"/>
        <color rgb="FFFF33CC"/>
        <rFont val="ＭＳ Ｐゴシック"/>
        <family val="3"/>
        <charset val="128"/>
      </rPr>
      <t>→5/24号より野田さん決定</t>
    </r>
    <rPh sb="0" eb="2">
      <t>ムラマツ</t>
    </rPh>
    <rPh sb="8" eb="9">
      <t>ゴウ</t>
    </rPh>
    <rPh sb="10" eb="12">
      <t>ジタイ</t>
    </rPh>
    <phoneticPr fontId="4"/>
  </si>
  <si>
    <t>横手３</t>
    <phoneticPr fontId="4"/>
  </si>
  <si>
    <t>2025.6月時点欠員エリア</t>
  </si>
  <si>
    <r>
      <t>朝日新聞代配（水前寺）　</t>
    </r>
    <r>
      <rPr>
        <b/>
        <sz val="9"/>
        <color rgb="FFFFC000"/>
        <rFont val="ＭＳ Ｐゴシック"/>
        <family val="3"/>
        <charset val="128"/>
      </rPr>
      <t>2025.6月時点欠員エリア</t>
    </r>
    <phoneticPr fontId="4"/>
  </si>
  <si>
    <t>2025.6月時点欠員エリア</t>
    <phoneticPr fontId="4"/>
  </si>
  <si>
    <t>2025.7.5号</t>
    <rPh sb="8" eb="9">
      <t>ゴウ</t>
    </rPh>
    <phoneticPr fontId="4"/>
  </si>
  <si>
    <t>2025.6.21号</t>
    <rPh sb="9" eb="10">
      <t>ゴウ</t>
    </rPh>
    <phoneticPr fontId="4"/>
  </si>
  <si>
    <t>虹　6/28号まで</t>
    <rPh sb="0" eb="1">
      <t>ニジ</t>
    </rPh>
    <rPh sb="6" eb="7">
      <t>ゴウ</t>
    </rPh>
    <phoneticPr fontId="4"/>
  </si>
  <si>
    <t>北千反畑町、妙体寺町</t>
    <phoneticPr fontId="4"/>
  </si>
  <si>
    <t>らぷらんどカフェ6/21号～</t>
    <rPh sb="12" eb="13">
      <t>ゴウ</t>
    </rPh>
    <phoneticPr fontId="4"/>
  </si>
  <si>
    <t>6/28号より椎場さん決定</t>
    <rPh sb="4" eb="5">
      <t>ゴウ</t>
    </rPh>
    <rPh sb="7" eb="8">
      <t>シイ</t>
    </rPh>
    <rPh sb="8" eb="9">
      <t>バ</t>
    </rPh>
    <rPh sb="11" eb="13">
      <t>ケッテイ</t>
    </rPh>
    <phoneticPr fontId="4"/>
  </si>
  <si>
    <r>
      <t>朝日新聞代配（八王寺）　　</t>
    </r>
    <r>
      <rPr>
        <b/>
        <sz val="12"/>
        <color rgb="FFFF33CC"/>
        <rFont val="ＭＳ Ｐゴシック"/>
        <family val="3"/>
        <charset val="128"/>
      </rPr>
      <t>嶽本さん7/26号～決定</t>
    </r>
    <rPh sb="0" eb="2">
      <t>アサヒ</t>
    </rPh>
    <rPh sb="2" eb="6">
      <t>シンブンダイハイ</t>
    </rPh>
    <rPh sb="7" eb="10">
      <t>ハチオウジ</t>
    </rPh>
    <rPh sb="13" eb="15">
      <t>タケモト</t>
    </rPh>
    <rPh sb="21" eb="23">
      <t>ゴウカラ</t>
    </rPh>
    <rPh sb="23" eb="25">
      <t>ケッテイ</t>
    </rPh>
    <phoneticPr fontId="4"/>
  </si>
  <si>
    <t>2025.7.5号</t>
    <rPh sb="8" eb="9">
      <t>ゴウ</t>
    </rPh>
    <phoneticPr fontId="4"/>
  </si>
  <si>
    <t>2025.7.5号</t>
    <rPh sb="8" eb="9">
      <t>ゴウ</t>
    </rPh>
    <phoneticPr fontId="4"/>
  </si>
  <si>
    <r>
      <t>朝日新聞代配（水前寺）　</t>
    </r>
    <r>
      <rPr>
        <b/>
        <sz val="9"/>
        <color rgb="FFFFC000"/>
        <rFont val="ＭＳ Ｐゴシック"/>
        <family val="3"/>
        <charset val="128"/>
      </rPr>
      <t>2025.6月時点欠員エリア</t>
    </r>
    <r>
      <rPr>
        <b/>
        <sz val="12"/>
        <color rgb="FFFF33CC"/>
        <rFont val="ＭＳ Ｐゴシック"/>
        <family val="3"/>
        <charset val="128"/>
      </rPr>
      <t>東12-1佐藤さん8/2号～決定</t>
    </r>
    <rPh sb="26" eb="27">
      <t>ヒガシ</t>
    </rPh>
    <rPh sb="31" eb="33">
      <t>サトウ</t>
    </rPh>
    <rPh sb="38" eb="39">
      <t>ゴウ</t>
    </rPh>
    <rPh sb="40" eb="42">
      <t>ケッテイ</t>
    </rPh>
    <phoneticPr fontId="4"/>
  </si>
  <si>
    <t>2025.6月時点欠員エリア　　</t>
    <phoneticPr fontId="4"/>
  </si>
  <si>
    <t xml:space="preserve">　　　　　　　　　　　　　　　　　　　　　　　　　　　　　　　　　　　　　　　　　　　　　　　　　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4"/>
  </si>
  <si>
    <r>
      <t>虹　6/28号まで　</t>
    </r>
    <r>
      <rPr>
        <b/>
        <sz val="11"/>
        <color rgb="FFFF33CC"/>
        <rFont val="ＭＳ Ｐゴシック"/>
        <family val="3"/>
        <charset val="128"/>
      </rPr>
      <t>7/19号～シノハラ様決定</t>
    </r>
    <rPh sb="0" eb="1">
      <t>ニジ</t>
    </rPh>
    <rPh sb="6" eb="7">
      <t>ゴウ</t>
    </rPh>
    <rPh sb="14" eb="15">
      <t>ゴウ</t>
    </rPh>
    <rPh sb="20" eb="21">
      <t>サマ</t>
    </rPh>
    <rPh sb="21" eb="23">
      <t>ケッテイ</t>
    </rPh>
    <phoneticPr fontId="4"/>
  </si>
  <si>
    <r>
      <t>朝日新聞代配（水前寺）　</t>
    </r>
    <r>
      <rPr>
        <b/>
        <sz val="9"/>
        <color rgb="FFFFC000"/>
        <rFont val="ＭＳ Ｐゴシック"/>
        <family val="3"/>
        <charset val="128"/>
      </rPr>
      <t>2025.6月時点欠員エリア</t>
    </r>
    <r>
      <rPr>
        <b/>
        <sz val="12"/>
        <color rgb="FF00B050"/>
        <rFont val="ＭＳ Ｐゴシック"/>
        <family val="3"/>
        <charset val="128"/>
      </rPr>
      <t>　</t>
    </r>
    <phoneticPr fontId="4"/>
  </si>
  <si>
    <t>田中さん8/30号まで配布して休職</t>
    <rPh sb="0" eb="2">
      <t>タナカ</t>
    </rPh>
    <rPh sb="8" eb="9">
      <t>ゴウ</t>
    </rPh>
    <rPh sb="11" eb="13">
      <t>ハイフ</t>
    </rPh>
    <rPh sb="15" eb="17">
      <t>キュウショク</t>
    </rPh>
    <phoneticPr fontId="4"/>
  </si>
  <si>
    <r>
      <t xml:space="preserve">2025.6月時点欠員エリア </t>
    </r>
    <r>
      <rPr>
        <b/>
        <sz val="9"/>
        <color rgb="FF0000FF"/>
        <rFont val="ＭＳ Ｐゴシック"/>
        <family val="3"/>
        <charset val="128"/>
      </rPr>
      <t xml:space="preserve"> </t>
    </r>
    <phoneticPr fontId="4"/>
  </si>
  <si>
    <t>2025.8.9号</t>
    <rPh sb="8" eb="9">
      <t>ゴウ</t>
    </rPh>
    <phoneticPr fontId="4"/>
  </si>
  <si>
    <t>2025.6月時点欠員エリア　　　</t>
    <phoneticPr fontId="4"/>
  </si>
  <si>
    <t>2025.8.30号</t>
    <rPh sb="9" eb="10">
      <t>ゴウ</t>
    </rPh>
    <phoneticPr fontId="4"/>
  </si>
  <si>
    <t>2025.9.6号</t>
    <rPh sb="8" eb="9">
      <t>ゴウ</t>
    </rPh>
    <phoneticPr fontId="4"/>
  </si>
  <si>
    <t>山本さん移動希望→南区4-6が決まれば中央区10-6へ</t>
    <rPh sb="0" eb="2">
      <t>ヤマモト</t>
    </rPh>
    <rPh sb="4" eb="8">
      <t>イドウキボウ</t>
    </rPh>
    <rPh sb="9" eb="11">
      <t>ミナミク</t>
    </rPh>
    <rPh sb="15" eb="16">
      <t>キ</t>
    </rPh>
    <rPh sb="19" eb="22">
      <t>チュウオウク</t>
    </rPh>
    <phoneticPr fontId="4"/>
  </si>
  <si>
    <t>2025.10.4号</t>
    <rPh sb="9" eb="10">
      <t>ゴウ</t>
    </rPh>
    <phoneticPr fontId="4"/>
  </si>
  <si>
    <t>朝日新聞代配（水前寺）　</t>
    <phoneticPr fontId="4"/>
  </si>
  <si>
    <t>10/4号～宗方さん（元朝日新屋敷）個人契約</t>
    <rPh sb="4" eb="5">
      <t>ゴウ</t>
    </rPh>
    <rPh sb="6" eb="8">
      <t>ムナカタ</t>
    </rPh>
    <rPh sb="11" eb="12">
      <t>モト</t>
    </rPh>
    <rPh sb="12" eb="14">
      <t>アサヒ</t>
    </rPh>
    <rPh sb="14" eb="17">
      <t>シンヤシキ</t>
    </rPh>
    <rPh sb="18" eb="22">
      <t>コジンケイヤク</t>
    </rPh>
    <phoneticPr fontId="4"/>
  </si>
  <si>
    <t>2025.10.11号</t>
    <rPh sb="10" eb="11">
      <t>ゴウ</t>
    </rPh>
    <phoneticPr fontId="4"/>
  </si>
  <si>
    <t>2025..10.18号</t>
    <rPh sb="11" eb="12">
      <t>ゴウ</t>
    </rPh>
    <phoneticPr fontId="4"/>
  </si>
  <si>
    <t>2025.4.5号</t>
    <rPh sb="8" eb="9">
      <t>ゴウ</t>
    </rPh>
    <phoneticPr fontId="4"/>
  </si>
  <si>
    <t>2023/4/1号</t>
    <rPh sb="8" eb="9">
      <t>ゴウ</t>
    </rPh>
    <phoneticPr fontId="4"/>
  </si>
  <si>
    <t>2024/4/6号</t>
    <rPh sb="8" eb="9">
      <t>ゴウ</t>
    </rPh>
    <phoneticPr fontId="4"/>
  </si>
  <si>
    <t>2024/5/4号</t>
    <rPh sb="8" eb="9">
      <t>ゴウ</t>
    </rPh>
    <phoneticPr fontId="4"/>
  </si>
  <si>
    <t>2024/4/5号</t>
    <rPh sb="8" eb="9">
      <t>ゴウ</t>
    </rPh>
    <phoneticPr fontId="4"/>
  </si>
  <si>
    <t>2025.3.1号</t>
    <rPh sb="8" eb="9">
      <t>ゴウ</t>
    </rPh>
    <phoneticPr fontId="4"/>
  </si>
  <si>
    <t>田上さん（大津14加藤さん紹介）検討中</t>
    <rPh sb="0" eb="2">
      <t>タノウエ</t>
    </rPh>
    <rPh sb="5" eb="7">
      <t>オオヅ</t>
    </rPh>
    <rPh sb="9" eb="11">
      <t>カトウ</t>
    </rPh>
    <rPh sb="13" eb="15">
      <t>ショウカイ</t>
    </rPh>
    <rPh sb="16" eb="18">
      <t>ケントウ</t>
    </rPh>
    <rPh sb="18" eb="19">
      <t>チュウ</t>
    </rPh>
    <phoneticPr fontId="4"/>
  </si>
  <si>
    <t>2025.10.4号</t>
    <rPh sb="9" eb="10">
      <t>ゴウ</t>
    </rPh>
    <phoneticPr fontId="4"/>
  </si>
  <si>
    <t>2025.9.27号</t>
    <rPh sb="9" eb="10">
      <t>ゴウ</t>
    </rPh>
    <phoneticPr fontId="4"/>
  </si>
  <si>
    <t>2025.5.3号</t>
    <rPh sb="8" eb="9">
      <t>ゴウ</t>
    </rPh>
    <phoneticPr fontId="4"/>
  </si>
  <si>
    <t>2025.3.1号</t>
    <rPh sb="8" eb="9">
      <t>ゴウ</t>
    </rPh>
    <phoneticPr fontId="4"/>
  </si>
  <si>
    <t>2024.9.14号</t>
    <rPh sb="9" eb="10">
      <t>ゴウ</t>
    </rPh>
    <phoneticPr fontId="4"/>
  </si>
  <si>
    <t>2024.5.4号</t>
    <rPh sb="8" eb="9">
      <t>ゴウ</t>
    </rPh>
    <phoneticPr fontId="4"/>
  </si>
  <si>
    <t>2024.8.10号</t>
    <rPh sb="9" eb="10">
      <t>ゴウ</t>
    </rPh>
    <phoneticPr fontId="4"/>
  </si>
  <si>
    <t>2025.11.8号</t>
    <rPh sb="9" eb="10">
      <t>ゴウ</t>
    </rPh>
    <phoneticPr fontId="4"/>
  </si>
  <si>
    <t>2025.11.22号</t>
    <rPh sb="10" eb="11">
      <t>ゴウ</t>
    </rPh>
    <phoneticPr fontId="4"/>
  </si>
  <si>
    <t>2025.11.22号</t>
    <rPh sb="10" eb="11">
      <t>ゴウ</t>
    </rPh>
    <phoneticPr fontId="4"/>
  </si>
  <si>
    <t>杉本さん4/4号ご辞退予定</t>
    <rPh sb="0" eb="2">
      <t>スギモト</t>
    </rPh>
    <rPh sb="9" eb="11">
      <t>ジタイ</t>
    </rPh>
    <rPh sb="11" eb="13">
      <t>ヨテイ</t>
    </rPh>
    <phoneticPr fontId="4"/>
  </si>
  <si>
    <t>※2026.2月エリア休止候補</t>
    <rPh sb="7" eb="8">
      <t>ガツ</t>
    </rPh>
    <rPh sb="11" eb="15">
      <t>キュウシコウホ</t>
    </rPh>
    <phoneticPr fontId="4"/>
  </si>
  <si>
    <t>2025.12.13号</t>
    <rPh sb="10" eb="11">
      <t>ゴウ</t>
    </rPh>
    <phoneticPr fontId="4"/>
  </si>
  <si>
    <t>2026.1.1号</t>
    <rPh sb="8" eb="9">
      <t>ゴウ</t>
    </rPh>
    <phoneticPr fontId="4"/>
  </si>
  <si>
    <t>2026.1.10号</t>
    <rPh sb="9" eb="10">
      <t>ゴウ</t>
    </rPh>
    <phoneticPr fontId="4"/>
  </si>
  <si>
    <t>2026.1.17号</t>
    <rPh sb="9" eb="10">
      <t>ゴウ</t>
    </rPh>
    <phoneticPr fontId="4"/>
  </si>
  <si>
    <t>2026.1.10号</t>
    <rPh sb="9" eb="10">
      <t>ゴウ</t>
    </rPh>
    <phoneticPr fontId="4"/>
  </si>
  <si>
    <r>
      <t xml:space="preserve">市川さん4/4号ご辞退 </t>
    </r>
    <r>
      <rPr>
        <b/>
        <sz val="12"/>
        <color rgb="FFFFC000"/>
        <rFont val="ＭＳ Ｐゴシック"/>
        <family val="3"/>
        <charset val="128"/>
      </rPr>
      <t>※2026.4月エリア休止候補</t>
    </r>
    <rPh sb="0" eb="2">
      <t>イチカワ</t>
    </rPh>
    <rPh sb="7" eb="8">
      <t>ゴウ</t>
    </rPh>
    <rPh sb="9" eb="11">
      <t>ジタイ</t>
    </rPh>
    <phoneticPr fontId="4"/>
  </si>
  <si>
    <t>村上様ご案内予定</t>
    <rPh sb="0" eb="2">
      <t>ムラカミ</t>
    </rPh>
    <rPh sb="2" eb="3">
      <t>サマ</t>
    </rPh>
    <rPh sb="4" eb="8">
      <t>アンナイヨテイ</t>
    </rPh>
    <phoneticPr fontId="4"/>
  </si>
  <si>
    <t>松本様ご案内予定</t>
    <rPh sb="0" eb="2">
      <t>マツモト</t>
    </rPh>
    <rPh sb="2" eb="3">
      <t>サマ</t>
    </rPh>
    <rPh sb="4" eb="8">
      <t>アンナイヨテイ</t>
    </rPh>
    <phoneticPr fontId="4"/>
  </si>
  <si>
    <r>
      <rPr>
        <b/>
        <sz val="14"/>
        <color rgb="FFFF0000"/>
        <rFont val="ＭＳ Ｐゴシック"/>
        <family val="3"/>
        <charset val="128"/>
      </rPr>
      <t>杉本さん4/4号ご辞退予定</t>
    </r>
    <r>
      <rPr>
        <b/>
        <sz val="14"/>
        <color rgb="FF0000FF"/>
        <rFont val="ＭＳ Ｐゴシック"/>
        <family val="3"/>
        <charset val="128"/>
      </rPr>
      <t>　小森田様ご案内予定</t>
    </r>
    <rPh sb="0" eb="2">
      <t>スギモト</t>
    </rPh>
    <rPh sb="9" eb="11">
      <t>ジタイ</t>
    </rPh>
    <rPh sb="11" eb="13">
      <t>ヨテイ</t>
    </rPh>
    <rPh sb="14" eb="17">
      <t>コモリダ</t>
    </rPh>
    <rPh sb="17" eb="18">
      <t>サマ</t>
    </rPh>
    <rPh sb="19" eb="23">
      <t>アンナイヨテイ</t>
    </rPh>
    <phoneticPr fontId="4"/>
  </si>
  <si>
    <t>久具山さん4/4号1エリアご辞退</t>
    <rPh sb="0" eb="3">
      <t>クグヤマ</t>
    </rPh>
    <rPh sb="8" eb="9">
      <t>ゴウ</t>
    </rPh>
    <rPh sb="14" eb="16">
      <t>ジタイ</t>
    </rPh>
    <phoneticPr fontId="4"/>
  </si>
  <si>
    <t>2026.2.7号</t>
    <rPh sb="8" eb="9">
      <t>ゴウ</t>
    </rPh>
    <phoneticPr fontId="4"/>
  </si>
  <si>
    <t>2026.2.14号</t>
    <rPh sb="9" eb="10">
      <t>ゴウ</t>
    </rPh>
    <phoneticPr fontId="4"/>
  </si>
  <si>
    <t>古沢さん4/4号ご辞退　平田様2回目3/4㈬14：00（分割）</t>
    <rPh sb="0" eb="2">
      <t>フルサワ</t>
    </rPh>
    <rPh sb="7" eb="8">
      <t>ゴウ</t>
    </rPh>
    <rPh sb="9" eb="11">
      <t>ジタイ</t>
    </rPh>
    <rPh sb="12" eb="14">
      <t>ヒラタ</t>
    </rPh>
    <rPh sb="14" eb="15">
      <t>サマ</t>
    </rPh>
    <rPh sb="16" eb="18">
      <t>カイメ</t>
    </rPh>
    <rPh sb="28" eb="30">
      <t>ブンカツ</t>
    </rPh>
    <phoneticPr fontId="4"/>
  </si>
  <si>
    <t>坂口さん4/4号ご辞退</t>
    <rPh sb="0" eb="2">
      <t>サカグチ</t>
    </rPh>
    <rPh sb="7" eb="8">
      <t>ゴウ</t>
    </rPh>
    <rPh sb="9" eb="11">
      <t>ジタイ</t>
    </rPh>
    <phoneticPr fontId="4"/>
  </si>
  <si>
    <r>
      <t>田尻さん4/4号ご辞退　</t>
    </r>
    <r>
      <rPr>
        <b/>
        <sz val="12"/>
        <color rgb="FFFFC000"/>
        <rFont val="ＭＳ Ｐゴシック"/>
        <family val="3"/>
        <charset val="128"/>
      </rPr>
      <t>　※2026.2月エリア休止候補</t>
    </r>
    <rPh sb="0" eb="2">
      <t>タジリ</t>
    </rPh>
    <rPh sb="7" eb="8">
      <t>ゴウ</t>
    </rPh>
    <rPh sb="9" eb="11">
      <t>ジタイ</t>
    </rPh>
    <phoneticPr fontId="4"/>
  </si>
  <si>
    <r>
      <t>田尻さん4/4号ご辞退　　</t>
    </r>
    <r>
      <rPr>
        <b/>
        <sz val="12"/>
        <color rgb="FFFFC000"/>
        <rFont val="ＭＳ Ｐゴシック"/>
        <family val="3"/>
        <charset val="128"/>
      </rPr>
      <t>※2026.2月エリア休止候補</t>
    </r>
    <rPh sb="0" eb="2">
      <t>タジリ</t>
    </rPh>
    <rPh sb="7" eb="8">
      <t>ゴウ</t>
    </rPh>
    <rPh sb="9" eb="11">
      <t>ジタイ</t>
    </rPh>
    <phoneticPr fontId="4"/>
  </si>
  <si>
    <t>生駒さん4/4号ご辞退予定？</t>
    <rPh sb="0" eb="2">
      <t>イコマ</t>
    </rPh>
    <rPh sb="7" eb="8">
      <t>ゴウ</t>
    </rPh>
    <rPh sb="9" eb="11">
      <t>ジタイ</t>
    </rPh>
    <rPh sb="11" eb="13">
      <t>ヨテイ</t>
    </rPh>
    <phoneticPr fontId="4"/>
  </si>
  <si>
    <t>藏堀さん4/18号ご辞退</t>
    <rPh sb="0" eb="2">
      <t>クラホリ</t>
    </rPh>
    <rPh sb="8" eb="9">
      <t>ゴウ</t>
    </rPh>
    <rPh sb="10" eb="12">
      <t>ジタイ</t>
    </rPh>
    <phoneticPr fontId="4"/>
  </si>
  <si>
    <t>2026.3.7号</t>
    <rPh sb="8" eb="9">
      <t>ゴウ</t>
    </rPh>
    <phoneticPr fontId="4"/>
  </si>
  <si>
    <t>森田さん5/2号ご辞退</t>
    <rPh sb="0" eb="2">
      <t>モリタ</t>
    </rPh>
    <rPh sb="7" eb="8">
      <t>ゴウ</t>
    </rPh>
    <rPh sb="9" eb="11">
      <t>ジタイ</t>
    </rPh>
    <phoneticPr fontId="4"/>
  </si>
  <si>
    <t>久具山さん5/16号1エリアご辞退</t>
    <rPh sb="0" eb="3">
      <t>クグヤマ</t>
    </rPh>
    <rPh sb="9" eb="10">
      <t>ゴウ</t>
    </rPh>
    <rPh sb="15" eb="17">
      <t>ジタイ</t>
    </rPh>
    <phoneticPr fontId="4"/>
  </si>
  <si>
    <t>2026.3.14号</t>
    <rPh sb="9" eb="10">
      <t>ゴウ</t>
    </rPh>
    <phoneticPr fontId="4"/>
  </si>
  <si>
    <t>A（475部）サカイ様2回目面接3/25㈬14時　B（305部）麻生田</t>
    <rPh sb="5" eb="6">
      <t>ブ</t>
    </rPh>
    <rPh sb="10" eb="11">
      <t>サマ</t>
    </rPh>
    <rPh sb="12" eb="14">
      <t>カイメ</t>
    </rPh>
    <rPh sb="14" eb="16">
      <t>メンセツ</t>
    </rPh>
    <rPh sb="23" eb="24">
      <t>ジ</t>
    </rPh>
    <rPh sb="30" eb="31">
      <t>ブ</t>
    </rPh>
    <rPh sb="32" eb="35">
      <t>アソウダ</t>
    </rPh>
    <phoneticPr fontId="4"/>
  </si>
  <si>
    <t>土田様1回目面接済み</t>
    <rPh sb="0" eb="2">
      <t>ツチダ</t>
    </rPh>
    <rPh sb="2" eb="3">
      <t>サマ</t>
    </rPh>
    <rPh sb="4" eb="6">
      <t>カイメ</t>
    </rPh>
    <rPh sb="6" eb="8">
      <t>メンセツ</t>
    </rPh>
    <rPh sb="8" eb="9">
      <t>ズ</t>
    </rPh>
    <phoneticPr fontId="4"/>
  </si>
  <si>
    <r>
      <t>2025.6月時点欠員エリア　　</t>
    </r>
    <r>
      <rPr>
        <b/>
        <sz val="12"/>
        <color rgb="FFFF0000"/>
        <rFont val="ＭＳ Ｐゴシック"/>
        <family val="3"/>
        <charset val="128"/>
      </rPr>
      <t>真鍋様1回目面接3/27㈮15：00</t>
    </r>
    <rPh sb="16" eb="18">
      <t>マナベ</t>
    </rPh>
    <rPh sb="18" eb="19">
      <t>サマ</t>
    </rPh>
    <rPh sb="20" eb="22">
      <t>カイメ</t>
    </rPh>
    <rPh sb="22" eb="24">
      <t>メンセツ</t>
    </rPh>
    <phoneticPr fontId="4"/>
  </si>
  <si>
    <t>らぷらんど齋藤様ご案内予定</t>
    <rPh sb="5" eb="7">
      <t>サイトウ</t>
    </rPh>
    <rPh sb="7" eb="8">
      <t>サマ</t>
    </rPh>
    <rPh sb="9" eb="11">
      <t>アンナイ</t>
    </rPh>
    <rPh sb="11" eb="13">
      <t>ヨテイ</t>
    </rPh>
    <phoneticPr fontId="4"/>
  </si>
  <si>
    <r>
      <t>朝日新聞代配（水前寺）　</t>
    </r>
    <r>
      <rPr>
        <b/>
        <sz val="9"/>
        <color rgb="FFFFC000"/>
        <rFont val="ＭＳ Ｐゴシック"/>
        <family val="3"/>
        <charset val="128"/>
      </rPr>
      <t>2025.6月時点欠員エリア</t>
    </r>
    <r>
      <rPr>
        <b/>
        <sz val="12"/>
        <color rgb="FF00B050"/>
        <rFont val="ＭＳ Ｐゴシック"/>
        <family val="3"/>
        <charset val="128"/>
      </rPr>
      <t>　松本様ご案内予定</t>
    </r>
    <rPh sb="27" eb="29">
      <t>マツモト</t>
    </rPh>
    <rPh sb="29" eb="30">
      <t>サマ</t>
    </rPh>
    <rPh sb="31" eb="35">
      <t>アンナイヨテイ</t>
    </rPh>
    <phoneticPr fontId="4"/>
  </si>
  <si>
    <t>2026.4.4号</t>
    <rPh sb="8" eb="9">
      <t>ゴウ</t>
    </rPh>
    <phoneticPr fontId="4"/>
  </si>
  <si>
    <r>
      <t xml:space="preserve">      欠員エリア(毎週水曜日（面接後）更新）　2026/3/28号更新　　</t>
    </r>
    <r>
      <rPr>
        <sz val="12"/>
        <rFont val="ＭＳ Ｐゴシック"/>
        <family val="3"/>
        <charset val="128"/>
      </rPr>
      <t>2022年4月～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35" eb="37">
      <t>コウシン</t>
    </rPh>
    <rPh sb="43" eb="44">
      <t>ネン</t>
    </rPh>
    <rPh sb="45" eb="46">
      <t>ガツ</t>
    </rPh>
    <phoneticPr fontId="7"/>
  </si>
  <si>
    <r>
      <t>朝日新聞代配（益城）　</t>
    </r>
    <r>
      <rPr>
        <b/>
        <sz val="9"/>
        <color rgb="FFFFC000"/>
        <rFont val="ＭＳ Ｐゴシック"/>
        <family val="3"/>
        <charset val="128"/>
      </rPr>
      <t>2025.6月時点欠員エリア</t>
    </r>
    <rPh sb="7" eb="9">
      <t>マシキ</t>
    </rPh>
    <phoneticPr fontId="4"/>
  </si>
  <si>
    <r>
      <t>朝日新聞代配（益城）</t>
    </r>
    <r>
      <rPr>
        <b/>
        <sz val="12"/>
        <color rgb="FFFF0000"/>
        <rFont val="ＭＳ Ｐゴシック"/>
        <family val="3"/>
        <charset val="128"/>
      </rPr>
      <t>中8-12木下さん2エリア目検討中</t>
    </r>
    <rPh sb="7" eb="9">
      <t>マシキ</t>
    </rPh>
    <rPh sb="10" eb="11">
      <t>チュウ</t>
    </rPh>
    <rPh sb="15" eb="17">
      <t>キノシタ</t>
    </rPh>
    <rPh sb="23" eb="24">
      <t>メ</t>
    </rPh>
    <rPh sb="24" eb="27">
      <t>ケントウチュウ</t>
    </rPh>
    <phoneticPr fontId="4"/>
  </si>
  <si>
    <t>朝日新聞代配（益城）</t>
  </si>
  <si>
    <t>朝日新聞代配（益城）　</t>
    <rPh sb="7" eb="9">
      <t>マシキ</t>
    </rPh>
    <phoneticPr fontId="4"/>
  </si>
  <si>
    <t>吉澤さん6/13号ご辞退</t>
    <rPh sb="0" eb="2">
      <t>ヨシザワ</t>
    </rPh>
    <rPh sb="8" eb="9">
      <t>ゴウ</t>
    </rPh>
    <rPh sb="10" eb="12">
      <t>ジタイ</t>
    </rPh>
    <phoneticPr fontId="4"/>
  </si>
  <si>
    <t>2026.4.18号</t>
    <rPh sb="9" eb="10">
      <t>ゴウ</t>
    </rPh>
    <phoneticPr fontId="4"/>
  </si>
  <si>
    <t>高平１・２、池田３、打越町、津浦町</t>
  </si>
  <si>
    <t>兎谷１・２、清水東町の一部</t>
    <rPh sb="6" eb="10">
      <t>シミズヒガシマチ</t>
    </rPh>
    <rPh sb="11" eb="13">
      <t>イチブ</t>
    </rPh>
    <phoneticPr fontId="2"/>
  </si>
  <si>
    <t>清水新地５～７　市営新地団地　(2026.4月分割➡11）</t>
    <rPh sb="8" eb="10">
      <t>シエイ</t>
    </rPh>
    <rPh sb="10" eb="14">
      <t>シンチダンチ</t>
    </rPh>
    <rPh sb="22" eb="23">
      <t>ガツ</t>
    </rPh>
    <rPh sb="23" eb="25">
      <t>ブンカツ</t>
    </rPh>
    <phoneticPr fontId="2"/>
  </si>
  <si>
    <t>楡木２、麻生田１・2</t>
  </si>
  <si>
    <t>楡木４・５、楠5　★菊陽町津久礼の一部</t>
    <rPh sb="10" eb="13">
      <t>キクヨウマチ</t>
    </rPh>
    <rPh sb="13" eb="16">
      <t>ツクレ</t>
    </rPh>
    <rPh sb="17" eb="19">
      <t>イチブ</t>
    </rPh>
    <phoneticPr fontId="2"/>
  </si>
  <si>
    <t>麻生田４・５（2026.4月分割）</t>
    <rPh sb="13" eb="14">
      <t>ガツ</t>
    </rPh>
    <rPh sb="14" eb="16">
      <t>ブンカツ</t>
    </rPh>
    <phoneticPr fontId="2"/>
  </si>
  <si>
    <t>楠５　楡木4　★菊陽町津久礼</t>
    <rPh sb="3" eb="5">
      <t>ニレノキ</t>
    </rPh>
    <phoneticPr fontId="2"/>
  </si>
  <si>
    <t>龍田陣内1・２丁目➀、黒髪7</t>
    <rPh sb="0" eb="2">
      <t>タツダ</t>
    </rPh>
    <rPh sb="2" eb="3">
      <t>ジン</t>
    </rPh>
    <rPh sb="3" eb="4">
      <t>ナイ</t>
    </rPh>
    <rPh sb="7" eb="9">
      <t>チョウメ</t>
    </rPh>
    <rPh sb="11" eb="13">
      <t>クロカミ</t>
    </rPh>
    <phoneticPr fontId="2"/>
  </si>
  <si>
    <t>花園５・６、上熊本3の一部（2021.5月～）</t>
    <rPh sb="6" eb="9">
      <t>カミクマモト</t>
    </rPh>
    <rPh sb="11" eb="13">
      <t>イチブ</t>
    </rPh>
    <rPh sb="20" eb="21">
      <t>ガツ</t>
    </rPh>
    <phoneticPr fontId="2"/>
  </si>
  <si>
    <t>九品寺４、本荘2丁目➀</t>
    <rPh sb="5" eb="7">
      <t>ホンジョウ</t>
    </rPh>
    <rPh sb="8" eb="10">
      <t>チョウメ</t>
    </rPh>
    <phoneticPr fontId="2"/>
  </si>
  <si>
    <t>九品寺2・3</t>
  </si>
  <si>
    <t>八王寺町、（南区八王寺町２２番）(2023.4月分割⇒19）</t>
    <rPh sb="0" eb="4">
      <t>ハチオウジマチ</t>
    </rPh>
    <rPh sb="6" eb="8">
      <t>ミナミク</t>
    </rPh>
    <rPh sb="8" eb="11">
      <t>ハチオウジ</t>
    </rPh>
    <rPh sb="11" eb="12">
      <t>マチ</t>
    </rPh>
    <rPh sb="14" eb="15">
      <t>バン</t>
    </rPh>
    <phoneticPr fontId="34"/>
  </si>
  <si>
    <t>八王寺町</t>
    <rPh sb="0" eb="4">
      <t>ハチオウジマチ</t>
    </rPh>
    <phoneticPr fontId="34"/>
  </si>
  <si>
    <t>八王寺町（2023.4月分割）</t>
    <rPh sb="0" eb="4">
      <t>ハチオウジマチ</t>
    </rPh>
    <phoneticPr fontId="34"/>
  </si>
  <si>
    <t>出水６、八王寺町41</t>
  </si>
  <si>
    <t>出水６、八王寺町51.52</t>
    <rPh sb="7" eb="8">
      <t>マチ</t>
    </rPh>
    <phoneticPr fontId="2"/>
  </si>
  <si>
    <t>渡鹿４、大江１（一部）</t>
    <rPh sb="8" eb="10">
      <t>イチブ</t>
    </rPh>
    <phoneticPr fontId="2"/>
  </si>
  <si>
    <t>上南部２、御領８（2026.4月分割➡6）</t>
    <rPh sb="15" eb="16">
      <t>ガツ</t>
    </rPh>
    <rPh sb="16" eb="18">
      <t>ブンカツ</t>
    </rPh>
    <phoneticPr fontId="2"/>
  </si>
  <si>
    <t>上南部2(一部）・３、御領８（2022.4月分割➜11）</t>
    <rPh sb="5" eb="7">
      <t>イチブ</t>
    </rPh>
    <phoneticPr fontId="2"/>
  </si>
  <si>
    <t>上南部２（2026.4月分割）</t>
    <rPh sb="11" eb="12">
      <t>ガツ</t>
    </rPh>
    <rPh sb="12" eb="14">
      <t>ブンカツ</t>
    </rPh>
    <phoneticPr fontId="2"/>
  </si>
  <si>
    <t>八反田２　　（2020.10月分割➜9）</t>
  </si>
  <si>
    <t>東町２（東町市営住宅）</t>
    <rPh sb="4" eb="6">
      <t>ヒガシマチ</t>
    </rPh>
    <rPh sb="6" eb="10">
      <t>シエイジュウタク</t>
    </rPh>
    <phoneticPr fontId="2"/>
  </si>
  <si>
    <t>中央区（湖東１-1）、東区（湖東1-2～4・10～15）、健軍４（1～7）</t>
    <rPh sb="0" eb="3">
      <t>チュウオウク</t>
    </rPh>
    <rPh sb="11" eb="13">
      <t>ヒガシク</t>
    </rPh>
    <rPh sb="14" eb="16">
      <t>コトウ</t>
    </rPh>
    <phoneticPr fontId="34"/>
  </si>
  <si>
    <t>中央区江津２、東区江津2、出水７・８</t>
    <rPh sb="0" eb="3">
      <t>チュウオウク</t>
    </rPh>
    <rPh sb="7" eb="9">
      <t>ヒガシク</t>
    </rPh>
    <rPh sb="9" eb="11">
      <t>エツ</t>
    </rPh>
    <phoneticPr fontId="2"/>
  </si>
  <si>
    <t>田井島１、出仲間6・9、田迎６</t>
  </si>
  <si>
    <t>島町２・３</t>
  </si>
  <si>
    <t>花立１・２・３　　（2020.10月分割➜30）</t>
    <rPh sb="0" eb="2">
      <t>ハナタテ</t>
    </rPh>
    <phoneticPr fontId="2"/>
  </si>
  <si>
    <t>武蔵ヶ丘北1・2</t>
    <rPh sb="0" eb="2">
      <t>ムサシ</t>
    </rPh>
    <rPh sb="3" eb="4">
      <t>オカ</t>
    </rPh>
    <rPh sb="4" eb="5">
      <t>キタ</t>
    </rPh>
    <phoneticPr fontId="2"/>
  </si>
  <si>
    <t>武蔵ヶ丘北2</t>
    <rPh sb="0" eb="2">
      <t>ムサシ</t>
    </rPh>
    <rPh sb="3" eb="4">
      <t>オカ</t>
    </rPh>
    <rPh sb="4" eb="5">
      <t>キタ</t>
    </rPh>
    <phoneticPr fontId="2"/>
  </si>
  <si>
    <t>原水、久保田</t>
    <rPh sb="0" eb="2">
      <t>ハラミズ</t>
    </rPh>
    <rPh sb="3" eb="6">
      <t>クボタ</t>
    </rPh>
    <phoneticPr fontId="26"/>
  </si>
  <si>
    <t>津久礼、原水</t>
    <rPh sb="0" eb="3">
      <t>ツクレ</t>
    </rPh>
    <rPh sb="4" eb="6">
      <t>ハラミズ</t>
    </rPh>
    <phoneticPr fontId="26"/>
  </si>
  <si>
    <t>花立１・３丁目　　（2020.10月分割）</t>
    <rPh sb="0" eb="2">
      <t>ハナタテ</t>
    </rPh>
    <rPh sb="5" eb="7">
      <t>チョウメ</t>
    </rPh>
    <phoneticPr fontId="2"/>
  </si>
  <si>
    <t>宮園</t>
    <rPh sb="0" eb="2">
      <t>ミヤゾノ</t>
    </rPh>
    <phoneticPr fontId="34"/>
  </si>
  <si>
    <t>宮園・木山・辻の城</t>
    <rPh sb="0" eb="2">
      <t>ミヤゾノ</t>
    </rPh>
    <rPh sb="3" eb="5">
      <t>キヤマ</t>
    </rPh>
    <rPh sb="6" eb="7">
      <t>ツジ</t>
    </rPh>
    <rPh sb="8" eb="9">
      <t>シロ</t>
    </rPh>
    <phoneticPr fontId="3"/>
  </si>
  <si>
    <t>嶽本さん7/4号ご辞退</t>
    <rPh sb="0" eb="2">
      <t>タケモト</t>
    </rPh>
    <rPh sb="7" eb="8">
      <t>ゴウ</t>
    </rPh>
    <rPh sb="9" eb="11">
      <t>ジタイ</t>
    </rPh>
    <phoneticPr fontId="4"/>
  </si>
  <si>
    <t>平田さん7/4号ご辞退</t>
    <rPh sb="0" eb="2">
      <t>ヒラタ</t>
    </rPh>
    <rPh sb="7" eb="8">
      <t>ゴウ</t>
    </rPh>
    <rPh sb="9" eb="11">
      <t>ジタイ</t>
    </rPh>
    <phoneticPr fontId="4"/>
  </si>
  <si>
    <t>奈須さん7/4号ご辞退</t>
    <rPh sb="0" eb="2">
      <t>ナス</t>
    </rPh>
    <rPh sb="7" eb="8">
      <t>ゴウ</t>
    </rPh>
    <rPh sb="9" eb="11">
      <t>ジタイ</t>
    </rPh>
    <phoneticPr fontId="4"/>
  </si>
  <si>
    <t>2026.5.2/5.9合併号</t>
    <rPh sb="12" eb="14">
      <t>ガッペイ</t>
    </rPh>
    <rPh sb="14" eb="15">
      <t>ゴウ</t>
    </rPh>
    <phoneticPr fontId="4"/>
  </si>
  <si>
    <t>オールサポート5/16号辞退予定</t>
    <rPh sb="11" eb="12">
      <t>ゴウ</t>
    </rPh>
    <rPh sb="12" eb="14">
      <t>ジタイ</t>
    </rPh>
    <rPh sb="14" eb="16">
      <t>ヨテイ</t>
    </rPh>
    <phoneticPr fontId="4"/>
  </si>
  <si>
    <r>
      <t>奈須さん7/4号ご辞退　</t>
    </r>
    <r>
      <rPr>
        <b/>
        <sz val="14"/>
        <rFont val="ＭＳ Ｐゴシック"/>
        <family val="3"/>
        <charset val="128"/>
      </rPr>
      <t>ワタナベ様1回目面接5/27㈬１４時</t>
    </r>
    <rPh sb="0" eb="2">
      <t>ナス</t>
    </rPh>
    <rPh sb="7" eb="8">
      <t>ゴウ</t>
    </rPh>
    <rPh sb="9" eb="11">
      <t>ジタイ</t>
    </rPh>
    <rPh sb="16" eb="17">
      <t>サマ</t>
    </rPh>
    <rPh sb="18" eb="20">
      <t>カイメ</t>
    </rPh>
    <rPh sb="20" eb="22">
      <t>メンセツ</t>
    </rPh>
    <rPh sb="29" eb="30">
      <t>ジ</t>
    </rPh>
    <phoneticPr fontId="4"/>
  </si>
  <si>
    <t>2026.5.16号</t>
    <rPh sb="9" eb="10">
      <t>ゴウ</t>
    </rPh>
    <phoneticPr fontId="4"/>
  </si>
  <si>
    <t>本荘町、春竹町大字春竹、本山町</t>
    <phoneticPr fontId="4"/>
  </si>
  <si>
    <t>朝日新聞代配（水前寺）</t>
    <phoneticPr fontId="4"/>
  </si>
  <si>
    <r>
      <t>田中さん8/30号まで配布して休職➜</t>
    </r>
    <r>
      <rPr>
        <b/>
        <sz val="12"/>
        <color rgb="FFFF0000"/>
        <rFont val="ＭＳ Ｐゴシック"/>
        <family val="3"/>
        <charset val="128"/>
      </rPr>
      <t>6/6号復帰</t>
    </r>
    <rPh sb="0" eb="2">
      <t>タナカ</t>
    </rPh>
    <rPh sb="8" eb="9">
      <t>ゴウ</t>
    </rPh>
    <rPh sb="11" eb="13">
      <t>ハイフ</t>
    </rPh>
    <rPh sb="15" eb="17">
      <t>キュウショク</t>
    </rPh>
    <rPh sb="21" eb="22">
      <t>ゴウ</t>
    </rPh>
    <rPh sb="22" eb="24">
      <t>フッキ</t>
    </rPh>
    <phoneticPr fontId="4"/>
  </si>
  <si>
    <t>竹野さん7/18号ご辞退</t>
    <rPh sb="0" eb="2">
      <t>タケノ</t>
    </rPh>
    <rPh sb="8" eb="9">
      <t>ゴウ</t>
    </rPh>
    <rPh sb="10" eb="12">
      <t>ジタイ</t>
    </rPh>
    <phoneticPr fontId="4"/>
  </si>
  <si>
    <t>2026.5.23号</t>
    <rPh sb="9" eb="10">
      <t>ゴウ</t>
    </rPh>
    <phoneticPr fontId="4"/>
  </si>
  <si>
    <r>
      <t xml:space="preserve">      欠員エリア(毎週水曜日（面接後）更新）　2026/5/23・5/30合併号更新　　</t>
    </r>
    <r>
      <rPr>
        <sz val="12"/>
        <rFont val="ＭＳ Ｐゴシック"/>
        <family val="3"/>
        <charset val="128"/>
      </rPr>
      <t>2022年4月～</t>
    </r>
    <rPh sb="6" eb="8">
      <t>ケツイン</t>
    </rPh>
    <rPh sb="12" eb="14">
      <t>マイシュウ</t>
    </rPh>
    <rPh sb="14" eb="17">
      <t>スイヨウビ</t>
    </rPh>
    <rPh sb="18" eb="20">
      <t>メンセツ</t>
    </rPh>
    <rPh sb="20" eb="21">
      <t>ゴ</t>
    </rPh>
    <rPh sb="22" eb="24">
      <t>コウシン</t>
    </rPh>
    <rPh sb="40" eb="42">
      <t>ガッペイ</t>
    </rPh>
    <rPh sb="42" eb="44">
      <t>コウシン</t>
    </rPh>
    <rPh sb="50" eb="51">
      <t>ネン</t>
    </rPh>
    <rPh sb="52" eb="53">
      <t>ガツ</t>
    </rPh>
    <phoneticPr fontId="7"/>
  </si>
  <si>
    <t>朝日水前寺</t>
    <rPh sb="0" eb="2">
      <t>アサヒ</t>
    </rPh>
    <rPh sb="2" eb="5">
      <t>スイゼンジ</t>
    </rPh>
    <phoneticPr fontId="4"/>
  </si>
  <si>
    <t>7/4号梅﨑さんご辞退</t>
    <rPh sb="3" eb="4">
      <t>ゴウ</t>
    </rPh>
    <rPh sb="4" eb="6">
      <t>ウメザキ</t>
    </rPh>
    <rPh sb="9" eb="11">
      <t>ジタイ</t>
    </rPh>
    <phoneticPr fontId="4"/>
  </si>
  <si>
    <t>2026.5.16号</t>
    <rPh sb="9" eb="10">
      <t>ゴウ</t>
    </rPh>
    <phoneticPr fontId="4"/>
  </si>
  <si>
    <t>平本さん8/1号1エリア辞退</t>
    <rPh sb="0" eb="2">
      <t>ヒラモト</t>
    </rPh>
    <rPh sb="7" eb="8">
      <t>ゴウ</t>
    </rPh>
    <rPh sb="12" eb="14">
      <t>ジタイ</t>
    </rPh>
    <phoneticPr fontId="4"/>
  </si>
  <si>
    <t>柳谷様6/6号決定</t>
    <rPh sb="0" eb="2">
      <t>ヤナギダニ</t>
    </rPh>
    <rPh sb="2" eb="3">
      <t>サマ</t>
    </rPh>
    <rPh sb="6" eb="7">
      <t>ゴウ</t>
    </rPh>
    <rPh sb="7" eb="9">
      <t>ケッテイ</t>
    </rPh>
    <phoneticPr fontId="4"/>
  </si>
  <si>
    <r>
      <rPr>
        <b/>
        <strike/>
        <sz val="12"/>
        <color rgb="FFFF0000"/>
        <rFont val="ＭＳ Ｐゴシック"/>
        <family val="3"/>
        <charset val="128"/>
      </rPr>
      <t>土田様1回目面接済み</t>
    </r>
    <r>
      <rPr>
        <b/>
        <sz val="12"/>
        <color rgb="FFFF0000"/>
        <rFont val="ＭＳ Ｐゴシック"/>
        <family val="3"/>
        <charset val="128"/>
      </rPr>
      <t>　</t>
    </r>
    <rPh sb="0" eb="2">
      <t>ツチダ</t>
    </rPh>
    <rPh sb="2" eb="3">
      <t>サマ</t>
    </rPh>
    <rPh sb="4" eb="6">
      <t>カイメ</t>
    </rPh>
    <rPh sb="6" eb="8">
      <t>メンセツ</t>
    </rPh>
    <rPh sb="8" eb="9">
      <t>ズ</t>
    </rPh>
    <phoneticPr fontId="4"/>
  </si>
  <si>
    <t>野﨑様2回目面接5/26㈫14時</t>
    <rPh sb="0" eb="2">
      <t>ノザキ</t>
    </rPh>
    <rPh sb="2" eb="3">
      <t>サマ</t>
    </rPh>
    <rPh sb="4" eb="6">
      <t>カイメ</t>
    </rPh>
    <rPh sb="6" eb="8">
      <t>メンセツ</t>
    </rPh>
    <rPh sb="15" eb="16">
      <t>ジ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</si>
</sst>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0_ "/>
  </numFmts>
  <fonts count="16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7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7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b/>
      <sz val="18"/>
      <color rgb="FF00B0F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7"/>
      <color rgb="FFFF0000"/>
      <name val="ＭＳ Ｐゴシック"/>
      <family val="3"/>
      <charset val="128"/>
    </font>
    <font>
      <sz val="12"/>
      <color rgb="FF006666"/>
      <name val="ＭＳ Ｐゴシック"/>
      <family val="3"/>
      <charset val="128"/>
    </font>
    <font>
      <sz val="7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rgb="FF009999"/>
      <name val="ＭＳ Ｐゴシック"/>
      <family val="3"/>
      <charset val="128"/>
    </font>
    <font>
      <b/>
      <sz val="14"/>
      <color rgb="FF00B0F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4"/>
      <color rgb="FF00B050"/>
      <name val="ＭＳ Ｐゴシック"/>
      <family val="3"/>
      <charset val="128"/>
    </font>
    <font>
      <sz val="14"/>
      <color rgb="FF00B05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2"/>
      <color rgb="FF00B0F0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sz val="12"/>
      <color rgb="FF00B0F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color indexed="12"/>
      <name val="ＭＳ Ｐゴシック"/>
      <family val="3"/>
      <charset val="128"/>
    </font>
    <font>
      <sz val="12"/>
      <color rgb="FF00B050"/>
      <name val="ＭＳ Ｐゴシック"/>
      <family val="3"/>
      <charset val="128"/>
    </font>
    <font>
      <b/>
      <sz val="7"/>
      <color rgb="FF0070C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7"/>
      <color rgb="FFFF0000"/>
      <name val="ＭＳ Ｐゴシック"/>
      <family val="3"/>
      <charset val="128"/>
    </font>
    <font>
      <b/>
      <sz val="14"/>
      <color theme="3" tint="0.39997558519241921"/>
      <name val="ＭＳ Ｐゴシック"/>
      <family val="3"/>
      <charset val="128"/>
    </font>
    <font>
      <b/>
      <sz val="10"/>
      <color rgb="FF00B0F0"/>
      <name val="ＭＳ Ｐゴシック"/>
      <family val="3"/>
      <charset val="128"/>
    </font>
    <font>
      <b/>
      <sz val="14"/>
      <color rgb="FF009999"/>
      <name val="ＭＳ Ｐゴシック"/>
      <family val="3"/>
      <charset val="128"/>
    </font>
    <font>
      <sz val="8"/>
      <color rgb="FF00B0F0"/>
      <name val="ＭＳ Ｐゴシック"/>
      <family val="3"/>
      <charset val="128"/>
    </font>
    <font>
      <sz val="10"/>
      <color rgb="FF00B0F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  <font>
      <b/>
      <sz val="12"/>
      <color rgb="FFFF00FF"/>
      <name val="ＭＳ Ｐゴシック"/>
      <family val="3"/>
      <charset val="128"/>
    </font>
    <font>
      <b/>
      <sz val="12"/>
      <color indexed="14"/>
      <name val="ＭＳ Ｐゴシック"/>
      <family val="3"/>
      <charset val="128"/>
    </font>
    <font>
      <sz val="12"/>
      <color rgb="FF009999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B050"/>
      <name val="ＭＳ Ｐゴシック"/>
      <family val="3"/>
      <charset val="128"/>
    </font>
    <font>
      <sz val="10"/>
      <color rgb="FF00B050"/>
      <name val="ＭＳ Ｐゴシック"/>
      <family val="3"/>
      <charset val="128"/>
    </font>
    <font>
      <sz val="14"/>
      <color rgb="FF00B0F0"/>
      <name val="ＭＳ Ｐゴシック"/>
      <family val="3"/>
      <charset val="128"/>
    </font>
    <font>
      <sz val="11"/>
      <color rgb="FF009999"/>
      <name val="ＭＳ Ｐゴシック"/>
      <family val="3"/>
      <charset val="128"/>
    </font>
    <font>
      <b/>
      <sz val="12"/>
      <color rgb="FF006666"/>
      <name val="ＭＳ Ｐゴシック"/>
      <family val="3"/>
      <charset val="128"/>
    </font>
    <font>
      <sz val="17"/>
      <color rgb="FFFF0000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7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color rgb="FFFF0000"/>
      <name val="ＭＳ Ｐゴシック"/>
      <family val="3"/>
      <charset val="128"/>
    </font>
    <font>
      <sz val="7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12"/>
      <color indexed="10"/>
      <name val="ＭＳ Ｐゴシック"/>
      <family val="3"/>
      <charset val="128"/>
    </font>
    <font>
      <sz val="9"/>
      <color rgb="FF00B0F0"/>
      <name val="ＭＳ Ｐゴシック"/>
      <family val="3"/>
      <charset val="128"/>
    </font>
    <font>
      <sz val="9"/>
      <color rgb="FF0070C0"/>
      <name val="ＭＳ Ｐゴシック"/>
      <family val="3"/>
      <charset val="128"/>
    </font>
    <font>
      <sz val="12"/>
      <color rgb="FF0070C0"/>
      <name val="ＭＳ Ｐゴシック"/>
      <family val="3"/>
      <charset val="128"/>
    </font>
    <font>
      <b/>
      <sz val="14"/>
      <color rgb="FF92D050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9"/>
      <color rgb="FF00B050"/>
      <name val="ＭＳ Ｐゴシック"/>
      <family val="3"/>
      <charset val="128"/>
    </font>
    <font>
      <b/>
      <sz val="20"/>
      <color rgb="FF00B050"/>
      <name val="ＭＳ Ｐゴシック"/>
      <family val="3"/>
      <charset val="128"/>
    </font>
    <font>
      <sz val="11"/>
      <color rgb="FF00B050"/>
      <name val="ＭＳ Ｐゴシック"/>
      <family val="3"/>
      <charset val="128"/>
    </font>
    <font>
      <sz val="12"/>
      <color rgb="FF00B0F0"/>
      <name val="ＭＳ Ｐゴシック"/>
      <family val="3"/>
      <charset val="128"/>
      <scheme val="minor"/>
    </font>
    <font>
      <b/>
      <sz val="12"/>
      <color rgb="FF00FFFF"/>
      <name val="ＭＳ Ｐゴシック"/>
      <family val="3"/>
      <charset val="128"/>
    </font>
    <font>
      <sz val="12"/>
      <color rgb="FF00B050"/>
      <name val="ＭＳ Ｐゴシック"/>
      <family val="3"/>
      <charset val="128"/>
      <scheme val="minor"/>
    </font>
    <font>
      <sz val="17"/>
      <color rgb="FF00B050"/>
      <name val="ＭＳ Ｐゴシック"/>
      <family val="3"/>
      <charset val="128"/>
    </font>
    <font>
      <sz val="9"/>
      <color rgb="FF92D050"/>
      <name val="ＭＳ Ｐゴシック"/>
      <family val="3"/>
      <charset val="128"/>
    </font>
    <font>
      <sz val="7"/>
      <color rgb="FF00B050"/>
      <name val="ＭＳ Ｐゴシック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ＭＳ Ｐゴシック"/>
      <family val="3"/>
      <charset val="128"/>
    </font>
    <font>
      <sz val="12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b/>
      <sz val="20"/>
      <color rgb="FFFF0000"/>
      <name val="ＭＳ Ｐゴシック"/>
      <family val="3"/>
      <charset val="128"/>
    </font>
    <font>
      <sz val="12"/>
      <color theme="3" tint="0.39997558519241921"/>
      <name val="ＭＳ Ｐゴシック"/>
      <family val="3"/>
      <charset val="128"/>
    </font>
    <font>
      <b/>
      <sz val="12"/>
      <color theme="3" tint="0.39997558519241921"/>
      <name val="ＭＳ Ｐゴシック"/>
      <family val="3"/>
      <charset val="128"/>
    </font>
    <font>
      <sz val="20"/>
      <color rgb="FF00B0F0"/>
      <name val="ＭＳ Ｐゴシック"/>
      <family val="3"/>
      <charset val="128"/>
      <scheme val="minor"/>
    </font>
    <font>
      <sz val="17"/>
      <color rgb="FF000000"/>
      <name val="Meiryo"/>
      <family val="3"/>
      <charset val="128"/>
    </font>
    <font>
      <sz val="20"/>
      <color rgb="FFFF0000"/>
      <name val="ＭＳ Ｐゴシック"/>
      <family val="3"/>
      <charset val="128"/>
    </font>
    <font>
      <sz val="20"/>
      <color rgb="FF00B0F0"/>
      <name val="ＭＳ Ｐゴシック"/>
      <family val="3"/>
      <charset val="128"/>
    </font>
    <font>
      <sz val="15"/>
      <color rgb="FFFF0000"/>
      <name val="ＭＳ Ｐゴシック"/>
      <family val="3"/>
      <charset val="128"/>
    </font>
    <font>
      <sz val="15"/>
      <color rgb="FF00B0F0"/>
      <name val="ＭＳ Ｐゴシック"/>
      <family val="3"/>
      <charset val="128"/>
    </font>
    <font>
      <sz val="14"/>
      <color rgb="FF0070C0"/>
      <name val="ＭＳ Ｐゴシック"/>
      <family val="3"/>
      <charset val="128"/>
    </font>
    <font>
      <b/>
      <sz val="12"/>
      <color rgb="FF009999"/>
      <name val="ＭＳ Ｐゴシック"/>
      <family val="3"/>
      <charset val="128"/>
    </font>
    <font>
      <strike/>
      <sz val="12"/>
      <color rgb="FFFF0000"/>
      <name val="ＭＳ Ｐゴシック"/>
      <family val="3"/>
      <charset val="128"/>
    </font>
    <font>
      <b/>
      <strike/>
      <sz val="12"/>
      <color rgb="FF538ED5"/>
      <name val="ＭＳ Ｐゴシック"/>
      <family val="3"/>
      <charset val="128"/>
    </font>
    <font>
      <strike/>
      <sz val="12"/>
      <color rgb="FF538ED5"/>
      <name val="ＭＳ Ｐゴシック"/>
      <family val="3"/>
      <charset val="128"/>
    </font>
    <font>
      <b/>
      <sz val="12"/>
      <color rgb="FF538ED5"/>
      <name val="ＭＳ Ｐゴシック"/>
      <family val="3"/>
      <charset val="128"/>
    </font>
    <font>
      <strike/>
      <sz val="12"/>
      <name val="ＭＳ Ｐゴシック"/>
      <family val="3"/>
      <charset val="128"/>
    </font>
    <font>
      <b/>
      <strike/>
      <sz val="14"/>
      <color rgb="FF538ED5"/>
      <name val="ＭＳ Ｐゴシック"/>
      <family val="3"/>
      <charset val="128"/>
    </font>
    <font>
      <b/>
      <sz val="9"/>
      <color rgb="FF009999"/>
      <name val="ＭＳ Ｐゴシック"/>
      <family val="3"/>
      <charset val="128"/>
    </font>
    <font>
      <b/>
      <sz val="14"/>
      <color theme="6" tint="0.39997558519241921"/>
      <name val="ＭＳ Ｐゴシック"/>
      <family val="3"/>
      <charset val="128"/>
    </font>
    <font>
      <sz val="12"/>
      <color theme="6" tint="0.39997558519241921"/>
      <name val="ＭＳ Ｐゴシック"/>
      <family val="3"/>
      <charset val="128"/>
    </font>
    <font>
      <b/>
      <sz val="12"/>
      <color theme="6" tint="0.39997558519241921"/>
      <name val="ＭＳ Ｐゴシック"/>
      <family val="3"/>
      <charset val="128"/>
    </font>
    <font>
      <b/>
      <sz val="20"/>
      <color theme="6" tint="0.39997558519241921"/>
      <name val="ＭＳ Ｐゴシック"/>
      <family val="3"/>
      <charset val="128"/>
    </font>
    <font>
      <b/>
      <strike/>
      <sz val="12"/>
      <name val="ＭＳ Ｐゴシック"/>
      <family val="3"/>
      <charset val="128"/>
    </font>
    <font>
      <b/>
      <sz val="14"/>
      <color rgb="FF538ED5"/>
      <name val="ＭＳ Ｐゴシック"/>
      <family val="3"/>
      <charset val="128"/>
    </font>
    <font>
      <b/>
      <strike/>
      <sz val="14"/>
      <color rgb="FF009999"/>
      <name val="ＭＳ Ｐゴシック"/>
      <family val="3"/>
      <charset val="128"/>
    </font>
    <font>
      <b/>
      <sz val="14"/>
      <color theme="3" tint="0.79998168889431442"/>
      <name val="ＭＳ Ｐゴシック"/>
      <family val="3"/>
      <charset val="128"/>
    </font>
    <font>
      <b/>
      <sz val="14"/>
      <color rgb="FFC2D69A"/>
      <name val="ＭＳ Ｐゴシック"/>
      <family val="3"/>
      <charset val="128"/>
    </font>
    <font>
      <b/>
      <strike/>
      <sz val="14"/>
      <name val="ＭＳ Ｐゴシック"/>
      <family val="3"/>
      <charset val="128"/>
    </font>
    <font>
      <b/>
      <sz val="14"/>
      <color theme="8" tint="0.59999389629810485"/>
      <name val="ＭＳ Ｐゴシック"/>
      <family val="3"/>
      <charset val="128"/>
    </font>
    <font>
      <b/>
      <sz val="12"/>
      <color theme="8" tint="0.59999389629810485"/>
      <name val="ＭＳ Ｐゴシック"/>
      <family val="3"/>
      <charset val="128"/>
    </font>
    <font>
      <sz val="12"/>
      <color theme="8" tint="0.59999389629810485"/>
      <name val="ＭＳ Ｐゴシック"/>
      <family val="3"/>
      <charset val="128"/>
    </font>
    <font>
      <b/>
      <strike/>
      <sz val="12"/>
      <color rgb="FFFF0000"/>
      <name val="ＭＳ Ｐゴシック"/>
      <family val="3"/>
      <charset val="128"/>
    </font>
    <font>
      <b/>
      <strike/>
      <sz val="14"/>
      <color theme="8" tint="0.59999389629810485"/>
      <name val="ＭＳ Ｐゴシック"/>
      <family val="3"/>
      <charset val="128"/>
    </font>
    <font>
      <b/>
      <sz val="20"/>
      <color rgb="FF538ED5"/>
      <name val="ＭＳ Ｐゴシック"/>
      <family val="3"/>
      <charset val="128"/>
    </font>
    <font>
      <b/>
      <sz val="12"/>
      <color rgb="FFB7DEE8"/>
      <name val="ＭＳ Ｐゴシック"/>
      <family val="3"/>
      <charset val="128"/>
    </font>
    <font>
      <b/>
      <sz val="14"/>
      <color rgb="FFB7DEE8"/>
      <name val="ＭＳ Ｐゴシック"/>
      <family val="3"/>
      <charset val="128"/>
    </font>
    <font>
      <b/>
      <strike/>
      <sz val="14"/>
      <color rgb="FFFF0000"/>
      <name val="ＭＳ Ｐゴシック"/>
      <family val="3"/>
      <charset val="128"/>
    </font>
    <font>
      <sz val="14"/>
      <color rgb="FF009999"/>
      <name val="ＭＳ Ｐゴシック"/>
      <family val="3"/>
      <charset val="128"/>
    </font>
    <font>
      <b/>
      <sz val="14"/>
      <color rgb="FF0070C0"/>
      <name val="ＭＳ Ｐゴシック"/>
      <family val="3"/>
      <charset val="128"/>
    </font>
    <font>
      <b/>
      <sz val="14"/>
      <color theme="4" tint="0.79998168889431442"/>
      <name val="ＭＳ Ｐゴシック"/>
      <family val="3"/>
      <charset val="128"/>
    </font>
    <font>
      <b/>
      <sz val="14"/>
      <color rgb="FFC4D79B"/>
      <name val="ＭＳ Ｐゴシック"/>
      <family val="3"/>
      <charset val="128"/>
    </font>
    <font>
      <b/>
      <sz val="14"/>
      <color rgb="FFDCE6F1"/>
      <name val="ＭＳ Ｐゴシック"/>
      <family val="3"/>
      <charset val="128"/>
    </font>
    <font>
      <b/>
      <sz val="12"/>
      <color theme="8" tint="-0.249977111117893"/>
      <name val="ＭＳ Ｐゴシック"/>
      <family val="3"/>
      <charset val="128"/>
    </font>
    <font>
      <b/>
      <sz val="14"/>
      <color theme="2" tint="-0.89996032593768116"/>
      <name val="ＭＳ Ｐゴシック"/>
      <family val="3"/>
      <charset val="128"/>
    </font>
    <font>
      <b/>
      <sz val="14"/>
      <color theme="2" tint="-0.89999084444715716"/>
      <name val="ＭＳ Ｐゴシック"/>
      <family val="3"/>
      <charset val="128"/>
    </font>
    <font>
      <b/>
      <sz val="10"/>
      <color rgb="FF00B050"/>
      <name val="ＭＳ Ｐゴシック"/>
      <family val="3"/>
      <charset val="128"/>
    </font>
    <font>
      <b/>
      <sz val="15"/>
      <color rgb="FFFF0000"/>
      <name val="ＭＳ Ｐゴシック"/>
      <family val="3"/>
      <charset val="128"/>
    </font>
    <font>
      <b/>
      <sz val="14"/>
      <color theme="8" tint="0.39997558519241921"/>
      <name val="ＭＳ Ｐゴシック"/>
      <family val="3"/>
      <charset val="128"/>
    </font>
    <font>
      <b/>
      <sz val="12"/>
      <color theme="8" tint="0.39997558519241921"/>
      <name val="ＭＳ Ｐゴシック"/>
      <family val="3"/>
      <charset val="128"/>
    </font>
    <font>
      <b/>
      <sz val="14"/>
      <color rgb="FF92CDDC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11"/>
      <color rgb="FF00B050"/>
      <name val="ＭＳ Ｐゴシック"/>
      <family val="3"/>
      <charset val="128"/>
    </font>
    <font>
      <b/>
      <sz val="12"/>
      <color rgb="FF0000FF"/>
      <name val="ＭＳ Ｐゴシック"/>
      <family val="3"/>
      <charset val="128"/>
    </font>
    <font>
      <b/>
      <sz val="12"/>
      <color rgb="FFC2D69A"/>
      <name val="ＭＳ Ｐゴシック"/>
      <family val="3"/>
      <charset val="128"/>
    </font>
    <font>
      <b/>
      <sz val="12"/>
      <color rgb="FFFF33CC"/>
      <name val="ＭＳ Ｐゴシック"/>
      <family val="3"/>
      <charset val="128"/>
    </font>
    <font>
      <b/>
      <sz val="12"/>
      <color rgb="FFC4D79B"/>
      <name val="ＭＳ Ｐゴシック"/>
      <family val="3"/>
      <charset val="128"/>
    </font>
    <font>
      <b/>
      <sz val="12"/>
      <color rgb="FF3399FF"/>
      <name val="ＭＳ Ｐゴシック"/>
      <family val="3"/>
      <charset val="128"/>
    </font>
    <font>
      <sz val="12"/>
      <color rgb="FFB7DEE8"/>
      <name val="ＭＳ Ｐゴシック"/>
      <family val="3"/>
      <charset val="128"/>
    </font>
    <font>
      <b/>
      <sz val="10"/>
      <color rgb="FFFFC000"/>
      <name val="ＭＳ Ｐゴシック"/>
      <family val="3"/>
      <charset val="128"/>
    </font>
    <font>
      <b/>
      <sz val="12"/>
      <color rgb="FF7030A0"/>
      <name val="ＭＳ Ｐゴシック"/>
      <family val="3"/>
      <charset val="128"/>
    </font>
    <font>
      <b/>
      <sz val="16"/>
      <color rgb="FF00B050"/>
      <name val="ＭＳ Ｐゴシック"/>
      <family val="3"/>
      <charset val="128"/>
    </font>
    <font>
      <b/>
      <sz val="12"/>
      <color theme="4" tint="-0.249977111117893"/>
      <name val="ＭＳ Ｐゴシック"/>
      <family val="3"/>
      <charset val="128"/>
    </font>
    <font>
      <b/>
      <sz val="12"/>
      <color rgb="FF002060"/>
      <name val="ＭＳ Ｐゴシック"/>
      <family val="3"/>
      <charset val="128"/>
    </font>
    <font>
      <b/>
      <sz val="14"/>
      <color rgb="FF7030A0"/>
      <name val="ＭＳ Ｐゴシック"/>
      <family val="3"/>
      <charset val="128"/>
    </font>
    <font>
      <b/>
      <sz val="12"/>
      <color rgb="FF92CDDC"/>
      <name val="ＭＳ Ｐゴシック"/>
      <family val="3"/>
      <charset val="128"/>
    </font>
    <font>
      <b/>
      <sz val="9"/>
      <color rgb="FFFFC000"/>
      <name val="ＭＳ Ｐゴシック"/>
      <family val="3"/>
      <charset val="128"/>
    </font>
    <font>
      <b/>
      <sz val="11"/>
      <color rgb="FFFF33CC"/>
      <name val="ＭＳ Ｐゴシック"/>
      <family val="3"/>
      <charset val="128"/>
    </font>
    <font>
      <b/>
      <sz val="11"/>
      <color rgb="FF7030A0"/>
      <name val="ＭＳ Ｐゴシック"/>
      <family val="3"/>
      <charset val="128"/>
    </font>
    <font>
      <b/>
      <sz val="12"/>
      <color rgb="FFEE0000"/>
      <name val="ＭＳ Ｐゴシック"/>
      <family val="3"/>
      <charset val="128"/>
    </font>
    <font>
      <b/>
      <sz val="9"/>
      <color rgb="FF0000FF"/>
      <name val="ＭＳ Ｐゴシック"/>
      <family val="3"/>
      <charset val="128"/>
    </font>
    <font>
      <b/>
      <sz val="9"/>
      <color rgb="FFFF33CC"/>
      <name val="ＭＳ Ｐゴシック"/>
      <family val="3"/>
      <charset val="128"/>
    </font>
    <font>
      <sz val="9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4"/>
      <color rgb="FF0000FF"/>
      <name val="ＭＳ Ｐゴシック"/>
      <family val="3"/>
      <charset val="128"/>
    </font>
    <font>
      <b/>
      <sz val="12"/>
      <color rgb="FFFFC000"/>
      <name val="ＭＳ Ｐゴシック"/>
      <family val="3"/>
      <charset val="128"/>
    </font>
    <font>
      <b/>
      <strike/>
      <sz val="12"/>
      <color rgb="FF00206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619">
    <xf numFmtId="0" fontId="0" fillId="0" borderId="0" xfId="0">
      <alignment vertical="center"/>
    </xf>
    <xf numFmtId="0" fontId="3" fillId="0" borderId="0" xfId="3" applyFont="1" applyAlignment="1">
      <alignment horizontal="center" vertical="center" shrinkToFit="1"/>
    </xf>
    <xf numFmtId="0" fontId="11" fillId="0" borderId="0" xfId="3" applyFont="1" applyAlignment="1">
      <alignment horizontal="center" vertical="center" shrinkToFit="1"/>
    </xf>
    <xf numFmtId="0" fontId="12" fillId="0" borderId="0" xfId="3" applyFont="1" applyAlignment="1">
      <alignment horizontal="center" vertical="center" shrinkToFit="1"/>
    </xf>
    <xf numFmtId="0" fontId="17" fillId="0" borderId="0" xfId="3" applyFont="1">
      <alignment vertical="center"/>
    </xf>
    <xf numFmtId="0" fontId="21" fillId="0" borderId="0" xfId="3" applyFont="1">
      <alignment vertical="center"/>
    </xf>
    <xf numFmtId="0" fontId="14" fillId="0" borderId="0" xfId="3" applyFont="1">
      <alignment vertical="center"/>
    </xf>
    <xf numFmtId="0" fontId="23" fillId="0" borderId="0" xfId="3" applyFont="1">
      <alignment vertical="center"/>
    </xf>
    <xf numFmtId="0" fontId="26" fillId="5" borderId="0" xfId="0" applyFont="1" applyFill="1" applyAlignment="1"/>
    <xf numFmtId="0" fontId="26" fillId="0" borderId="0" xfId="0" applyFont="1" applyAlignment="1"/>
    <xf numFmtId="0" fontId="27" fillId="0" borderId="0" xfId="0" applyFont="1" applyAlignment="1">
      <alignment shrinkToFit="1"/>
    </xf>
    <xf numFmtId="0" fontId="6" fillId="0" borderId="0" xfId="0" applyFont="1" applyAlignment="1">
      <alignment horizontal="center" shrinkToFit="1"/>
    </xf>
    <xf numFmtId="0" fontId="28" fillId="0" borderId="0" xfId="0" applyFont="1" applyAlignment="1"/>
    <xf numFmtId="0" fontId="6" fillId="0" borderId="0" xfId="0" applyFont="1" applyAlignment="1"/>
    <xf numFmtId="0" fontId="29" fillId="0" borderId="0" xfId="0" applyFont="1" applyAlignment="1"/>
    <xf numFmtId="0" fontId="14" fillId="6" borderId="0" xfId="3" applyFont="1" applyFill="1">
      <alignment vertical="center"/>
    </xf>
    <xf numFmtId="0" fontId="12" fillId="0" borderId="0" xfId="3" applyFont="1">
      <alignment vertical="center"/>
    </xf>
    <xf numFmtId="0" fontId="10" fillId="0" borderId="0" xfId="3" applyFont="1" applyAlignment="1">
      <alignment horizontal="center" vertical="center"/>
    </xf>
    <xf numFmtId="0" fontId="45" fillId="0" borderId="0" xfId="3" applyFont="1">
      <alignment vertical="center"/>
    </xf>
    <xf numFmtId="0" fontId="46" fillId="0" borderId="0" xfId="3" applyFont="1">
      <alignment vertical="center"/>
    </xf>
    <xf numFmtId="0" fontId="14" fillId="8" borderId="0" xfId="3" applyFont="1" applyFill="1">
      <alignment vertical="center"/>
    </xf>
    <xf numFmtId="0" fontId="47" fillId="0" borderId="0" xfId="3" applyFont="1">
      <alignment vertical="center"/>
    </xf>
    <xf numFmtId="0" fontId="48" fillId="0" borderId="0" xfId="3" applyFont="1">
      <alignment vertical="center"/>
    </xf>
    <xf numFmtId="0" fontId="14" fillId="9" borderId="0" xfId="3" applyFont="1" applyFill="1">
      <alignment vertical="center"/>
    </xf>
    <xf numFmtId="0" fontId="14" fillId="10" borderId="0" xfId="3" applyFont="1" applyFill="1">
      <alignment vertical="center"/>
    </xf>
    <xf numFmtId="0" fontId="2" fillId="0" borderId="0" xfId="3" applyAlignment="1">
      <alignment vertical="center" textRotation="255" shrinkToFit="1"/>
    </xf>
    <xf numFmtId="0" fontId="8" fillId="0" borderId="0" xfId="3" applyFont="1" applyAlignment="1">
      <alignment horizontal="center" vertical="center"/>
    </xf>
    <xf numFmtId="0" fontId="8" fillId="0" borderId="0" xfId="0" applyFont="1" applyAlignment="1"/>
    <xf numFmtId="49" fontId="8" fillId="0" borderId="0" xfId="3" applyNumberFormat="1" applyFont="1" applyAlignment="1">
      <alignment horizontal="center" vertical="center"/>
    </xf>
    <xf numFmtId="0" fontId="14" fillId="0" borderId="0" xfId="3" applyFont="1" applyAlignment="1">
      <alignment horizontal="center" vertical="center"/>
    </xf>
    <xf numFmtId="38" fontId="15" fillId="0" borderId="0" xfId="4" applyFont="1" applyFill="1" applyBorder="1" applyAlignment="1" applyProtection="1">
      <alignment horizontal="center" vertical="center" wrapText="1"/>
    </xf>
    <xf numFmtId="38" fontId="59" fillId="0" borderId="0" xfId="1" applyFont="1" applyFill="1" applyBorder="1" applyAlignment="1">
      <alignment vertical="center"/>
    </xf>
    <xf numFmtId="0" fontId="6" fillId="0" borderId="0" xfId="3" applyFont="1">
      <alignment vertical="center"/>
    </xf>
    <xf numFmtId="0" fontId="0" fillId="0" borderId="0" xfId="3" applyFont="1">
      <alignment vertical="center"/>
    </xf>
    <xf numFmtId="0" fontId="9" fillId="0" borderId="0" xfId="3" applyFont="1">
      <alignment vertical="center"/>
    </xf>
    <xf numFmtId="0" fontId="10" fillId="0" borderId="0" xfId="3" applyFont="1">
      <alignment vertical="center"/>
    </xf>
    <xf numFmtId="176" fontId="8" fillId="0" borderId="0" xfId="3" applyNumberFormat="1" applyFont="1" applyAlignment="1">
      <alignment horizontal="center" vertical="center"/>
    </xf>
    <xf numFmtId="0" fontId="8" fillId="0" borderId="0" xfId="3" applyFont="1" applyAlignment="1">
      <alignment vertical="center" textRotation="255" shrinkToFit="1"/>
    </xf>
    <xf numFmtId="176" fontId="14" fillId="0" borderId="0" xfId="3" applyNumberFormat="1" applyFont="1" applyAlignment="1">
      <alignment horizontal="center" vertical="center"/>
    </xf>
    <xf numFmtId="38" fontId="9" fillId="0" borderId="0" xfId="4" applyFont="1" applyFill="1" applyAlignment="1">
      <alignment horizontal="right" vertical="center"/>
    </xf>
    <xf numFmtId="38" fontId="15" fillId="0" borderId="0" xfId="4" applyFont="1" applyFill="1" applyAlignment="1">
      <alignment horizontal="center" vertical="center"/>
    </xf>
    <xf numFmtId="0" fontId="2" fillId="0" borderId="0" xfId="3">
      <alignment vertical="center"/>
    </xf>
    <xf numFmtId="176" fontId="14" fillId="2" borderId="0" xfId="3" applyNumberFormat="1" applyFont="1" applyFill="1" applyAlignment="1">
      <alignment horizontal="center" vertical="center"/>
    </xf>
    <xf numFmtId="0" fontId="12" fillId="5" borderId="0" xfId="3" applyFont="1" applyFill="1" applyAlignment="1">
      <alignment horizontal="center" vertical="center" shrinkToFit="1"/>
    </xf>
    <xf numFmtId="0" fontId="14" fillId="5" borderId="0" xfId="3" applyFont="1" applyFill="1">
      <alignment vertical="center"/>
    </xf>
    <xf numFmtId="0" fontId="22" fillId="5" borderId="0" xfId="3" applyFont="1" applyFill="1" applyAlignment="1">
      <alignment horizontal="center" vertical="center" shrinkToFit="1"/>
    </xf>
    <xf numFmtId="0" fontId="12" fillId="5" borderId="0" xfId="3" applyFont="1" applyFill="1">
      <alignment vertical="center"/>
    </xf>
    <xf numFmtId="0" fontId="46" fillId="5" borderId="0" xfId="3" applyFont="1" applyFill="1">
      <alignment vertical="center"/>
    </xf>
    <xf numFmtId="0" fontId="48" fillId="5" borderId="0" xfId="3" applyFont="1" applyFill="1">
      <alignment vertical="center"/>
    </xf>
    <xf numFmtId="0" fontId="14" fillId="5" borderId="1" xfId="3" applyFont="1" applyFill="1" applyBorder="1">
      <alignment vertical="center"/>
    </xf>
    <xf numFmtId="0" fontId="48" fillId="0" borderId="2" xfId="3" applyFont="1" applyBorder="1">
      <alignment vertical="center"/>
    </xf>
    <xf numFmtId="38" fontId="8" fillId="0" borderId="0" xfId="1" applyFont="1" applyBorder="1" applyAlignment="1">
      <alignment horizontal="centerContinuous" vertical="center" wrapText="1"/>
    </xf>
    <xf numFmtId="38" fontId="8" fillId="0" borderId="0" xfId="1" applyFont="1" applyFill="1" applyBorder="1" applyAlignment="1">
      <alignment horizontal="centerContinuous" vertical="center" wrapText="1"/>
    </xf>
    <xf numFmtId="38" fontId="5" fillId="0" borderId="0" xfId="1" applyFont="1" applyBorder="1" applyAlignment="1">
      <alignment horizontal="centerContinuous" vertical="center" wrapText="1"/>
    </xf>
    <xf numFmtId="38" fontId="6" fillId="0" borderId="0" xfId="1" applyFont="1" applyBorder="1" applyAlignment="1">
      <alignment horizontal="centerContinuous" vertical="center" wrapText="1"/>
    </xf>
    <xf numFmtId="38" fontId="9" fillId="0" borderId="0" xfId="1" applyFont="1" applyBorder="1" applyAlignment="1">
      <alignment horizontal="centerContinuous" vertical="center" wrapText="1"/>
    </xf>
    <xf numFmtId="38" fontId="10" fillId="0" borderId="0" xfId="1" applyFont="1" applyBorder="1" applyAlignment="1">
      <alignment horizontal="centerContinuous" vertical="center" wrapText="1"/>
    </xf>
    <xf numFmtId="0" fontId="8" fillId="0" borderId="4" xfId="3" applyFont="1" applyBorder="1" applyAlignment="1">
      <alignment vertical="center" textRotation="255" shrinkToFit="1"/>
    </xf>
    <xf numFmtId="0" fontId="8" fillId="0" borderId="4" xfId="3" applyFont="1" applyBorder="1" applyAlignment="1">
      <alignment horizontal="center" vertical="center"/>
    </xf>
    <xf numFmtId="0" fontId="8" fillId="0" borderId="4" xfId="3" applyFont="1" applyBorder="1" applyAlignment="1">
      <alignment vertical="center" shrinkToFit="1"/>
    </xf>
    <xf numFmtId="0" fontId="2" fillId="0" borderId="4" xfId="3" applyBorder="1" applyAlignment="1">
      <alignment vertical="center" shrinkToFit="1"/>
    </xf>
    <xf numFmtId="0" fontId="60" fillId="0" borderId="4" xfId="3" applyFont="1" applyBorder="1" applyAlignment="1">
      <alignment vertical="center" textRotation="255" shrinkToFit="1"/>
    </xf>
    <xf numFmtId="0" fontId="8" fillId="5" borderId="4" xfId="3" applyFont="1" applyFill="1" applyBorder="1" applyAlignment="1">
      <alignment vertical="center" textRotation="255" shrinkToFit="1"/>
    </xf>
    <xf numFmtId="0" fontId="8" fillId="0" borderId="4" xfId="0" applyFont="1" applyBorder="1" applyAlignment="1"/>
    <xf numFmtId="0" fontId="8" fillId="0" borderId="8" xfId="0" applyFont="1" applyBorder="1" applyAlignment="1"/>
    <xf numFmtId="0" fontId="8" fillId="0" borderId="11" xfId="3" applyFont="1" applyBorder="1" applyAlignment="1">
      <alignment vertical="center" textRotation="255" shrinkToFit="1"/>
    </xf>
    <xf numFmtId="0" fontId="8" fillId="0" borderId="14" xfId="3" applyFont="1" applyBorder="1" applyAlignment="1">
      <alignment horizontal="center" vertical="center" textRotation="255" shrinkToFit="1"/>
    </xf>
    <xf numFmtId="0" fontId="6" fillId="0" borderId="3" xfId="3" applyFont="1" applyBorder="1" applyAlignment="1">
      <alignment horizontal="center" vertical="center"/>
    </xf>
    <xf numFmtId="38" fontId="6" fillId="0" borderId="3" xfId="4" applyFont="1" applyFill="1" applyBorder="1" applyAlignment="1" applyProtection="1">
      <alignment horizontal="center" vertical="center" shrinkToFit="1"/>
    </xf>
    <xf numFmtId="176" fontId="8" fillId="0" borderId="13" xfId="3" applyNumberFormat="1" applyFont="1" applyBorder="1" applyAlignment="1">
      <alignment horizontal="center" vertical="center" wrapText="1"/>
    </xf>
    <xf numFmtId="49" fontId="8" fillId="0" borderId="15" xfId="3" applyNumberFormat="1" applyFont="1" applyBorder="1" applyAlignment="1">
      <alignment horizontal="center" vertical="center" wrapText="1"/>
    </xf>
    <xf numFmtId="49" fontId="8" fillId="0" borderId="10" xfId="3" applyNumberFormat="1" applyFont="1" applyBorder="1" applyAlignment="1">
      <alignment horizontal="center" vertical="center"/>
    </xf>
    <xf numFmtId="49" fontId="8" fillId="0" borderId="12" xfId="3" applyNumberFormat="1" applyFont="1" applyBorder="1" applyAlignment="1">
      <alignment horizontal="center"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0" fontId="8" fillId="0" borderId="6" xfId="3" applyFont="1" applyBorder="1" applyAlignment="1">
      <alignment horizontal="center" vertical="center"/>
    </xf>
    <xf numFmtId="0" fontId="8" fillId="0" borderId="5" xfId="3" applyFont="1" applyBorder="1" applyAlignment="1">
      <alignment horizontal="center" vertical="center"/>
    </xf>
    <xf numFmtId="0" fontId="2" fillId="0" borderId="5" xfId="3" applyBorder="1" applyAlignment="1">
      <alignment horizontal="center" vertical="center"/>
    </xf>
    <xf numFmtId="49" fontId="2" fillId="0" borderId="6" xfId="3" applyNumberFormat="1" applyBorder="1" applyAlignment="1">
      <alignment horizontal="center" vertical="center"/>
    </xf>
    <xf numFmtId="0" fontId="60" fillId="0" borderId="5" xfId="3" applyFont="1" applyBorder="1" applyAlignment="1">
      <alignment horizontal="center" vertical="center"/>
    </xf>
    <xf numFmtId="49" fontId="60" fillId="0" borderId="6" xfId="3" applyNumberFormat="1" applyFont="1" applyBorder="1" applyAlignment="1">
      <alignment horizontal="center" vertical="center"/>
    </xf>
    <xf numFmtId="0" fontId="8" fillId="5" borderId="5" xfId="3" applyFont="1" applyFill="1" applyBorder="1" applyAlignment="1">
      <alignment horizontal="center" vertical="center"/>
    </xf>
    <xf numFmtId="49" fontId="8" fillId="5" borderId="6" xfId="3" applyNumberFormat="1" applyFont="1" applyFill="1" applyBorder="1" applyAlignment="1">
      <alignment horizontal="center" vertical="center"/>
    </xf>
    <xf numFmtId="0" fontId="8" fillId="0" borderId="7" xfId="3" applyFont="1" applyBorder="1" applyAlignment="1">
      <alignment horizontal="center" vertical="center"/>
    </xf>
    <xf numFmtId="49" fontId="8" fillId="0" borderId="9" xfId="3" applyNumberFormat="1" applyFont="1" applyBorder="1" applyAlignment="1">
      <alignment horizontal="center" vertical="center"/>
    </xf>
    <xf numFmtId="176" fontId="14" fillId="2" borderId="3" xfId="3" applyNumberFormat="1" applyFont="1" applyFill="1" applyBorder="1" applyAlignment="1">
      <alignment horizontal="center" vertical="center" wrapText="1"/>
    </xf>
    <xf numFmtId="0" fontId="14" fillId="2" borderId="16" xfId="3" applyFont="1" applyFill="1" applyBorder="1" applyAlignment="1">
      <alignment horizontal="center" vertical="center"/>
    </xf>
    <xf numFmtId="0" fontId="14" fillId="2" borderId="17" xfId="3" applyFont="1" applyFill="1" applyBorder="1" applyAlignment="1">
      <alignment horizontal="center" vertical="center"/>
    </xf>
    <xf numFmtId="0" fontId="61" fillId="2" borderId="17" xfId="3" applyFont="1" applyFill="1" applyBorder="1" applyAlignment="1">
      <alignment horizontal="center" vertical="center"/>
    </xf>
    <xf numFmtId="0" fontId="14" fillId="12" borderId="18" xfId="3" applyFont="1" applyFill="1" applyBorder="1" applyAlignment="1">
      <alignment horizontal="center" vertical="center"/>
    </xf>
    <xf numFmtId="176" fontId="14" fillId="3" borderId="3" xfId="3" applyNumberFormat="1" applyFont="1" applyFill="1" applyBorder="1" applyAlignment="1">
      <alignment horizontal="center" vertical="center" wrapText="1"/>
    </xf>
    <xf numFmtId="0" fontId="14" fillId="3" borderId="16" xfId="3" applyFont="1" applyFill="1" applyBorder="1" applyAlignment="1">
      <alignment horizontal="center" vertical="center"/>
    </xf>
    <xf numFmtId="0" fontId="14" fillId="3" borderId="17" xfId="3" applyFont="1" applyFill="1" applyBorder="1" applyAlignment="1">
      <alignment horizontal="center" vertical="center"/>
    </xf>
    <xf numFmtId="0" fontId="61" fillId="3" borderId="17" xfId="3" applyFont="1" applyFill="1" applyBorder="1" applyAlignment="1">
      <alignment horizontal="center" vertical="center"/>
    </xf>
    <xf numFmtId="0" fontId="14" fillId="11" borderId="17" xfId="3" applyFont="1" applyFill="1" applyBorder="1" applyAlignment="1">
      <alignment horizontal="center" vertical="center"/>
    </xf>
    <xf numFmtId="38" fontId="15" fillId="0" borderId="19" xfId="4" applyFont="1" applyFill="1" applyBorder="1" applyAlignment="1">
      <alignment horizontal="center" vertical="center" shrinkToFit="1"/>
    </xf>
    <xf numFmtId="38" fontId="15" fillId="0" borderId="20" xfId="4" applyFont="1" applyFill="1" applyBorder="1" applyAlignment="1" applyProtection="1">
      <alignment horizontal="center" vertical="center" wrapText="1"/>
    </xf>
    <xf numFmtId="38" fontId="15" fillId="0" borderId="21" xfId="4" applyFont="1" applyFill="1" applyBorder="1" applyAlignment="1" applyProtection="1">
      <alignment horizontal="center" vertical="center" wrapText="1"/>
    </xf>
    <xf numFmtId="38" fontId="62" fillId="0" borderId="21" xfId="4" applyFont="1" applyFill="1" applyBorder="1" applyAlignment="1" applyProtection="1">
      <alignment horizontal="center" vertical="center" wrapText="1"/>
    </xf>
    <xf numFmtId="38" fontId="15" fillId="5" borderId="21" xfId="4" applyFont="1" applyFill="1" applyBorder="1" applyAlignment="1" applyProtection="1">
      <alignment horizontal="center" vertical="center" wrapText="1"/>
    </xf>
    <xf numFmtId="38" fontId="15" fillId="0" borderId="21" xfId="4" applyFont="1" applyFill="1" applyBorder="1" applyAlignment="1" applyProtection="1">
      <alignment horizontal="center" vertical="center"/>
    </xf>
    <xf numFmtId="38" fontId="67" fillId="0" borderId="21" xfId="4" applyFont="1" applyFill="1" applyBorder="1" applyAlignment="1" applyProtection="1">
      <alignment horizontal="center" vertical="center" wrapText="1"/>
    </xf>
    <xf numFmtId="38" fontId="15" fillId="0" borderId="22" xfId="4" applyFont="1" applyFill="1" applyBorder="1" applyAlignment="1" applyProtection="1">
      <alignment horizontal="center" vertical="center" wrapText="1"/>
    </xf>
    <xf numFmtId="38" fontId="9" fillId="0" borderId="16" xfId="1" applyFont="1" applyFill="1" applyBorder="1" applyAlignment="1">
      <alignment vertical="center"/>
    </xf>
    <xf numFmtId="38" fontId="9" fillId="0" borderId="17" xfId="1" applyFont="1" applyFill="1" applyBorder="1" applyAlignment="1">
      <alignment vertical="center"/>
    </xf>
    <xf numFmtId="0" fontId="9" fillId="0" borderId="17" xfId="3" applyFont="1" applyBorder="1">
      <alignment vertical="center"/>
    </xf>
    <xf numFmtId="38" fontId="63" fillId="0" borderId="17" xfId="1" applyFont="1" applyFill="1" applyBorder="1" applyAlignment="1">
      <alignment vertical="center"/>
    </xf>
    <xf numFmtId="38" fontId="9" fillId="5" borderId="17" xfId="1" applyFont="1" applyFill="1" applyBorder="1" applyAlignment="1">
      <alignment vertical="center"/>
    </xf>
    <xf numFmtId="38" fontId="9" fillId="0" borderId="17" xfId="1" applyFont="1" applyFill="1" applyBorder="1" applyAlignment="1">
      <alignment vertical="center" shrinkToFit="1"/>
    </xf>
    <xf numFmtId="0" fontId="9" fillId="0" borderId="17" xfId="0" applyFont="1" applyBorder="1" applyAlignment="1">
      <alignment vertical="center" shrinkToFit="1"/>
    </xf>
    <xf numFmtId="38" fontId="9" fillId="0" borderId="17" xfId="1" applyFont="1" applyFill="1" applyBorder="1" applyAlignment="1" applyProtection="1">
      <alignment vertical="center" shrinkToFit="1"/>
    </xf>
    <xf numFmtId="38" fontId="59" fillId="0" borderId="18" xfId="1" applyFont="1" applyFill="1" applyBorder="1" applyAlignment="1">
      <alignment vertical="center"/>
    </xf>
    <xf numFmtId="0" fontId="0" fillId="0" borderId="16" xfId="3" applyFont="1" applyBorder="1">
      <alignment vertical="center"/>
    </xf>
    <xf numFmtId="0" fontId="2" fillId="0" borderId="17" xfId="3" applyBorder="1">
      <alignment vertical="center"/>
    </xf>
    <xf numFmtId="0" fontId="0" fillId="0" borderId="17" xfId="3" applyFont="1" applyBorder="1">
      <alignment vertical="center"/>
    </xf>
    <xf numFmtId="0" fontId="14" fillId="0" borderId="17" xfId="3" applyFont="1" applyBorder="1">
      <alignment vertical="center"/>
    </xf>
    <xf numFmtId="0" fontId="24" fillId="0" borderId="17" xfId="3" applyFont="1" applyBorder="1">
      <alignment vertical="center"/>
    </xf>
    <xf numFmtId="0" fontId="2" fillId="0" borderId="17" xfId="3" applyBorder="1" applyAlignment="1">
      <alignment horizontal="left" vertical="center"/>
    </xf>
    <xf numFmtId="0" fontId="0" fillId="0" borderId="17" xfId="0" applyBorder="1" applyAlignment="1">
      <alignment vertical="center" shrinkToFit="1"/>
    </xf>
    <xf numFmtId="0" fontId="2" fillId="0" borderId="17" xfId="3" applyBorder="1" applyAlignment="1">
      <alignment vertical="center" shrinkToFit="1"/>
    </xf>
    <xf numFmtId="0" fontId="6" fillId="0" borderId="17" xfId="0" applyFont="1" applyBorder="1" applyAlignment="1">
      <alignment vertical="center" shrinkToFit="1"/>
    </xf>
    <xf numFmtId="0" fontId="57" fillId="0" borderId="17" xfId="3" applyFont="1" applyBorder="1">
      <alignment vertical="center"/>
    </xf>
    <xf numFmtId="0" fontId="64" fillId="0" borderId="17" xfId="3" applyFont="1" applyBorder="1">
      <alignment vertical="center"/>
    </xf>
    <xf numFmtId="0" fontId="40" fillId="0" borderId="17" xfId="3" applyFont="1" applyBorder="1" applyAlignment="1">
      <alignment vertical="center" shrinkToFit="1"/>
    </xf>
    <xf numFmtId="0" fontId="0" fillId="0" borderId="17" xfId="3" applyFont="1" applyBorder="1" applyAlignment="1">
      <alignment horizontal="left" vertical="top"/>
    </xf>
    <xf numFmtId="38" fontId="67" fillId="0" borderId="17" xfId="4" applyFont="1" applyFill="1" applyBorder="1" applyAlignment="1" applyProtection="1">
      <alignment vertical="center" shrinkToFit="1"/>
    </xf>
    <xf numFmtId="0" fontId="0" fillId="0" borderId="18" xfId="3" applyFont="1" applyBorder="1">
      <alignment vertical="center"/>
    </xf>
    <xf numFmtId="0" fontId="6" fillId="0" borderId="23" xfId="3" applyFont="1" applyBorder="1" applyAlignment="1">
      <alignment horizontal="center" vertical="center"/>
    </xf>
    <xf numFmtId="0" fontId="20" fillId="0" borderId="24" xfId="3" applyFont="1" applyBorder="1">
      <alignment vertical="center"/>
    </xf>
    <xf numFmtId="0" fontId="6" fillId="0" borderId="25" xfId="3" applyFont="1" applyBorder="1">
      <alignment vertical="center"/>
    </xf>
    <xf numFmtId="0" fontId="25" fillId="0" borderId="25" xfId="0" applyFont="1" applyBorder="1" applyAlignment="1"/>
    <xf numFmtId="0" fontId="30" fillId="0" borderId="25" xfId="3" applyFont="1" applyBorder="1">
      <alignment vertical="center"/>
    </xf>
    <xf numFmtId="0" fontId="31" fillId="0" borderId="25" xfId="3" applyFont="1" applyBorder="1">
      <alignment vertical="center"/>
    </xf>
    <xf numFmtId="0" fontId="20" fillId="0" borderId="25" xfId="3" applyFont="1" applyBorder="1">
      <alignment vertical="center"/>
    </xf>
    <xf numFmtId="0" fontId="32" fillId="0" borderId="25" xfId="0" applyFont="1" applyBorder="1" applyAlignment="1"/>
    <xf numFmtId="0" fontId="34" fillId="0" borderId="25" xfId="3" applyFont="1" applyBorder="1">
      <alignment vertical="center"/>
    </xf>
    <xf numFmtId="0" fontId="10" fillId="0" borderId="25" xfId="3" applyFont="1" applyBorder="1">
      <alignment vertical="center"/>
    </xf>
    <xf numFmtId="49" fontId="36" fillId="7" borderId="25" xfId="0" applyNumberFormat="1" applyFont="1" applyFill="1" applyBorder="1" applyAlignment="1">
      <alignment horizontal="left" shrinkToFit="1"/>
    </xf>
    <xf numFmtId="0" fontId="37" fillId="0" borderId="25" xfId="3" applyFont="1" applyBorder="1">
      <alignment vertical="center"/>
    </xf>
    <xf numFmtId="0" fontId="39" fillId="0" borderId="25" xfId="3" applyFont="1" applyBorder="1">
      <alignment vertical="center"/>
    </xf>
    <xf numFmtId="0" fontId="40" fillId="0" borderId="25" xfId="0" applyFont="1" applyBorder="1" applyAlignment="1"/>
    <xf numFmtId="0" fontId="18" fillId="0" borderId="25" xfId="3" applyFont="1" applyBorder="1">
      <alignment vertical="center"/>
    </xf>
    <xf numFmtId="0" fontId="42" fillId="0" borderId="25" xfId="0" applyFont="1" applyBorder="1" applyAlignment="1"/>
    <xf numFmtId="0" fontId="43" fillId="0" borderId="25" xfId="3" applyFont="1" applyBorder="1">
      <alignment vertical="center"/>
    </xf>
    <xf numFmtId="0" fontId="6" fillId="7" borderId="25" xfId="0" applyFont="1" applyFill="1" applyBorder="1" applyAlignment="1">
      <alignment horizontal="left" shrinkToFit="1"/>
    </xf>
    <xf numFmtId="56" fontId="31" fillId="0" borderId="25" xfId="3" applyNumberFormat="1" applyFont="1" applyBorder="1">
      <alignment vertical="center"/>
    </xf>
    <xf numFmtId="6" fontId="31" fillId="0" borderId="25" xfId="2" applyFont="1" applyFill="1" applyBorder="1" applyAlignment="1" applyProtection="1">
      <alignment vertical="center"/>
    </xf>
    <xf numFmtId="0" fontId="49" fillId="0" borderId="25" xfId="3" applyFont="1" applyBorder="1">
      <alignment vertical="center"/>
    </xf>
    <xf numFmtId="0" fontId="50" fillId="7" borderId="25" xfId="0" applyFont="1" applyFill="1" applyBorder="1" applyAlignment="1">
      <alignment horizontal="left" shrinkToFit="1"/>
    </xf>
    <xf numFmtId="0" fontId="51" fillId="7" borderId="25" xfId="0" applyFont="1" applyFill="1" applyBorder="1" applyAlignment="1">
      <alignment horizontal="left" shrinkToFit="1"/>
    </xf>
    <xf numFmtId="0" fontId="52" fillId="0" borderId="25" xfId="3" applyFont="1" applyBorder="1">
      <alignment vertical="center"/>
    </xf>
    <xf numFmtId="0" fontId="6" fillId="0" borderId="25" xfId="3" applyFont="1" applyBorder="1" applyAlignment="1">
      <alignment vertical="center" shrinkToFit="1"/>
    </xf>
    <xf numFmtId="0" fontId="53" fillId="0" borderId="25" xfId="3" applyFont="1" applyBorder="1">
      <alignment vertical="center"/>
    </xf>
    <xf numFmtId="0" fontId="54" fillId="0" borderId="25" xfId="3" applyFont="1" applyBorder="1" applyAlignment="1">
      <alignment vertical="center" shrinkToFit="1"/>
    </xf>
    <xf numFmtId="0" fontId="55" fillId="0" borderId="25" xfId="3" applyFont="1" applyBorder="1">
      <alignment vertical="center"/>
    </xf>
    <xf numFmtId="0" fontId="27" fillId="0" borderId="25" xfId="0" applyFont="1" applyBorder="1" applyAlignment="1"/>
    <xf numFmtId="0" fontId="56" fillId="0" borderId="25" xfId="0" applyFont="1" applyBorder="1" applyAlignment="1"/>
    <xf numFmtId="0" fontId="14" fillId="0" borderId="25" xfId="0" applyFont="1" applyBorder="1" applyAlignment="1"/>
    <xf numFmtId="0" fontId="58" fillId="0" borderId="25" xfId="3" applyFont="1" applyBorder="1">
      <alignment vertical="center"/>
    </xf>
    <xf numFmtId="0" fontId="18" fillId="7" borderId="25" xfId="0" applyFont="1" applyFill="1" applyBorder="1" applyAlignment="1">
      <alignment horizontal="left" shrinkToFit="1"/>
    </xf>
    <xf numFmtId="0" fontId="44" fillId="0" borderId="25" xfId="0" applyFont="1" applyBorder="1" applyAlignment="1"/>
    <xf numFmtId="0" fontId="18" fillId="7" borderId="25" xfId="0" applyFont="1" applyFill="1" applyBorder="1" applyAlignment="1">
      <alignment shrinkToFit="1"/>
    </xf>
    <xf numFmtId="0" fontId="31" fillId="0" borderId="25" xfId="3" applyFont="1" applyBorder="1" applyAlignment="1">
      <alignment horizontal="center" vertical="center"/>
    </xf>
    <xf numFmtId="0" fontId="53" fillId="7" borderId="25" xfId="0" applyFont="1" applyFill="1" applyBorder="1" applyAlignment="1">
      <alignment horizontal="left" shrinkToFit="1"/>
    </xf>
    <xf numFmtId="0" fontId="29" fillId="0" borderId="25" xfId="0" applyFont="1" applyBorder="1" applyAlignment="1"/>
    <xf numFmtId="56" fontId="25" fillId="0" borderId="25" xfId="0" applyNumberFormat="1" applyFont="1" applyBorder="1" applyAlignment="1"/>
    <xf numFmtId="0" fontId="25" fillId="5" borderId="25" xfId="0" applyFont="1" applyFill="1" applyBorder="1" applyAlignment="1">
      <alignment shrinkToFit="1"/>
    </xf>
    <xf numFmtId="56" fontId="6" fillId="0" borderId="25" xfId="3" applyNumberFormat="1" applyFont="1" applyBorder="1">
      <alignment vertical="center"/>
    </xf>
    <xf numFmtId="0" fontId="54" fillId="0" borderId="25" xfId="3" applyFont="1" applyBorder="1">
      <alignment vertical="center"/>
    </xf>
    <xf numFmtId="49" fontId="18" fillId="7" borderId="25" xfId="0" applyNumberFormat="1" applyFont="1" applyFill="1" applyBorder="1" applyAlignment="1">
      <alignment horizontal="left" shrinkToFit="1"/>
    </xf>
    <xf numFmtId="0" fontId="27" fillId="5" borderId="25" xfId="0" applyFont="1" applyFill="1" applyBorder="1" applyAlignment="1"/>
    <xf numFmtId="14" fontId="56" fillId="0" borderId="25" xfId="0" applyNumberFormat="1" applyFont="1" applyBorder="1" applyAlignment="1">
      <alignment horizontal="left"/>
    </xf>
    <xf numFmtId="0" fontId="39" fillId="0" borderId="25" xfId="3" applyFont="1" applyBorder="1" applyAlignment="1">
      <alignment horizontal="left" vertical="center"/>
    </xf>
    <xf numFmtId="0" fontId="68" fillId="0" borderId="25" xfId="3" applyFont="1" applyBorder="1">
      <alignment vertical="center"/>
    </xf>
    <xf numFmtId="14" fontId="31" fillId="0" borderId="25" xfId="3" applyNumberFormat="1" applyFont="1" applyBorder="1">
      <alignment vertical="center"/>
    </xf>
    <xf numFmtId="0" fontId="36" fillId="7" borderId="25" xfId="0" applyFont="1" applyFill="1" applyBorder="1" applyAlignment="1">
      <alignment horizontal="left" shrinkToFit="1"/>
    </xf>
    <xf numFmtId="0" fontId="26" fillId="5" borderId="25" xfId="0" applyFont="1" applyFill="1" applyBorder="1" applyAlignment="1"/>
    <xf numFmtId="56" fontId="6" fillId="0" borderId="25" xfId="3" applyNumberFormat="1" applyFont="1" applyBorder="1" applyAlignment="1">
      <alignment horizontal="left" vertical="center"/>
    </xf>
    <xf numFmtId="0" fontId="71" fillId="0" borderId="25" xfId="3" applyFont="1" applyBorder="1">
      <alignment vertical="center"/>
    </xf>
    <xf numFmtId="0" fontId="72" fillId="0" borderId="25" xfId="0" applyFont="1" applyBorder="1" applyAlignment="1"/>
    <xf numFmtId="0" fontId="6" fillId="0" borderId="26" xfId="3" applyFont="1" applyBorder="1">
      <alignment vertical="center"/>
    </xf>
    <xf numFmtId="0" fontId="12" fillId="0" borderId="3" xfId="3" applyFont="1" applyBorder="1" applyAlignment="1">
      <alignment horizontal="center" vertical="center"/>
    </xf>
    <xf numFmtId="0" fontId="19" fillId="0" borderId="16" xfId="3" applyFont="1" applyBorder="1" applyAlignment="1">
      <alignment horizontal="center" vertical="center"/>
    </xf>
    <xf numFmtId="0" fontId="10" fillId="0" borderId="17" xfId="3" applyFont="1" applyBorder="1" applyAlignment="1">
      <alignment horizontal="center" vertical="center"/>
    </xf>
    <xf numFmtId="0" fontId="19" fillId="4" borderId="17" xfId="3" applyFont="1" applyFill="1" applyBorder="1" applyAlignment="1">
      <alignment horizontal="center" vertical="center"/>
    </xf>
    <xf numFmtId="0" fontId="19" fillId="0" borderId="17" xfId="3" applyFont="1" applyBorder="1" applyAlignment="1">
      <alignment horizontal="center" vertical="center"/>
    </xf>
    <xf numFmtId="0" fontId="38" fillId="0" borderId="17" xfId="3" applyFont="1" applyBorder="1" applyAlignment="1">
      <alignment horizontal="center" vertical="center"/>
    </xf>
    <xf numFmtId="0" fontId="41" fillId="0" borderId="17" xfId="3" applyFont="1" applyBorder="1" applyAlignment="1">
      <alignment horizontal="center" vertical="center"/>
    </xf>
    <xf numFmtId="0" fontId="10" fillId="0" borderId="17" xfId="3" applyFont="1" applyBorder="1" applyAlignment="1">
      <alignment horizontal="center" vertical="center" shrinkToFit="1"/>
    </xf>
    <xf numFmtId="0" fontId="19" fillId="0" borderId="17" xfId="3" applyFont="1" applyBorder="1" applyAlignment="1">
      <alignment horizontal="center" vertical="center" shrinkToFit="1"/>
    </xf>
    <xf numFmtId="0" fontId="19" fillId="5" borderId="17" xfId="3" applyFont="1" applyFill="1" applyBorder="1" applyAlignment="1">
      <alignment horizontal="center" vertical="center"/>
    </xf>
    <xf numFmtId="0" fontId="8" fillId="0" borderId="17" xfId="3" applyFont="1" applyBorder="1" applyAlignment="1">
      <alignment horizontal="center" vertical="center"/>
    </xf>
    <xf numFmtId="0" fontId="10" fillId="5" borderId="17" xfId="3" applyFont="1" applyFill="1" applyBorder="1" applyAlignment="1">
      <alignment horizontal="center" vertical="center"/>
    </xf>
    <xf numFmtId="0" fontId="65" fillId="0" borderId="17" xfId="3" applyFont="1" applyBorder="1" applyAlignment="1">
      <alignment horizontal="center" vertical="center" shrinkToFit="1"/>
    </xf>
    <xf numFmtId="0" fontId="70" fillId="0" borderId="17" xfId="3" applyFont="1" applyBorder="1" applyAlignment="1">
      <alignment horizontal="center" vertical="center"/>
    </xf>
    <xf numFmtId="0" fontId="10" fillId="0" borderId="18" xfId="3" applyFont="1" applyBorder="1" applyAlignment="1">
      <alignment horizontal="center" vertical="center"/>
    </xf>
    <xf numFmtId="0" fontId="69" fillId="0" borderId="17" xfId="3" applyFont="1" applyBorder="1" applyAlignment="1">
      <alignment horizontal="center" vertical="center"/>
    </xf>
    <xf numFmtId="38" fontId="5" fillId="0" borderId="27" xfId="1" applyFont="1" applyFill="1" applyBorder="1" applyAlignment="1">
      <alignment horizontal="left" vertical="top"/>
    </xf>
    <xf numFmtId="176" fontId="73" fillId="0" borderId="0" xfId="3" applyNumberFormat="1" applyFont="1" applyAlignment="1">
      <alignment horizontal="center" vertical="center"/>
    </xf>
    <xf numFmtId="0" fontId="48" fillId="3" borderId="17" xfId="3" applyFont="1" applyFill="1" applyBorder="1" applyAlignment="1">
      <alignment horizontal="center" vertical="center"/>
    </xf>
    <xf numFmtId="0" fontId="21" fillId="0" borderId="17" xfId="3" applyFont="1" applyBorder="1" applyAlignment="1">
      <alignment horizontal="center" vertical="center"/>
    </xf>
    <xf numFmtId="0" fontId="21" fillId="5" borderId="17" xfId="3" applyFont="1" applyFill="1" applyBorder="1" applyAlignment="1">
      <alignment horizontal="center" vertical="center"/>
    </xf>
    <xf numFmtId="49" fontId="74" fillId="0" borderId="5" xfId="3" applyNumberFormat="1" applyFont="1" applyBorder="1" applyAlignment="1">
      <alignment horizontal="center" vertical="center"/>
    </xf>
    <xf numFmtId="0" fontId="74" fillId="0" borderId="4" xfId="3" applyFont="1" applyBorder="1" applyAlignment="1">
      <alignment vertical="center" textRotation="255" shrinkToFit="1"/>
    </xf>
    <xf numFmtId="49" fontId="74" fillId="0" borderId="6" xfId="3" applyNumberFormat="1" applyFont="1" applyBorder="1" applyAlignment="1">
      <alignment horizontal="center" vertical="center"/>
    </xf>
    <xf numFmtId="0" fontId="55" fillId="2" borderId="17" xfId="3" applyFont="1" applyFill="1" applyBorder="1" applyAlignment="1">
      <alignment horizontal="center" vertical="center"/>
    </xf>
    <xf numFmtId="0" fontId="74" fillId="0" borderId="4" xfId="3" applyFont="1" applyBorder="1" applyAlignment="1">
      <alignment horizontal="center" vertical="center"/>
    </xf>
    <xf numFmtId="0" fontId="74" fillId="0" borderId="6" xfId="3" applyFont="1" applyBorder="1" applyAlignment="1">
      <alignment horizontal="center" vertical="center"/>
    </xf>
    <xf numFmtId="0" fontId="74" fillId="0" borderId="5" xfId="3" applyFont="1" applyBorder="1" applyAlignment="1">
      <alignment horizontal="center" vertical="center"/>
    </xf>
    <xf numFmtId="0" fontId="74" fillId="0" borderId="4" xfId="3" applyFont="1" applyBorder="1" applyAlignment="1">
      <alignment vertical="center" shrinkToFit="1"/>
    </xf>
    <xf numFmtId="176" fontId="75" fillId="0" borderId="0" xfId="3" applyNumberFormat="1" applyFont="1" applyAlignment="1">
      <alignment horizontal="center" vertical="center"/>
    </xf>
    <xf numFmtId="0" fontId="28" fillId="5" borderId="0" xfId="0" applyFont="1" applyFill="1" applyAlignment="1"/>
    <xf numFmtId="0" fontId="6" fillId="5" borderId="0" xfId="0" applyFont="1" applyFill="1" applyAlignment="1"/>
    <xf numFmtId="0" fontId="21" fillId="5" borderId="0" xfId="3" applyFont="1" applyFill="1">
      <alignment vertical="center"/>
    </xf>
    <xf numFmtId="38" fontId="15" fillId="5" borderId="0" xfId="4" applyFont="1" applyFill="1" applyAlignment="1">
      <alignment horizontal="center" vertical="center"/>
    </xf>
    <xf numFmtId="0" fontId="67" fillId="0" borderId="17" xfId="3" applyFont="1" applyBorder="1">
      <alignment vertical="center"/>
    </xf>
    <xf numFmtId="56" fontId="37" fillId="0" borderId="25" xfId="3" applyNumberFormat="1" applyFont="1" applyBorder="1">
      <alignment vertical="center"/>
    </xf>
    <xf numFmtId="0" fontId="76" fillId="0" borderId="5" xfId="3" applyFont="1" applyBorder="1" applyAlignment="1">
      <alignment horizontal="center" vertical="center"/>
    </xf>
    <xf numFmtId="0" fontId="55" fillId="3" borderId="17" xfId="3" applyFont="1" applyFill="1" applyBorder="1" applyAlignment="1">
      <alignment horizontal="center" vertical="center"/>
    </xf>
    <xf numFmtId="0" fontId="74" fillId="0" borderId="17" xfId="3" applyFont="1" applyBorder="1" applyAlignment="1">
      <alignment horizontal="center" vertical="center"/>
    </xf>
    <xf numFmtId="49" fontId="69" fillId="0" borderId="6" xfId="3" applyNumberFormat="1" applyFont="1" applyBorder="1" applyAlignment="1">
      <alignment horizontal="center" vertical="center"/>
    </xf>
    <xf numFmtId="0" fontId="46" fillId="2" borderId="17" xfId="3" applyFont="1" applyFill="1" applyBorder="1" applyAlignment="1">
      <alignment horizontal="center" vertical="center"/>
    </xf>
    <xf numFmtId="38" fontId="77" fillId="0" borderId="21" xfId="4" applyFont="1" applyFill="1" applyBorder="1" applyAlignment="1" applyProtection="1">
      <alignment horizontal="center" vertical="center" wrapText="1"/>
    </xf>
    <xf numFmtId="0" fontId="69" fillId="5" borderId="17" xfId="3" applyFont="1" applyFill="1" applyBorder="1" applyAlignment="1">
      <alignment horizontal="center" vertical="center"/>
    </xf>
    <xf numFmtId="0" fontId="31" fillId="0" borderId="25" xfId="3" applyFont="1" applyBorder="1" applyAlignment="1">
      <alignment vertical="center" shrinkToFit="1"/>
    </xf>
    <xf numFmtId="0" fontId="31" fillId="0" borderId="25" xfId="3" applyFont="1" applyBorder="1" applyAlignment="1">
      <alignment horizontal="left" vertical="center"/>
    </xf>
    <xf numFmtId="0" fontId="78" fillId="7" borderId="25" xfId="0" applyFont="1" applyFill="1" applyBorder="1" applyAlignment="1">
      <alignment horizontal="left" shrinkToFit="1"/>
    </xf>
    <xf numFmtId="38" fontId="79" fillId="0" borderId="21" xfId="4" applyFont="1" applyFill="1" applyBorder="1" applyAlignment="1" applyProtection="1">
      <alignment horizontal="center" vertical="center" wrapText="1"/>
    </xf>
    <xf numFmtId="38" fontId="80" fillId="0" borderId="17" xfId="1" applyFont="1" applyFill="1" applyBorder="1" applyAlignment="1">
      <alignment vertical="center"/>
    </xf>
    <xf numFmtId="0" fontId="76" fillId="0" borderId="17" xfId="3" applyFont="1" applyBorder="1">
      <alignment vertical="center"/>
    </xf>
    <xf numFmtId="0" fontId="78" fillId="5" borderId="25" xfId="0" applyFont="1" applyFill="1" applyBorder="1" applyAlignment="1">
      <alignment horizontal="left" shrinkToFit="1"/>
    </xf>
    <xf numFmtId="0" fontId="81" fillId="0" borderId="17" xfId="3" applyFont="1" applyBorder="1" applyAlignment="1">
      <alignment horizontal="center" vertical="center"/>
    </xf>
    <xf numFmtId="0" fontId="82" fillId="5" borderId="17" xfId="3" applyFont="1" applyFill="1" applyBorder="1" applyAlignment="1">
      <alignment horizontal="center" vertical="center"/>
    </xf>
    <xf numFmtId="0" fontId="82" fillId="4" borderId="17" xfId="3" applyFont="1" applyFill="1" applyBorder="1" applyAlignment="1">
      <alignment horizontal="center" vertical="center"/>
    </xf>
    <xf numFmtId="0" fontId="2" fillId="5" borderId="17" xfId="3" applyFill="1" applyBorder="1">
      <alignment vertical="center"/>
    </xf>
    <xf numFmtId="0" fontId="8" fillId="5" borderId="17" xfId="3" applyFont="1" applyFill="1" applyBorder="1" applyAlignment="1">
      <alignment horizontal="center" vertical="center"/>
    </xf>
    <xf numFmtId="0" fontId="18" fillId="5" borderId="25" xfId="0" applyFont="1" applyFill="1" applyBorder="1" applyAlignment="1">
      <alignment horizontal="left" shrinkToFit="1"/>
    </xf>
    <xf numFmtId="56" fontId="28" fillId="0" borderId="25" xfId="0" applyNumberFormat="1" applyFont="1" applyBorder="1" applyAlignment="1"/>
    <xf numFmtId="0" fontId="74" fillId="0" borderId="4" xfId="0" applyFont="1" applyBorder="1" applyAlignment="1"/>
    <xf numFmtId="0" fontId="21" fillId="4" borderId="17" xfId="3" applyFont="1" applyFill="1" applyBorder="1" applyAlignment="1">
      <alignment horizontal="center" vertical="center"/>
    </xf>
    <xf numFmtId="14" fontId="37" fillId="0" borderId="25" xfId="3" applyNumberFormat="1" applyFont="1" applyBorder="1">
      <alignment vertical="center"/>
    </xf>
    <xf numFmtId="0" fontId="28" fillId="0" borderId="25" xfId="0" applyFont="1" applyBorder="1" applyAlignment="1"/>
    <xf numFmtId="0" fontId="80" fillId="0" borderId="17" xfId="0" applyFont="1" applyBorder="1" applyAlignment="1">
      <alignment vertical="center" shrinkToFit="1"/>
    </xf>
    <xf numFmtId="0" fontId="69" fillId="0" borderId="4" xfId="3" applyFont="1" applyBorder="1" applyAlignment="1">
      <alignment vertical="center" shrinkToFit="1"/>
    </xf>
    <xf numFmtId="38" fontId="80" fillId="0" borderId="17" xfId="1" applyFont="1" applyFill="1" applyBorder="1" applyAlignment="1">
      <alignment vertical="center" shrinkToFit="1"/>
    </xf>
    <xf numFmtId="0" fontId="35" fillId="0" borderId="25" xfId="0" applyFont="1" applyBorder="1" applyAlignment="1"/>
    <xf numFmtId="0" fontId="2" fillId="0" borderId="17" xfId="0" applyFont="1" applyBorder="1" applyAlignment="1">
      <alignment vertical="center" shrinkToFit="1"/>
    </xf>
    <xf numFmtId="0" fontId="69" fillId="0" borderId="5" xfId="3" applyFont="1" applyBorder="1" applyAlignment="1">
      <alignment horizontal="center" vertical="center"/>
    </xf>
    <xf numFmtId="38" fontId="5" fillId="0" borderId="28" xfId="1" applyFont="1" applyBorder="1" applyAlignment="1">
      <alignment horizontal="centerContinuous" vertical="center" wrapText="1"/>
    </xf>
    <xf numFmtId="0" fontId="83" fillId="0" borderId="17" xfId="0" applyFont="1" applyBorder="1" applyAlignment="1">
      <alignment vertical="center" shrinkToFit="1"/>
    </xf>
    <xf numFmtId="49" fontId="54" fillId="7" borderId="25" xfId="0" applyNumberFormat="1" applyFont="1" applyFill="1" applyBorder="1" applyAlignment="1">
      <alignment horizontal="left" shrinkToFit="1"/>
    </xf>
    <xf numFmtId="0" fontId="35" fillId="0" borderId="17" xfId="3" applyFont="1" applyBorder="1">
      <alignment vertical="center"/>
    </xf>
    <xf numFmtId="0" fontId="83" fillId="0" borderId="17" xfId="3" applyFont="1" applyBorder="1">
      <alignment vertical="center"/>
    </xf>
    <xf numFmtId="0" fontId="84" fillId="0" borderId="0" xfId="3" applyFont="1">
      <alignment vertical="center"/>
    </xf>
    <xf numFmtId="0" fontId="55" fillId="0" borderId="0" xfId="3" applyFont="1">
      <alignment vertical="center"/>
    </xf>
    <xf numFmtId="0" fontId="55" fillId="5" borderId="0" xfId="3" applyFont="1" applyFill="1">
      <alignment vertical="center"/>
    </xf>
    <xf numFmtId="0" fontId="10" fillId="0" borderId="5" xfId="3" applyFont="1" applyBorder="1" applyAlignment="1">
      <alignment horizontal="center" vertical="center"/>
    </xf>
    <xf numFmtId="0" fontId="10" fillId="0" borderId="4" xfId="3" applyFont="1" applyBorder="1" applyAlignment="1">
      <alignment vertical="center" shrinkToFit="1"/>
    </xf>
    <xf numFmtId="49" fontId="10" fillId="0" borderId="6" xfId="3" applyNumberFormat="1" applyFont="1" applyBorder="1" applyAlignment="1">
      <alignment horizontal="center" vertical="center"/>
    </xf>
    <xf numFmtId="0" fontId="48" fillId="2" borderId="17" xfId="3" applyFont="1" applyFill="1" applyBorder="1" applyAlignment="1">
      <alignment horizontal="center" vertical="center"/>
    </xf>
    <xf numFmtId="38" fontId="85" fillId="0" borderId="21" xfId="4" applyFont="1" applyFill="1" applyBorder="1" applyAlignment="1" applyProtection="1">
      <alignment horizontal="center" vertical="center" wrapText="1"/>
    </xf>
    <xf numFmtId="38" fontId="59" fillId="0" borderId="17" xfId="1" applyFont="1" applyFill="1" applyBorder="1" applyAlignment="1">
      <alignment vertical="center"/>
    </xf>
    <xf numFmtId="0" fontId="86" fillId="0" borderId="17" xfId="3" applyFont="1" applyBorder="1">
      <alignment vertical="center"/>
    </xf>
    <xf numFmtId="0" fontId="87" fillId="0" borderId="25" xfId="0" applyFont="1" applyBorder="1" applyAlignment="1"/>
    <xf numFmtId="0" fontId="88" fillId="0" borderId="25" xfId="0" applyFont="1" applyBorder="1" applyAlignment="1"/>
    <xf numFmtId="0" fontId="54" fillId="5" borderId="25" xfId="0" applyFont="1" applyFill="1" applyBorder="1" applyAlignment="1">
      <alignment horizontal="left" shrinkToFit="1"/>
    </xf>
    <xf numFmtId="0" fontId="67" fillId="0" borderId="17" xfId="0" applyFont="1" applyBorder="1" applyAlignment="1">
      <alignment vertical="center" shrinkToFit="1"/>
    </xf>
    <xf numFmtId="38" fontId="59" fillId="0" borderId="17" xfId="1" applyFont="1" applyFill="1" applyBorder="1" applyAlignment="1">
      <alignment vertical="center" shrinkToFit="1"/>
    </xf>
    <xf numFmtId="0" fontId="89" fillId="0" borderId="17" xfId="3" applyFont="1" applyBorder="1">
      <alignment vertical="center"/>
    </xf>
    <xf numFmtId="0" fontId="10" fillId="0" borderId="4" xfId="3" applyFont="1" applyBorder="1" applyAlignment="1">
      <alignment vertical="center" textRotation="255" shrinkToFit="1"/>
    </xf>
    <xf numFmtId="0" fontId="89" fillId="0" borderId="17" xfId="0" applyFont="1" applyBorder="1" applyAlignment="1">
      <alignment vertical="center" shrinkToFit="1"/>
    </xf>
    <xf numFmtId="49" fontId="53" fillId="7" borderId="25" xfId="0" applyNumberFormat="1" applyFont="1" applyFill="1" applyBorder="1" applyAlignment="1">
      <alignment horizontal="left" shrinkToFit="1"/>
    </xf>
    <xf numFmtId="14" fontId="30" fillId="0" borderId="25" xfId="3" applyNumberFormat="1" applyFont="1" applyBorder="1">
      <alignment vertical="center"/>
    </xf>
    <xf numFmtId="6" fontId="30" fillId="0" borderId="25" xfId="2" applyFont="1" applyFill="1" applyBorder="1" applyAlignment="1" applyProtection="1">
      <alignment vertical="center"/>
    </xf>
    <xf numFmtId="49" fontId="10" fillId="0" borderId="5" xfId="3" applyNumberFormat="1" applyFont="1" applyBorder="1" applyAlignment="1">
      <alignment horizontal="center" vertical="center"/>
    </xf>
    <xf numFmtId="0" fontId="86" fillId="0" borderId="17" xfId="3" applyFont="1" applyBorder="1" applyAlignment="1">
      <alignment horizontal="left" vertical="center"/>
    </xf>
    <xf numFmtId="0" fontId="67" fillId="0" borderId="17" xfId="3" applyFont="1" applyBorder="1" applyAlignment="1">
      <alignment horizontal="left" vertical="top"/>
    </xf>
    <xf numFmtId="0" fontId="86" fillId="0" borderId="5" xfId="3" applyFont="1" applyBorder="1" applyAlignment="1">
      <alignment horizontal="center" vertical="center"/>
    </xf>
    <xf numFmtId="0" fontId="86" fillId="0" borderId="4" xfId="3" applyFont="1" applyBorder="1" applyAlignment="1">
      <alignment vertical="center" shrinkToFit="1"/>
    </xf>
    <xf numFmtId="49" fontId="86" fillId="0" borderId="6" xfId="3" applyNumberFormat="1" applyFont="1" applyBorder="1" applyAlignment="1">
      <alignment horizontal="center" vertical="center"/>
    </xf>
    <xf numFmtId="0" fontId="53" fillId="7" borderId="25" xfId="0" applyFont="1" applyFill="1" applyBorder="1" applyAlignment="1">
      <alignment shrinkToFit="1"/>
    </xf>
    <xf numFmtId="0" fontId="8" fillId="0" borderId="17" xfId="3" applyFont="1" applyBorder="1" applyAlignment="1">
      <alignment horizontal="center" vertical="center" shrinkToFit="1"/>
    </xf>
    <xf numFmtId="0" fontId="8" fillId="0" borderId="0" xfId="3" applyFont="1">
      <alignment vertical="center"/>
    </xf>
    <xf numFmtId="176" fontId="75" fillId="0" borderId="0" xfId="3" applyNumberFormat="1" applyFont="1" applyAlignment="1">
      <alignment horizontal="center" vertical="center" shrinkToFit="1"/>
    </xf>
    <xf numFmtId="0" fontId="18" fillId="0" borderId="29" xfId="3" applyFont="1" applyBorder="1" applyAlignment="1">
      <alignment vertical="center" shrinkToFit="1"/>
    </xf>
    <xf numFmtId="0" fontId="18" fillId="0" borderId="30" xfId="3" applyFont="1" applyBorder="1" applyAlignment="1">
      <alignment vertical="center" shrinkToFit="1"/>
    </xf>
    <xf numFmtId="0" fontId="18" fillId="0" borderId="16" xfId="3" applyFont="1" applyBorder="1" applyAlignment="1">
      <alignment vertical="center" shrinkToFit="1"/>
    </xf>
    <xf numFmtId="0" fontId="8" fillId="0" borderId="33" xfId="0" applyFont="1" applyBorder="1" applyAlignment="1"/>
    <xf numFmtId="0" fontId="14" fillId="2" borderId="29" xfId="3" applyFont="1" applyFill="1" applyBorder="1" applyAlignment="1">
      <alignment horizontal="center" vertical="center"/>
    </xf>
    <xf numFmtId="0" fontId="14" fillId="11" borderId="29" xfId="3" applyFont="1" applyFill="1" applyBorder="1" applyAlignment="1">
      <alignment horizontal="center" vertical="center"/>
    </xf>
    <xf numFmtId="38" fontId="9" fillId="0" borderId="29" xfId="1" applyFont="1" applyFill="1" applyBorder="1" applyAlignment="1">
      <alignment vertical="center"/>
    </xf>
    <xf numFmtId="0" fontId="2" fillId="0" borderId="29" xfId="3" applyBorder="1">
      <alignment vertical="center"/>
    </xf>
    <xf numFmtId="0" fontId="30" fillId="0" borderId="31" xfId="3" applyFont="1" applyBorder="1">
      <alignment vertical="center"/>
    </xf>
    <xf numFmtId="176" fontId="8" fillId="0" borderId="0" xfId="3" applyNumberFormat="1" applyFont="1" applyAlignment="1">
      <alignment horizontal="center" vertical="center" textRotation="255"/>
    </xf>
    <xf numFmtId="49" fontId="8" fillId="0" borderId="0" xfId="3" applyNumberFormat="1" applyFont="1" applyAlignment="1">
      <alignment horizontal="center" vertical="center" textRotation="255"/>
    </xf>
    <xf numFmtId="176" fontId="73" fillId="0" borderId="19" xfId="3" applyNumberFormat="1" applyFont="1" applyBorder="1" applyAlignment="1">
      <alignment horizontal="center" vertical="center"/>
    </xf>
    <xf numFmtId="176" fontId="73" fillId="0" borderId="23" xfId="3" applyNumberFormat="1" applyFont="1" applyBorder="1" applyAlignment="1">
      <alignment horizontal="center" vertical="center"/>
    </xf>
    <xf numFmtId="176" fontId="73" fillId="0" borderId="34" xfId="3" applyNumberFormat="1" applyFont="1" applyBorder="1" applyAlignment="1">
      <alignment horizontal="left" vertical="center"/>
    </xf>
    <xf numFmtId="176" fontId="73" fillId="0" borderId="3" xfId="3" applyNumberFormat="1" applyFont="1" applyBorder="1" applyAlignment="1">
      <alignment horizontal="center" vertical="center"/>
    </xf>
    <xf numFmtId="176" fontId="73" fillId="0" borderId="0" xfId="3" applyNumberFormat="1" applyFont="1" applyAlignment="1">
      <alignment horizontal="center" vertical="center" shrinkToFit="1"/>
    </xf>
    <xf numFmtId="14" fontId="6" fillId="0" borderId="25" xfId="3" applyNumberFormat="1" applyFont="1" applyBorder="1">
      <alignment vertical="center"/>
    </xf>
    <xf numFmtId="56" fontId="29" fillId="0" borderId="25" xfId="0" applyNumberFormat="1" applyFont="1" applyBorder="1" applyAlignment="1"/>
    <xf numFmtId="56" fontId="56" fillId="0" borderId="25" xfId="0" applyNumberFormat="1" applyFont="1" applyBorder="1" applyAlignment="1"/>
    <xf numFmtId="176" fontId="90" fillId="0" borderId="0" xfId="3" applyNumberFormat="1" applyFont="1" applyAlignment="1">
      <alignment horizontal="center" vertical="center"/>
    </xf>
    <xf numFmtId="56" fontId="30" fillId="0" borderId="25" xfId="3" applyNumberFormat="1" applyFont="1" applyBorder="1">
      <alignment vertical="center"/>
    </xf>
    <xf numFmtId="56" fontId="34" fillId="7" borderId="25" xfId="0" applyNumberFormat="1" applyFont="1" applyFill="1" applyBorder="1" applyAlignment="1">
      <alignment horizontal="left" shrinkToFit="1"/>
    </xf>
    <xf numFmtId="0" fontId="91" fillId="0" borderId="31" xfId="3" applyFont="1" applyBorder="1">
      <alignment vertical="center"/>
    </xf>
    <xf numFmtId="49" fontId="34" fillId="7" borderId="25" xfId="0" applyNumberFormat="1" applyFont="1" applyFill="1" applyBorder="1" applyAlignment="1">
      <alignment horizontal="left" shrinkToFit="1"/>
    </xf>
    <xf numFmtId="0" fontId="92" fillId="0" borderId="25" xfId="3" applyFont="1" applyBorder="1">
      <alignment vertical="center"/>
    </xf>
    <xf numFmtId="17" fontId="2" fillId="0" borderId="0" xfId="3" applyNumberFormat="1">
      <alignment vertical="center"/>
    </xf>
    <xf numFmtId="38" fontId="93" fillId="0" borderId="0" xfId="4" applyFont="1" applyFill="1" applyAlignment="1">
      <alignment horizontal="center" vertical="center"/>
    </xf>
    <xf numFmtId="38" fontId="94" fillId="0" borderId="0" xfId="1" applyFont="1">
      <alignment vertical="center"/>
    </xf>
    <xf numFmtId="0" fontId="97" fillId="0" borderId="25" xfId="3" applyFont="1" applyBorder="1">
      <alignment vertical="center"/>
    </xf>
    <xf numFmtId="0" fontId="98" fillId="0" borderId="25" xfId="3" applyFont="1" applyBorder="1">
      <alignment vertical="center"/>
    </xf>
    <xf numFmtId="56" fontId="37" fillId="0" borderId="25" xfId="3" applyNumberFormat="1" applyFont="1" applyBorder="1" applyAlignment="1">
      <alignment vertical="center" shrinkToFit="1"/>
    </xf>
    <xf numFmtId="0" fontId="99" fillId="0" borderId="25" xfId="0" applyFont="1" applyBorder="1" applyAlignment="1"/>
    <xf numFmtId="0" fontId="34" fillId="7" borderId="25" xfId="0" applyFont="1" applyFill="1" applyBorder="1" applyAlignment="1">
      <alignment horizontal="left" shrinkToFit="1"/>
    </xf>
    <xf numFmtId="56" fontId="91" fillId="0" borderId="31" xfId="3" applyNumberFormat="1" applyFont="1" applyBorder="1">
      <alignment vertical="center"/>
    </xf>
    <xf numFmtId="0" fontId="29" fillId="0" borderId="25" xfId="0" applyFont="1" applyBorder="1" applyAlignment="1">
      <alignment shrinkToFit="1"/>
    </xf>
    <xf numFmtId="0" fontId="30" fillId="0" borderId="25" xfId="3" applyFont="1" applyBorder="1" applyAlignment="1">
      <alignment vertical="center" shrinkToFit="1"/>
    </xf>
    <xf numFmtId="0" fontId="30" fillId="0" borderId="25" xfId="3" applyFont="1" applyBorder="1" applyAlignment="1">
      <alignment horizontal="left" vertical="center"/>
    </xf>
    <xf numFmtId="0" fontId="6" fillId="0" borderId="35" xfId="0" applyFont="1" applyBorder="1" applyAlignment="1">
      <alignment vertical="center" shrinkToFit="1"/>
    </xf>
    <xf numFmtId="0" fontId="6" fillId="0" borderId="0" xfId="0" applyFont="1" applyAlignment="1">
      <alignment vertical="center" shrinkToFit="1"/>
    </xf>
    <xf numFmtId="0" fontId="19" fillId="0" borderId="16" xfId="3" applyFont="1" applyBorder="1" applyAlignment="1">
      <alignment horizontal="center" vertical="center" shrinkToFit="1"/>
    </xf>
    <xf numFmtId="0" fontId="21" fillId="4" borderId="17" xfId="3" applyFont="1" applyFill="1" applyBorder="1" applyAlignment="1">
      <alignment horizontal="center" vertical="center" shrinkToFit="1"/>
    </xf>
    <xf numFmtId="0" fontId="21" fillId="0" borderId="17" xfId="3" applyFont="1" applyBorder="1" applyAlignment="1">
      <alignment horizontal="center" vertical="center" shrinkToFit="1"/>
    </xf>
    <xf numFmtId="0" fontId="19" fillId="4" borderId="17" xfId="3" applyFont="1" applyFill="1" applyBorder="1" applyAlignment="1">
      <alignment horizontal="center" vertical="center" shrinkToFit="1"/>
    </xf>
    <xf numFmtId="0" fontId="69" fillId="0" borderId="17" xfId="3" applyFont="1" applyBorder="1" applyAlignment="1">
      <alignment horizontal="center" vertical="center" shrinkToFit="1"/>
    </xf>
    <xf numFmtId="0" fontId="74" fillId="0" borderId="17" xfId="3" applyFont="1" applyBorder="1" applyAlignment="1">
      <alignment horizontal="center" vertical="center" shrinkToFit="1"/>
    </xf>
    <xf numFmtId="0" fontId="38" fillId="0" borderId="17" xfId="3" applyFont="1" applyBorder="1" applyAlignment="1">
      <alignment horizontal="center" vertical="center" shrinkToFit="1"/>
    </xf>
    <xf numFmtId="0" fontId="19" fillId="5" borderId="17" xfId="3" applyFont="1" applyFill="1" applyBorder="1" applyAlignment="1">
      <alignment horizontal="center" vertical="center" shrinkToFit="1"/>
    </xf>
    <xf numFmtId="0" fontId="21" fillId="5" borderId="17" xfId="3" applyFont="1" applyFill="1" applyBorder="1" applyAlignment="1">
      <alignment horizontal="center" vertical="center" shrinkToFit="1"/>
    </xf>
    <xf numFmtId="0" fontId="8" fillId="5" borderId="17" xfId="3" applyFont="1" applyFill="1" applyBorder="1" applyAlignment="1">
      <alignment horizontal="center" vertical="center" shrinkToFit="1"/>
    </xf>
    <xf numFmtId="0" fontId="82" fillId="4" borderId="17" xfId="3" applyFont="1" applyFill="1" applyBorder="1" applyAlignment="1">
      <alignment horizontal="center" vertical="center" shrinkToFit="1"/>
    </xf>
    <xf numFmtId="0" fontId="10" fillId="5" borderId="17" xfId="3" applyFont="1" applyFill="1" applyBorder="1" applyAlignment="1">
      <alignment horizontal="center" vertical="center" shrinkToFit="1"/>
    </xf>
    <xf numFmtId="0" fontId="70" fillId="0" borderId="17" xfId="3" applyFont="1" applyBorder="1" applyAlignment="1">
      <alignment horizontal="center" vertical="center" shrinkToFit="1"/>
    </xf>
    <xf numFmtId="0" fontId="8" fillId="0" borderId="29" xfId="3" applyFont="1" applyBorder="1" applyAlignment="1">
      <alignment horizontal="center" vertical="center" shrinkToFit="1"/>
    </xf>
    <xf numFmtId="0" fontId="10" fillId="0" borderId="18" xfId="3" applyFont="1" applyBorder="1" applyAlignment="1">
      <alignment horizontal="center" vertical="center" shrinkToFit="1"/>
    </xf>
    <xf numFmtId="56" fontId="53" fillId="0" borderId="25" xfId="3" applyNumberFormat="1" applyFont="1" applyBorder="1">
      <alignment vertical="center"/>
    </xf>
    <xf numFmtId="0" fontId="100" fillId="0" borderId="25" xfId="3" applyFont="1" applyBorder="1">
      <alignment vertical="center"/>
    </xf>
    <xf numFmtId="56" fontId="92" fillId="0" borderId="31" xfId="3" applyNumberFormat="1" applyFont="1" applyBorder="1">
      <alignment vertical="center"/>
    </xf>
    <xf numFmtId="0" fontId="37" fillId="0" borderId="25" xfId="3" applyFont="1" applyBorder="1" applyAlignment="1">
      <alignment vertical="center" shrinkToFit="1"/>
    </xf>
    <xf numFmtId="56" fontId="28" fillId="0" borderId="25" xfId="0" applyNumberFormat="1" applyFont="1" applyBorder="1" applyAlignment="1">
      <alignment shrinkToFit="1"/>
    </xf>
    <xf numFmtId="56" fontId="101" fillId="0" borderId="25" xfId="3" applyNumberFormat="1" applyFont="1" applyBorder="1">
      <alignment vertical="center"/>
    </xf>
    <xf numFmtId="0" fontId="53" fillId="0" borderId="31" xfId="3" applyFont="1" applyBorder="1">
      <alignment vertical="center"/>
    </xf>
    <xf numFmtId="0" fontId="53" fillId="5" borderId="25" xfId="0" applyFont="1" applyFill="1" applyBorder="1" applyAlignment="1">
      <alignment horizontal="left" shrinkToFit="1"/>
    </xf>
    <xf numFmtId="0" fontId="27" fillId="5" borderId="0" xfId="0" applyFont="1" applyFill="1" applyAlignment="1">
      <alignment shrinkToFit="1"/>
    </xf>
    <xf numFmtId="0" fontId="29" fillId="5" borderId="0" xfId="0" applyFont="1" applyFill="1" applyAlignment="1"/>
    <xf numFmtId="0" fontId="53" fillId="0" borderId="25" xfId="3" applyFont="1" applyBorder="1" applyAlignment="1">
      <alignment vertical="center" shrinkToFit="1"/>
    </xf>
    <xf numFmtId="0" fontId="8" fillId="0" borderId="4" xfId="3" applyFont="1" applyBorder="1" applyAlignment="1">
      <alignment horizontal="center" vertical="center" shrinkToFit="1"/>
    </xf>
    <xf numFmtId="56" fontId="102" fillId="0" borderId="31" xfId="3" applyNumberFormat="1" applyFont="1" applyBorder="1">
      <alignment vertical="center"/>
    </xf>
    <xf numFmtId="56" fontId="103" fillId="0" borderId="25" xfId="3" applyNumberFormat="1" applyFont="1" applyBorder="1">
      <alignment vertical="center"/>
    </xf>
    <xf numFmtId="0" fontId="102" fillId="0" borderId="25" xfId="3" applyFont="1" applyBorder="1">
      <alignment vertical="center"/>
    </xf>
    <xf numFmtId="0" fontId="104" fillId="0" borderId="25" xfId="3" applyFont="1" applyBorder="1">
      <alignment vertical="center"/>
    </xf>
    <xf numFmtId="49" fontId="104" fillId="7" borderId="25" xfId="0" applyNumberFormat="1" applyFont="1" applyFill="1" applyBorder="1" applyAlignment="1">
      <alignment horizontal="left" shrinkToFit="1"/>
    </xf>
    <xf numFmtId="0" fontId="105" fillId="0" borderId="25" xfId="3" applyFont="1" applyBorder="1" applyAlignment="1">
      <alignment vertical="center" shrinkToFit="1"/>
    </xf>
    <xf numFmtId="0" fontId="104" fillId="0" borderId="31" xfId="3" applyFont="1" applyBorder="1">
      <alignment vertical="center"/>
    </xf>
    <xf numFmtId="56" fontId="34" fillId="0" borderId="25" xfId="3" applyNumberFormat="1" applyFont="1" applyBorder="1">
      <alignment vertical="center"/>
    </xf>
    <xf numFmtId="56" fontId="106" fillId="0" borderId="25" xfId="0" applyNumberFormat="1" applyFont="1" applyBorder="1" applyAlignment="1">
      <alignment shrinkToFit="1"/>
    </xf>
    <xf numFmtId="0" fontId="105" fillId="0" borderId="25" xfId="3" applyFont="1" applyBorder="1">
      <alignment vertical="center"/>
    </xf>
    <xf numFmtId="0" fontId="18" fillId="0" borderId="25" xfId="3" applyFont="1" applyBorder="1" applyAlignment="1">
      <alignment vertical="center" shrinkToFit="1"/>
    </xf>
    <xf numFmtId="56" fontId="27" fillId="0" borderId="25" xfId="0" applyNumberFormat="1" applyFont="1" applyBorder="1" applyAlignment="1"/>
    <xf numFmtId="0" fontId="88" fillId="0" borderId="25" xfId="0" applyFont="1" applyBorder="1" applyAlignment="1">
      <alignment shrinkToFit="1"/>
    </xf>
    <xf numFmtId="0" fontId="34" fillId="0" borderId="25" xfId="3" applyFont="1" applyBorder="1" applyAlignment="1">
      <alignment vertical="center" shrinkToFit="1"/>
    </xf>
    <xf numFmtId="0" fontId="52" fillId="0" borderId="25" xfId="3" applyFont="1" applyBorder="1" applyAlignment="1">
      <alignment vertical="center" shrinkToFit="1"/>
    </xf>
    <xf numFmtId="14" fontId="18" fillId="0" borderId="25" xfId="3" applyNumberFormat="1" applyFont="1" applyBorder="1" applyAlignment="1">
      <alignment vertical="center" shrinkToFit="1"/>
    </xf>
    <xf numFmtId="14" fontId="53" fillId="0" borderId="25" xfId="3" applyNumberFormat="1" applyFont="1" applyBorder="1">
      <alignment vertical="center"/>
    </xf>
    <xf numFmtId="56" fontId="100" fillId="0" borderId="25" xfId="3" applyNumberFormat="1" applyFont="1" applyBorder="1">
      <alignment vertical="center"/>
    </xf>
    <xf numFmtId="0" fontId="107" fillId="0" borderId="25" xfId="3" applyFont="1" applyBorder="1">
      <alignment vertical="center"/>
    </xf>
    <xf numFmtId="56" fontId="44" fillId="0" borderId="25" xfId="0" applyNumberFormat="1" applyFont="1" applyBorder="1" applyAlignment="1">
      <alignment shrinkToFit="1"/>
    </xf>
    <xf numFmtId="0" fontId="108" fillId="0" borderId="25" xfId="0" applyFont="1" applyBorder="1" applyAlignment="1"/>
    <xf numFmtId="0" fontId="109" fillId="0" borderId="25" xfId="3" applyFont="1" applyBorder="1">
      <alignment vertical="center"/>
    </xf>
    <xf numFmtId="0" fontId="108" fillId="0" borderId="25" xfId="0" applyFont="1" applyBorder="1" applyAlignment="1">
      <alignment shrinkToFit="1"/>
    </xf>
    <xf numFmtId="0" fontId="109" fillId="0" borderId="25" xfId="3" applyFont="1" applyBorder="1" applyAlignment="1">
      <alignment vertical="center" shrinkToFit="1"/>
    </xf>
    <xf numFmtId="14" fontId="110" fillId="0" borderId="25" xfId="3" applyNumberFormat="1" applyFont="1" applyBorder="1" applyAlignment="1">
      <alignment vertical="center" shrinkToFit="1"/>
    </xf>
    <xf numFmtId="176" fontId="111" fillId="0" borderId="0" xfId="3" applyNumberFormat="1" applyFont="1" applyAlignment="1">
      <alignment horizontal="center" vertical="center" shrinkToFit="1"/>
    </xf>
    <xf numFmtId="176" fontId="111" fillId="0" borderId="0" xfId="3" applyNumberFormat="1" applyFont="1" applyAlignment="1">
      <alignment horizontal="center" vertical="center"/>
    </xf>
    <xf numFmtId="0" fontId="110" fillId="7" borderId="25" xfId="0" applyFont="1" applyFill="1" applyBorder="1" applyAlignment="1">
      <alignment horizontal="left" shrinkToFit="1"/>
    </xf>
    <xf numFmtId="0" fontId="110" fillId="0" borderId="25" xfId="3" applyFont="1" applyBorder="1">
      <alignment vertical="center"/>
    </xf>
    <xf numFmtId="0" fontId="112" fillId="0" borderId="25" xfId="3" applyFont="1" applyBorder="1">
      <alignment vertical="center"/>
    </xf>
    <xf numFmtId="0" fontId="104" fillId="0" borderId="25" xfId="0" applyFont="1" applyBorder="1" applyAlignment="1">
      <alignment shrinkToFit="1"/>
    </xf>
    <xf numFmtId="0" fontId="8" fillId="0" borderId="36" xfId="3" applyFont="1" applyBorder="1" applyAlignment="1">
      <alignment horizontal="center" vertical="center"/>
    </xf>
    <xf numFmtId="49" fontId="8" fillId="0" borderId="37" xfId="3" applyNumberFormat="1" applyFont="1" applyBorder="1" applyAlignment="1">
      <alignment horizontal="center" vertical="center"/>
    </xf>
    <xf numFmtId="38" fontId="15" fillId="0" borderId="35" xfId="4" applyFont="1" applyFill="1" applyBorder="1" applyAlignment="1" applyProtection="1">
      <alignment horizontal="center" vertical="center" wrapText="1"/>
    </xf>
    <xf numFmtId="0" fontId="18" fillId="0" borderId="18" xfId="3" applyFont="1" applyBorder="1">
      <alignment vertical="center"/>
    </xf>
    <xf numFmtId="0" fontId="18" fillId="0" borderId="17" xfId="3" applyFont="1" applyBorder="1">
      <alignment vertical="center"/>
    </xf>
    <xf numFmtId="0" fontId="14" fillId="12" borderId="25" xfId="3" applyFont="1" applyFill="1" applyBorder="1" applyAlignment="1">
      <alignment horizontal="center" vertical="center"/>
    </xf>
    <xf numFmtId="0" fontId="14" fillId="12" borderId="26" xfId="3" applyFont="1" applyFill="1" applyBorder="1" applyAlignment="1">
      <alignment horizontal="center" vertical="center"/>
    </xf>
    <xf numFmtId="0" fontId="14" fillId="12" borderId="17" xfId="3" applyFont="1" applyFill="1" applyBorder="1" applyAlignment="1">
      <alignment horizontal="center" vertical="center"/>
    </xf>
    <xf numFmtId="38" fontId="59" fillId="0" borderId="29" xfId="1" applyFont="1" applyFill="1" applyBorder="1" applyAlignment="1">
      <alignment vertical="center"/>
    </xf>
    <xf numFmtId="0" fontId="6" fillId="0" borderId="20" xfId="0" applyFont="1" applyBorder="1" applyAlignment="1" applyProtection="1">
      <alignment vertical="center" shrinkToFit="1"/>
      <protection locked="0"/>
    </xf>
    <xf numFmtId="0" fontId="6" fillId="0" borderId="21" xfId="0" applyFont="1" applyBorder="1" applyAlignment="1" applyProtection="1">
      <alignment vertical="center" shrinkToFit="1"/>
      <protection locked="0"/>
    </xf>
    <xf numFmtId="0" fontId="6" fillId="0" borderId="35" xfId="0" applyFont="1" applyBorder="1" applyAlignment="1" applyProtection="1">
      <alignment vertical="center" shrinkToFit="1"/>
      <protection locked="0"/>
    </xf>
    <xf numFmtId="56" fontId="88" fillId="0" borderId="25" xfId="0" applyNumberFormat="1" applyFont="1" applyBorder="1" applyAlignment="1">
      <alignment shrinkToFit="1"/>
    </xf>
    <xf numFmtId="0" fontId="104" fillId="0" borderId="25" xfId="3" applyFont="1" applyBorder="1" applyAlignment="1">
      <alignment vertical="center" shrinkToFit="1"/>
    </xf>
    <xf numFmtId="0" fontId="112" fillId="0" borderId="25" xfId="3" applyFont="1" applyBorder="1" applyAlignment="1">
      <alignment vertical="center" shrinkToFit="1"/>
    </xf>
    <xf numFmtId="56" fontId="113" fillId="0" borderId="25" xfId="0" applyNumberFormat="1" applyFont="1" applyBorder="1" applyAlignment="1">
      <alignment shrinkToFit="1"/>
    </xf>
    <xf numFmtId="56" fontId="18" fillId="0" borderId="25" xfId="3" applyNumberFormat="1" applyFont="1" applyBorder="1">
      <alignment vertical="center"/>
    </xf>
    <xf numFmtId="56" fontId="114" fillId="0" borderId="25" xfId="0" applyNumberFormat="1" applyFont="1" applyBorder="1" applyAlignment="1">
      <alignment shrinkToFit="1"/>
    </xf>
    <xf numFmtId="56" fontId="53" fillId="0" borderId="25" xfId="3" applyNumberFormat="1" applyFont="1" applyBorder="1" applyAlignment="1">
      <alignment vertical="center" shrinkToFit="1"/>
    </xf>
    <xf numFmtId="56" fontId="115" fillId="0" borderId="25" xfId="0" applyNumberFormat="1" applyFont="1" applyBorder="1" applyAlignment="1">
      <alignment shrinkToFit="1"/>
    </xf>
    <xf numFmtId="0" fontId="116" fillId="0" borderId="25" xfId="0" applyFont="1" applyBorder="1" applyAlignment="1"/>
    <xf numFmtId="0" fontId="116" fillId="0" borderId="25" xfId="0" applyFont="1" applyBorder="1" applyAlignment="1">
      <alignment shrinkToFit="1"/>
    </xf>
    <xf numFmtId="56" fontId="88" fillId="0" borderId="25" xfId="0" applyNumberFormat="1" applyFont="1" applyBorder="1" applyAlignment="1"/>
    <xf numFmtId="0" fontId="27" fillId="0" borderId="25" xfId="3" applyFont="1" applyBorder="1">
      <alignment vertical="center"/>
    </xf>
    <xf numFmtId="0" fontId="117" fillId="0" borderId="25" xfId="0" applyFont="1" applyBorder="1" applyAlignment="1">
      <alignment shrinkToFit="1"/>
    </xf>
    <xf numFmtId="56" fontId="18" fillId="7" borderId="25" xfId="0" applyNumberFormat="1" applyFont="1" applyFill="1" applyBorder="1" applyAlignment="1">
      <alignment horizontal="left" shrinkToFit="1"/>
    </xf>
    <xf numFmtId="0" fontId="118" fillId="0" borderId="25" xfId="0" applyFont="1" applyBorder="1" applyAlignment="1">
      <alignment shrinkToFit="1"/>
    </xf>
    <xf numFmtId="0" fontId="119" fillId="0" borderId="25" xfId="3" applyFont="1" applyBorder="1">
      <alignment vertical="center"/>
    </xf>
    <xf numFmtId="14" fontId="119" fillId="0" borderId="25" xfId="3" applyNumberFormat="1" applyFont="1" applyBorder="1">
      <alignment vertical="center"/>
    </xf>
    <xf numFmtId="0" fontId="27" fillId="0" borderId="25" xfId="3" applyFont="1" applyBorder="1" applyAlignment="1">
      <alignment vertical="center" shrinkToFit="1"/>
    </xf>
    <xf numFmtId="0" fontId="27" fillId="0" borderId="25" xfId="0" applyFont="1" applyBorder="1" applyAlignment="1">
      <alignment shrinkToFit="1"/>
    </xf>
    <xf numFmtId="176" fontId="123" fillId="0" borderId="0" xfId="3" applyNumberFormat="1" applyFont="1" applyAlignment="1">
      <alignment horizontal="center" vertical="center" shrinkToFit="1"/>
    </xf>
    <xf numFmtId="176" fontId="123" fillId="0" borderId="0" xfId="3" applyNumberFormat="1" applyFont="1" applyAlignment="1">
      <alignment horizontal="center" vertical="center"/>
    </xf>
    <xf numFmtId="56" fontId="104" fillId="0" borderId="25" xfId="3" applyNumberFormat="1" applyFont="1" applyBorder="1">
      <alignment vertical="center"/>
    </xf>
    <xf numFmtId="56" fontId="18" fillId="0" borderId="25" xfId="3" applyNumberFormat="1" applyFont="1" applyBorder="1" applyAlignment="1">
      <alignment horizontal="left" vertical="center"/>
    </xf>
    <xf numFmtId="0" fontId="53" fillId="0" borderId="25" xfId="0" applyFont="1" applyBorder="1" applyAlignment="1">
      <alignment shrinkToFit="1"/>
    </xf>
    <xf numFmtId="0" fontId="87" fillId="0" borderId="25" xfId="0" applyFont="1" applyBorder="1" applyAlignment="1">
      <alignment shrinkToFit="1"/>
    </xf>
    <xf numFmtId="14" fontId="121" fillId="0" borderId="25" xfId="3" applyNumberFormat="1" applyFont="1" applyBorder="1" applyAlignment="1">
      <alignment vertical="center" shrinkToFit="1"/>
    </xf>
    <xf numFmtId="0" fontId="124" fillId="0" borderId="25" xfId="3" applyFont="1" applyBorder="1">
      <alignment vertical="center"/>
    </xf>
    <xf numFmtId="0" fontId="124" fillId="0" borderId="25" xfId="3" applyFont="1" applyBorder="1" applyAlignment="1">
      <alignment vertical="center" shrinkToFit="1"/>
    </xf>
    <xf numFmtId="56" fontId="104" fillId="0" borderId="31" xfId="3" applyNumberFormat="1" applyFont="1" applyBorder="1">
      <alignment vertical="center"/>
    </xf>
    <xf numFmtId="56" fontId="104" fillId="0" borderId="25" xfId="3" applyNumberFormat="1" applyFont="1" applyBorder="1" applyAlignment="1">
      <alignment vertical="center" shrinkToFit="1"/>
    </xf>
    <xf numFmtId="0" fontId="28" fillId="0" borderId="25" xfId="0" applyFont="1" applyBorder="1" applyAlignment="1">
      <alignment shrinkToFit="1"/>
    </xf>
    <xf numFmtId="0" fontId="121" fillId="0" borderId="25" xfId="3" applyFont="1" applyBorder="1">
      <alignment vertical="center"/>
    </xf>
    <xf numFmtId="0" fontId="11" fillId="0" borderId="17" xfId="3" applyFont="1" applyBorder="1" applyAlignment="1">
      <alignment horizontal="center" vertical="center" shrinkToFit="1"/>
    </xf>
    <xf numFmtId="0" fontId="29" fillId="0" borderId="25" xfId="3" applyFont="1" applyBorder="1" applyAlignment="1">
      <alignment vertical="center" shrinkToFit="1"/>
    </xf>
    <xf numFmtId="0" fontId="40" fillId="0" borderId="25" xfId="3" applyFont="1" applyBorder="1">
      <alignment vertical="center"/>
    </xf>
    <xf numFmtId="0" fontId="117" fillId="0" borderId="25" xfId="3" applyFont="1" applyBorder="1" applyAlignment="1">
      <alignment vertical="center" shrinkToFit="1"/>
    </xf>
    <xf numFmtId="0" fontId="116" fillId="0" borderId="25" xfId="3" applyFont="1" applyBorder="1" applyAlignment="1">
      <alignment vertical="center" shrinkToFit="1"/>
    </xf>
    <xf numFmtId="0" fontId="127" fillId="0" borderId="25" xfId="3" applyFont="1" applyBorder="1">
      <alignment vertical="center"/>
    </xf>
    <xf numFmtId="0" fontId="32" fillId="0" borderId="25" xfId="3" applyFont="1" applyBorder="1">
      <alignment vertical="center"/>
    </xf>
    <xf numFmtId="0" fontId="116" fillId="0" borderId="25" xfId="3" applyFont="1" applyBorder="1">
      <alignment vertical="center"/>
    </xf>
    <xf numFmtId="0" fontId="26" fillId="0" borderId="25" xfId="3" applyFont="1" applyBorder="1">
      <alignment vertical="center"/>
    </xf>
    <xf numFmtId="56" fontId="88" fillId="0" borderId="25" xfId="3" applyNumberFormat="1" applyFont="1" applyBorder="1" applyAlignment="1">
      <alignment vertical="center" shrinkToFit="1"/>
    </xf>
    <xf numFmtId="0" fontId="88" fillId="0" borderId="25" xfId="3" applyFont="1" applyBorder="1" applyAlignment="1">
      <alignment vertical="center" shrinkToFit="1"/>
    </xf>
    <xf numFmtId="0" fontId="88" fillId="0" borderId="25" xfId="3" applyFont="1" applyBorder="1">
      <alignment vertical="center"/>
    </xf>
    <xf numFmtId="0" fontId="44" fillId="0" borderId="25" xfId="3" applyFont="1" applyBorder="1">
      <alignment vertical="center"/>
    </xf>
    <xf numFmtId="0" fontId="126" fillId="0" borderId="25" xfId="3" applyFont="1" applyBorder="1">
      <alignment vertical="center"/>
    </xf>
    <xf numFmtId="0" fontId="128" fillId="0" borderId="25" xfId="3" applyFont="1" applyBorder="1">
      <alignment vertical="center"/>
    </xf>
    <xf numFmtId="0" fontId="116" fillId="7" borderId="25" xfId="0" applyFont="1" applyFill="1" applyBorder="1" applyAlignment="1">
      <alignment horizontal="left" shrinkToFit="1"/>
    </xf>
    <xf numFmtId="0" fontId="113" fillId="0" borderId="25" xfId="3" applyFont="1" applyBorder="1">
      <alignment vertical="center"/>
    </xf>
    <xf numFmtId="56" fontId="27" fillId="0" borderId="25" xfId="3" applyNumberFormat="1" applyFont="1" applyBorder="1">
      <alignment vertical="center"/>
    </xf>
    <xf numFmtId="56" fontId="88" fillId="0" borderId="25" xfId="3" applyNumberFormat="1" applyFont="1" applyBorder="1">
      <alignment vertical="center"/>
    </xf>
    <xf numFmtId="0" fontId="108" fillId="0" borderId="25" xfId="3" applyFont="1" applyBorder="1" applyAlignment="1">
      <alignment vertical="center" shrinkToFit="1"/>
    </xf>
    <xf numFmtId="49" fontId="27" fillId="7" borderId="25" xfId="0" applyNumberFormat="1" applyFont="1" applyFill="1" applyBorder="1" applyAlignment="1">
      <alignment horizontal="left" shrinkToFit="1"/>
    </xf>
    <xf numFmtId="0" fontId="108" fillId="7" borderId="25" xfId="0" applyFont="1" applyFill="1" applyBorder="1" applyAlignment="1">
      <alignment horizontal="left" shrinkToFit="1"/>
    </xf>
    <xf numFmtId="0" fontId="108" fillId="0" borderId="25" xfId="3" applyFont="1" applyBorder="1">
      <alignment vertical="center"/>
    </xf>
    <xf numFmtId="14" fontId="108" fillId="0" borderId="25" xfId="3" applyNumberFormat="1" applyFont="1" applyBorder="1" applyAlignment="1">
      <alignment vertical="center" shrinkToFit="1"/>
    </xf>
    <xf numFmtId="14" fontId="116" fillId="0" borderId="25" xfId="3" applyNumberFormat="1" applyFont="1" applyBorder="1" applyAlignment="1">
      <alignment vertical="center" shrinkToFit="1"/>
    </xf>
    <xf numFmtId="14" fontId="27" fillId="0" borderId="25" xfId="3" applyNumberFormat="1" applyFont="1" applyBorder="1" applyAlignment="1">
      <alignment vertical="center" shrinkToFit="1"/>
    </xf>
    <xf numFmtId="14" fontId="88" fillId="0" borderId="25" xfId="3" applyNumberFormat="1" applyFont="1" applyBorder="1">
      <alignment vertical="center"/>
    </xf>
    <xf numFmtId="0" fontId="118" fillId="0" borderId="25" xfId="3" applyFont="1" applyBorder="1">
      <alignment vertical="center"/>
    </xf>
    <xf numFmtId="56" fontId="113" fillId="0" borderId="25" xfId="3" applyNumberFormat="1" applyFont="1" applyBorder="1">
      <alignment vertical="center"/>
    </xf>
    <xf numFmtId="56" fontId="27" fillId="0" borderId="25" xfId="3" applyNumberFormat="1" applyFont="1" applyBorder="1" applyAlignment="1">
      <alignment horizontal="left" vertical="center"/>
    </xf>
    <xf numFmtId="56" fontId="56" fillId="0" borderId="25" xfId="3" applyNumberFormat="1" applyFont="1" applyBorder="1">
      <alignment vertical="center"/>
    </xf>
    <xf numFmtId="56" fontId="129" fillId="0" borderId="25" xfId="3" applyNumberFormat="1" applyFont="1" applyBorder="1">
      <alignment vertical="center"/>
    </xf>
    <xf numFmtId="0" fontId="88" fillId="0" borderId="31" xfId="3" applyFont="1" applyBorder="1" applyAlignment="1">
      <alignment vertical="center" shrinkToFit="1"/>
    </xf>
    <xf numFmtId="0" fontId="88" fillId="0" borderId="31" xfId="3" applyFont="1" applyBorder="1">
      <alignment vertical="center"/>
    </xf>
    <xf numFmtId="0" fontId="130" fillId="0" borderId="25" xfId="3" applyFont="1" applyBorder="1" applyAlignment="1">
      <alignment vertical="center" shrinkToFit="1"/>
    </xf>
    <xf numFmtId="0" fontId="130" fillId="0" borderId="25" xfId="3" applyFont="1" applyBorder="1">
      <alignment vertical="center"/>
    </xf>
    <xf numFmtId="56" fontId="131" fillId="0" borderId="25" xfId="3" applyNumberFormat="1" applyFont="1" applyBorder="1">
      <alignment vertical="center"/>
    </xf>
    <xf numFmtId="56" fontId="128" fillId="0" borderId="25" xfId="3" applyNumberFormat="1" applyFont="1" applyBorder="1" applyAlignment="1">
      <alignment vertical="center" shrinkToFit="1"/>
    </xf>
    <xf numFmtId="0" fontId="132" fillId="0" borderId="25" xfId="3" applyFont="1" applyBorder="1">
      <alignment vertical="center"/>
    </xf>
    <xf numFmtId="0" fontId="53" fillId="0" borderId="31" xfId="3" applyFont="1" applyBorder="1" applyAlignment="1">
      <alignment vertical="center" shrinkToFit="1"/>
    </xf>
    <xf numFmtId="14" fontId="133" fillId="0" borderId="25" xfId="3" applyNumberFormat="1" applyFont="1" applyBorder="1" applyAlignment="1">
      <alignment vertical="center" shrinkToFit="1"/>
    </xf>
    <xf numFmtId="0" fontId="134" fillId="0" borderId="25" xfId="0" applyFont="1" applyBorder="1" applyAlignment="1"/>
    <xf numFmtId="0" fontId="18" fillId="0" borderId="29" xfId="3" applyFont="1" applyBorder="1" applyAlignment="1">
      <alignment vertical="center" wrapText="1" shrinkToFit="1"/>
    </xf>
    <xf numFmtId="0" fontId="18" fillId="0" borderId="30" xfId="3" applyFont="1" applyBorder="1" applyAlignment="1">
      <alignment vertical="center" wrapText="1" shrinkToFit="1"/>
    </xf>
    <xf numFmtId="0" fontId="18" fillId="0" borderId="16" xfId="3" applyFont="1" applyBorder="1" applyAlignment="1">
      <alignment vertical="center" wrapText="1" shrinkToFit="1"/>
    </xf>
    <xf numFmtId="14" fontId="88" fillId="0" borderId="25" xfId="3" applyNumberFormat="1" applyFont="1" applyBorder="1" applyAlignment="1">
      <alignment vertical="center" shrinkToFit="1"/>
    </xf>
    <xf numFmtId="49" fontId="88" fillId="7" borderId="25" xfId="0" applyNumberFormat="1" applyFont="1" applyFill="1" applyBorder="1" applyAlignment="1">
      <alignment horizontal="left" shrinkToFit="1"/>
    </xf>
    <xf numFmtId="0" fontId="136" fillId="0" borderId="25" xfId="3" applyFont="1" applyBorder="1">
      <alignment vertical="center"/>
    </xf>
    <xf numFmtId="0" fontId="18" fillId="0" borderId="30" xfId="3" applyFont="1" applyBorder="1" applyAlignment="1">
      <alignment horizontal="center" vertical="center"/>
    </xf>
    <xf numFmtId="0" fontId="14" fillId="11" borderId="31" xfId="3" applyFont="1" applyFill="1" applyBorder="1" applyAlignment="1">
      <alignment horizontal="center" vertical="center"/>
    </xf>
    <xf numFmtId="0" fontId="88" fillId="7" borderId="25" xfId="0" applyFont="1" applyFill="1" applyBorder="1" applyAlignment="1">
      <alignment horizontal="left" shrinkToFit="1"/>
    </xf>
    <xf numFmtId="0" fontId="137" fillId="0" borderId="25" xfId="3" applyFont="1" applyBorder="1" applyAlignment="1">
      <alignment horizontal="right" vertical="center" shrinkToFit="1"/>
    </xf>
    <xf numFmtId="0" fontId="40" fillId="0" borderId="25" xfId="3" applyFont="1" applyBorder="1" applyAlignment="1">
      <alignment vertical="center" shrinkToFit="1"/>
    </xf>
    <xf numFmtId="56" fontId="137" fillId="0" borderId="25" xfId="0" applyNumberFormat="1" applyFont="1" applyBorder="1" applyAlignment="1">
      <alignment horizontal="right" shrinkToFit="1"/>
    </xf>
    <xf numFmtId="0" fontId="18" fillId="0" borderId="30" xfId="3" applyFont="1" applyBorder="1" applyAlignment="1">
      <alignment horizontal="center" vertical="center" wrapText="1" shrinkToFit="1"/>
    </xf>
    <xf numFmtId="0" fontId="35" fillId="0" borderId="30" xfId="3" applyFont="1" applyBorder="1" applyAlignment="1">
      <alignment horizontal="center" vertical="center" wrapText="1" shrinkToFit="1"/>
    </xf>
    <xf numFmtId="0" fontId="60" fillId="0" borderId="17" xfId="3" applyFont="1" applyBorder="1" applyAlignment="1">
      <alignment horizontal="center" vertical="center" shrinkToFit="1"/>
    </xf>
    <xf numFmtId="0" fontId="3" fillId="0" borderId="25" xfId="3" applyFont="1" applyBorder="1" applyAlignment="1">
      <alignment vertical="center" shrinkToFit="1"/>
    </xf>
    <xf numFmtId="0" fontId="143" fillId="0" borderId="25" xfId="3" applyFont="1" applyBorder="1">
      <alignment vertical="center"/>
    </xf>
    <xf numFmtId="0" fontId="140" fillId="0" borderId="3" xfId="3" applyFont="1" applyBorder="1" applyAlignment="1">
      <alignment horizontal="center" vertical="center"/>
    </xf>
    <xf numFmtId="17" fontId="8" fillId="0" borderId="0" xfId="3" applyNumberFormat="1" applyFont="1">
      <alignment vertical="center"/>
    </xf>
    <xf numFmtId="0" fontId="37" fillId="0" borderId="25" xfId="0" applyFont="1" applyBorder="1" applyAlignment="1">
      <alignment shrinkToFit="1"/>
    </xf>
    <xf numFmtId="0" fontId="143" fillId="0" borderId="25" xfId="3" applyFont="1" applyBorder="1" applyAlignment="1">
      <alignment vertical="center" shrinkToFit="1"/>
    </xf>
    <xf numFmtId="38" fontId="8" fillId="0" borderId="0" xfId="1" applyFont="1" applyFill="1" applyBorder="1" applyAlignment="1">
      <alignment horizontal="center" vertical="center" wrapText="1"/>
    </xf>
    <xf numFmtId="0" fontId="8" fillId="0" borderId="4" xfId="3" applyFont="1" applyBorder="1" applyAlignment="1">
      <alignment horizontal="center" vertical="center" textRotation="255" shrinkToFit="1"/>
    </xf>
    <xf numFmtId="0" fontId="10" fillId="0" borderId="4" xfId="3" applyFont="1" applyBorder="1" applyAlignment="1">
      <alignment horizontal="center" vertical="center" shrinkToFit="1"/>
    </xf>
    <xf numFmtId="0" fontId="2" fillId="0" borderId="4" xfId="3" applyBorder="1" applyAlignment="1">
      <alignment horizontal="center" vertical="center" shrinkToFit="1"/>
    </xf>
    <xf numFmtId="0" fontId="8" fillId="5" borderId="4" xfId="3" applyFont="1" applyFill="1" applyBorder="1" applyAlignment="1">
      <alignment horizontal="center" vertical="center" textRotation="255" shrinkToFit="1"/>
    </xf>
    <xf numFmtId="0" fontId="10" fillId="0" borderId="4" xfId="3" applyFont="1" applyBorder="1" applyAlignment="1">
      <alignment horizontal="center" vertical="center" textRotation="255" shrinkToFit="1"/>
    </xf>
    <xf numFmtId="0" fontId="74" fillId="0" borderId="4" xfId="3" applyFont="1" applyBorder="1" applyAlignment="1">
      <alignment horizontal="center" vertical="center" textRotation="255" shrinkToFit="1"/>
    </xf>
    <xf numFmtId="0" fontId="8" fillId="0" borderId="4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3" applyFont="1" applyAlignment="1">
      <alignment horizontal="center" vertical="center" textRotation="255" shrinkToFit="1"/>
    </xf>
    <xf numFmtId="0" fontId="50" fillId="0" borderId="25" xfId="0" applyFont="1" applyBorder="1" applyAlignment="1">
      <alignment shrinkToFit="1"/>
    </xf>
    <xf numFmtId="0" fontId="143" fillId="0" borderId="25" xfId="0" applyFont="1" applyBorder="1" applyAlignment="1">
      <alignment shrinkToFit="1"/>
    </xf>
    <xf numFmtId="56" fontId="143" fillId="0" borderId="25" xfId="3" applyNumberFormat="1" applyFont="1" applyBorder="1">
      <alignment vertical="center"/>
    </xf>
    <xf numFmtId="0" fontId="124" fillId="0" borderId="25" xfId="0" applyFont="1" applyBorder="1" applyAlignment="1"/>
    <xf numFmtId="0" fontId="145" fillId="0" borderId="31" xfId="3" applyFont="1" applyBorder="1">
      <alignment vertical="center"/>
    </xf>
    <xf numFmtId="0" fontId="143" fillId="0" borderId="31" xfId="3" applyFont="1" applyBorder="1">
      <alignment vertical="center"/>
    </xf>
    <xf numFmtId="0" fontId="147" fillId="0" borderId="25" xfId="0" applyFont="1" applyBorder="1" applyAlignment="1"/>
    <xf numFmtId="0" fontId="145" fillId="0" borderId="25" xfId="3" applyFont="1" applyBorder="1">
      <alignment vertical="center"/>
    </xf>
    <xf numFmtId="0" fontId="145" fillId="0" borderId="25" xfId="0" applyFont="1" applyBorder="1" applyAlignment="1">
      <alignment shrinkToFit="1"/>
    </xf>
    <xf numFmtId="0" fontId="124" fillId="0" borderId="25" xfId="0" applyFont="1" applyBorder="1" applyAlignment="1">
      <alignment shrinkToFit="1"/>
    </xf>
    <xf numFmtId="0" fontId="124" fillId="7" borderId="25" xfId="0" applyFont="1" applyFill="1" applyBorder="1" applyAlignment="1">
      <alignment horizontal="left" shrinkToFit="1"/>
    </xf>
    <xf numFmtId="14" fontId="124" fillId="0" borderId="25" xfId="3" applyNumberFormat="1" applyFont="1" applyBorder="1" applyAlignment="1">
      <alignment vertical="center" shrinkToFit="1"/>
    </xf>
    <xf numFmtId="56" fontId="124" fillId="0" borderId="25" xfId="3" applyNumberFormat="1" applyFont="1" applyBorder="1" applyAlignment="1">
      <alignment vertical="center" shrinkToFit="1"/>
    </xf>
    <xf numFmtId="0" fontId="145" fillId="0" borderId="25" xfId="3" applyFont="1" applyBorder="1" applyAlignment="1">
      <alignment vertical="center" shrinkToFit="1"/>
    </xf>
    <xf numFmtId="38" fontId="5" fillId="0" borderId="28" xfId="1" applyFont="1" applyBorder="1" applyAlignment="1">
      <alignment horizontal="center" vertical="center" shrinkToFit="1"/>
    </xf>
    <xf numFmtId="0" fontId="6" fillId="0" borderId="23" xfId="3" applyFont="1" applyBorder="1" applyAlignment="1">
      <alignment horizontal="center" vertical="center" shrinkToFit="1"/>
    </xf>
    <xf numFmtId="0" fontId="144" fillId="0" borderId="25" xfId="0" applyFont="1" applyBorder="1" applyAlignment="1">
      <alignment shrinkToFit="1"/>
    </xf>
    <xf numFmtId="0" fontId="148" fillId="0" borderId="25" xfId="0" applyFont="1" applyBorder="1" applyAlignment="1">
      <alignment shrinkToFit="1"/>
    </xf>
    <xf numFmtId="0" fontId="124" fillId="0" borderId="31" xfId="3" applyFont="1" applyBorder="1" applyAlignment="1">
      <alignment vertical="center" shrinkToFit="1"/>
    </xf>
    <xf numFmtId="0" fontId="6" fillId="0" borderId="0" xfId="3" applyFont="1" applyAlignment="1">
      <alignment vertical="center" shrinkToFit="1"/>
    </xf>
    <xf numFmtId="0" fontId="2" fillId="0" borderId="0" xfId="3" applyAlignment="1">
      <alignment vertical="center" shrinkToFit="1"/>
    </xf>
    <xf numFmtId="56" fontId="143" fillId="0" borderId="25" xfId="3" applyNumberFormat="1" applyFont="1" applyBorder="1" applyAlignment="1">
      <alignment vertical="center" shrinkToFit="1"/>
    </xf>
    <xf numFmtId="0" fontId="149" fillId="0" borderId="25" xfId="0" applyFont="1" applyBorder="1" applyAlignment="1">
      <alignment shrinkToFit="1"/>
    </xf>
    <xf numFmtId="0" fontId="53" fillId="0" borderId="25" xfId="0" applyFont="1" applyBorder="1" applyAlignment="1"/>
    <xf numFmtId="0" fontId="143" fillId="7" borderId="25" xfId="0" applyFont="1" applyFill="1" applyBorder="1" applyAlignment="1">
      <alignment horizontal="left" shrinkToFit="1"/>
    </xf>
    <xf numFmtId="0" fontId="150" fillId="0" borderId="25" xfId="3" applyFont="1" applyBorder="1">
      <alignment vertical="center"/>
    </xf>
    <xf numFmtId="0" fontId="150" fillId="0" borderId="25" xfId="0" applyFont="1" applyBorder="1" applyAlignment="1">
      <alignment shrinkToFit="1"/>
    </xf>
    <xf numFmtId="0" fontId="152" fillId="0" borderId="25" xfId="3" applyFont="1" applyBorder="1">
      <alignment vertical="center"/>
    </xf>
    <xf numFmtId="0" fontId="54" fillId="0" borderId="25" xfId="0" applyFont="1" applyBorder="1" applyAlignment="1">
      <alignment shrinkToFit="1"/>
    </xf>
    <xf numFmtId="0" fontId="153" fillId="0" borderId="25" xfId="3" applyFont="1" applyBorder="1">
      <alignment vertical="center"/>
    </xf>
    <xf numFmtId="0" fontId="154" fillId="0" borderId="25" xfId="0" applyFont="1" applyBorder="1" applyAlignment="1"/>
    <xf numFmtId="0" fontId="155" fillId="0" borderId="25" xfId="3" applyFont="1" applyBorder="1" applyAlignment="1">
      <alignment vertical="center" shrinkToFit="1"/>
    </xf>
    <xf numFmtId="0" fontId="145" fillId="7" borderId="25" xfId="0" applyFont="1" applyFill="1" applyBorder="1" applyAlignment="1">
      <alignment horizontal="left" shrinkToFit="1"/>
    </xf>
    <xf numFmtId="0" fontId="156" fillId="0" borderId="25" xfId="3" applyFont="1" applyBorder="1">
      <alignment vertical="center"/>
    </xf>
    <xf numFmtId="0" fontId="156" fillId="0" borderId="25" xfId="0" applyFont="1" applyBorder="1" applyAlignment="1"/>
    <xf numFmtId="56" fontId="156" fillId="0" borderId="25" xfId="3" applyNumberFormat="1" applyFont="1" applyBorder="1" applyAlignment="1">
      <alignment vertical="center" shrinkToFit="1"/>
    </xf>
    <xf numFmtId="56" fontId="145" fillId="0" borderId="25" xfId="3" applyNumberFormat="1" applyFont="1" applyBorder="1" applyAlignment="1">
      <alignment vertical="center" shrinkToFit="1"/>
    </xf>
    <xf numFmtId="0" fontId="157" fillId="0" borderId="25" xfId="3" applyFont="1" applyBorder="1" applyAlignment="1">
      <alignment vertical="center" shrinkToFit="1"/>
    </xf>
    <xf numFmtId="0" fontId="150" fillId="0" borderId="25" xfId="0" applyFont="1" applyBorder="1" applyAlignment="1"/>
    <xf numFmtId="0" fontId="158" fillId="0" borderId="25" xfId="0" applyFont="1" applyBorder="1" applyAlignment="1"/>
    <xf numFmtId="0" fontId="159" fillId="0" borderId="25" xfId="0" applyFont="1" applyBorder="1" applyAlignment="1">
      <alignment shrinkToFit="1"/>
    </xf>
    <xf numFmtId="0" fontId="156" fillId="0" borderId="25" xfId="3" applyFont="1" applyBorder="1" applyAlignment="1">
      <alignment vertical="center" shrinkToFit="1"/>
    </xf>
    <xf numFmtId="0" fontId="158" fillId="0" borderId="25" xfId="0" applyFont="1" applyBorder="1" applyAlignment="1">
      <alignment shrinkToFit="1"/>
    </xf>
    <xf numFmtId="0" fontId="156" fillId="0" borderId="25" xfId="0" applyFont="1" applyBorder="1" applyAlignment="1">
      <alignment shrinkToFit="1"/>
    </xf>
    <xf numFmtId="0" fontId="87" fillId="0" borderId="25" xfId="3" applyFont="1" applyBorder="1" applyAlignment="1">
      <alignment vertical="center" shrinkToFit="1"/>
    </xf>
    <xf numFmtId="0" fontId="161" fillId="0" borderId="25" xfId="0" applyFont="1" applyBorder="1" applyAlignment="1">
      <alignment shrinkToFit="1"/>
    </xf>
    <xf numFmtId="0" fontId="8" fillId="0" borderId="16" xfId="3" applyFont="1" applyBorder="1" applyAlignment="1">
      <alignment horizontal="center" vertical="center" shrinkToFit="1"/>
    </xf>
    <xf numFmtId="0" fontId="10" fillId="0" borderId="16" xfId="3" applyFont="1" applyBorder="1" applyAlignment="1">
      <alignment horizontal="center" vertical="center" shrinkToFit="1"/>
    </xf>
    <xf numFmtId="0" fontId="10" fillId="0" borderId="29" xfId="3" applyFont="1" applyBorder="1" applyAlignment="1">
      <alignment horizontal="center" vertical="center" shrinkToFit="1"/>
    </xf>
    <xf numFmtId="0" fontId="21" fillId="0" borderId="16" xfId="3" applyFont="1" applyBorder="1" applyAlignment="1">
      <alignment horizontal="center" vertical="center" shrinkToFit="1"/>
    </xf>
    <xf numFmtId="0" fontId="8" fillId="5" borderId="16" xfId="3" applyFont="1" applyFill="1" applyBorder="1" applyAlignment="1">
      <alignment horizontal="center" vertical="center" shrinkToFit="1"/>
    </xf>
    <xf numFmtId="0" fontId="2" fillId="0" borderId="40" xfId="3" applyBorder="1">
      <alignment vertical="center"/>
    </xf>
    <xf numFmtId="0" fontId="6" fillId="0" borderId="34" xfId="3" applyFont="1" applyBorder="1" applyAlignment="1">
      <alignment horizontal="center" vertical="center"/>
    </xf>
    <xf numFmtId="0" fontId="67" fillId="0" borderId="40" xfId="3" applyFont="1" applyBorder="1">
      <alignment vertical="center"/>
    </xf>
    <xf numFmtId="0" fontId="6" fillId="0" borderId="40" xfId="0" applyFont="1" applyBorder="1" applyAlignment="1">
      <alignment vertical="center" shrinkToFit="1"/>
    </xf>
    <xf numFmtId="0" fontId="40" fillId="0" borderId="40" xfId="3" applyFont="1" applyBorder="1" applyAlignment="1">
      <alignment vertical="center" shrinkToFit="1"/>
    </xf>
    <xf numFmtId="0" fontId="0" fillId="0" borderId="40" xfId="3" applyFont="1" applyBorder="1">
      <alignment vertical="center"/>
    </xf>
    <xf numFmtId="0" fontId="0" fillId="0" borderId="40" xfId="0" applyBorder="1" applyAlignment="1">
      <alignment vertical="center" shrinkToFit="1"/>
    </xf>
    <xf numFmtId="0" fontId="67" fillId="0" borderId="40" xfId="0" applyFont="1" applyBorder="1" applyAlignment="1">
      <alignment vertical="center" shrinkToFit="1"/>
    </xf>
    <xf numFmtId="0" fontId="24" fillId="0" borderId="40" xfId="3" applyFont="1" applyBorder="1">
      <alignment vertical="center"/>
    </xf>
    <xf numFmtId="0" fontId="2" fillId="0" borderId="40" xfId="0" applyFont="1" applyBorder="1" applyAlignment="1">
      <alignment vertical="center" shrinkToFit="1"/>
    </xf>
    <xf numFmtId="14" fontId="162" fillId="0" borderId="17" xfId="0" applyNumberFormat="1" applyFont="1" applyBorder="1" applyAlignment="1">
      <alignment horizontal="center" shrinkToFit="1"/>
    </xf>
    <xf numFmtId="14" fontId="162" fillId="0" borderId="29" xfId="0" applyNumberFormat="1" applyFont="1" applyBorder="1" applyAlignment="1">
      <alignment horizontal="center" shrinkToFit="1"/>
    </xf>
    <xf numFmtId="14" fontId="162" fillId="0" borderId="41" xfId="0" applyNumberFormat="1" applyFont="1" applyBorder="1" applyAlignment="1">
      <alignment horizontal="center" shrinkToFit="1"/>
    </xf>
    <xf numFmtId="14" fontId="163" fillId="0" borderId="42" xfId="0" applyNumberFormat="1" applyFont="1" applyBorder="1" applyAlignment="1">
      <alignment horizontal="center" shrinkToFit="1"/>
    </xf>
    <xf numFmtId="0" fontId="164" fillId="0" borderId="25" xfId="0" applyFont="1" applyBorder="1" applyAlignment="1">
      <alignment shrinkToFit="1"/>
    </xf>
    <xf numFmtId="0" fontId="165" fillId="0" borderId="25" xfId="3" applyFont="1" applyBorder="1" applyAlignment="1">
      <alignment vertical="center" shrinkToFit="1"/>
    </xf>
    <xf numFmtId="0" fontId="18" fillId="0" borderId="32" xfId="3" applyFont="1" applyBorder="1" applyAlignment="1">
      <alignment horizontal="center" vertical="center"/>
    </xf>
    <xf numFmtId="0" fontId="14" fillId="2" borderId="18" xfId="3" applyFont="1" applyFill="1" applyBorder="1" applyAlignment="1">
      <alignment horizontal="center" vertical="center"/>
    </xf>
    <xf numFmtId="0" fontId="14" fillId="11" borderId="26" xfId="3" applyFont="1" applyFill="1" applyBorder="1" applyAlignment="1">
      <alignment horizontal="center" vertical="center"/>
    </xf>
    <xf numFmtId="38" fontId="9" fillId="0" borderId="18" xfId="1" applyFont="1" applyFill="1" applyBorder="1" applyAlignment="1">
      <alignment vertical="center"/>
    </xf>
    <xf numFmtId="0" fontId="2" fillId="0" borderId="18" xfId="3" applyBorder="1">
      <alignment vertical="center"/>
    </xf>
    <xf numFmtId="0" fontId="8" fillId="0" borderId="18" xfId="3" applyFont="1" applyBorder="1" applyAlignment="1">
      <alignment horizontal="center" vertical="center" shrinkToFit="1"/>
    </xf>
    <xf numFmtId="0" fontId="88" fillId="0" borderId="26" xfId="3" applyFont="1" applyBorder="1">
      <alignment vertical="center"/>
    </xf>
    <xf numFmtId="0" fontId="166" fillId="0" borderId="25" xfId="3" applyFont="1" applyBorder="1">
      <alignment vertical="center"/>
    </xf>
    <xf numFmtId="0" fontId="2" fillId="0" borderId="0" xfId="3" applyAlignment="1">
      <alignment horizontal="center" vertical="center" shrinkToFit="1"/>
    </xf>
    <xf numFmtId="0" fontId="18" fillId="0" borderId="29" xfId="3" applyFont="1" applyBorder="1" applyAlignment="1">
      <alignment horizontal="center" vertical="center" shrinkToFit="1"/>
    </xf>
    <xf numFmtId="0" fontId="18" fillId="0" borderId="16" xfId="3" applyFont="1" applyBorder="1" applyAlignment="1">
      <alignment horizontal="center" vertical="center" shrinkToFit="1"/>
    </xf>
    <xf numFmtId="0" fontId="33" fillId="0" borderId="29" xfId="3" applyFont="1" applyBorder="1" applyAlignment="1">
      <alignment horizontal="center" vertical="center" shrinkToFit="1"/>
    </xf>
    <xf numFmtId="0" fontId="33" fillId="0" borderId="30" xfId="3" applyFont="1" applyBorder="1" applyAlignment="1">
      <alignment horizontal="center" vertical="center" shrinkToFit="1"/>
    </xf>
    <xf numFmtId="0" fontId="33" fillId="0" borderId="16" xfId="3" applyFont="1" applyBorder="1" applyAlignment="1">
      <alignment horizontal="center" vertical="center" shrinkToFit="1"/>
    </xf>
    <xf numFmtId="0" fontId="18" fillId="0" borderId="30" xfId="3" applyFont="1" applyBorder="1" applyAlignment="1">
      <alignment horizontal="center" vertical="center" wrapText="1" shrinkToFit="1"/>
    </xf>
    <xf numFmtId="0" fontId="18" fillId="0" borderId="16" xfId="3" applyFont="1" applyBorder="1" applyAlignment="1">
      <alignment horizontal="center" vertical="center" wrapText="1" shrinkToFit="1"/>
    </xf>
    <xf numFmtId="0" fontId="18" fillId="0" borderId="29" xfId="3" applyFont="1" applyBorder="1" applyAlignment="1">
      <alignment horizontal="center" vertical="center"/>
    </xf>
    <xf numFmtId="0" fontId="18" fillId="0" borderId="30" xfId="3" applyFont="1" applyBorder="1" applyAlignment="1">
      <alignment horizontal="center" vertical="center"/>
    </xf>
    <xf numFmtId="176" fontId="75" fillId="0" borderId="39" xfId="3" applyNumberFormat="1" applyFont="1" applyBorder="1" applyAlignment="1">
      <alignment horizontal="center" vertical="center" shrinkToFit="1"/>
    </xf>
    <xf numFmtId="176" fontId="111" fillId="0" borderId="0" xfId="3" applyNumberFormat="1" applyFont="1" applyAlignment="1">
      <alignment horizontal="center" vertical="center" shrinkToFit="1"/>
    </xf>
    <xf numFmtId="0" fontId="95" fillId="0" borderId="0" xfId="3" applyFont="1" applyAlignment="1">
      <alignment horizontal="center" vertical="center" shrinkToFit="1"/>
    </xf>
    <xf numFmtId="0" fontId="96" fillId="0" borderId="0" xfId="3" applyFont="1" applyAlignment="1">
      <alignment horizontal="center" vertical="center" shrinkToFit="1"/>
    </xf>
    <xf numFmtId="0" fontId="18" fillId="0" borderId="17" xfId="3" applyFont="1" applyBorder="1" applyAlignment="1">
      <alignment horizontal="center" vertical="center" wrapText="1" shrinkToFit="1"/>
    </xf>
    <xf numFmtId="0" fontId="18" fillId="0" borderId="29" xfId="3" applyFont="1" applyBorder="1" applyAlignment="1">
      <alignment horizontal="center" vertical="center" wrapText="1" shrinkToFit="1"/>
    </xf>
    <xf numFmtId="0" fontId="35" fillId="0" borderId="29" xfId="3" applyFont="1" applyBorder="1" applyAlignment="1">
      <alignment horizontal="center" vertical="center" wrapText="1" shrinkToFit="1"/>
    </xf>
    <xf numFmtId="0" fontId="35" fillId="0" borderId="30" xfId="3" applyFont="1" applyBorder="1" applyAlignment="1">
      <alignment horizontal="center" vertical="center" wrapText="1" shrinkToFit="1"/>
    </xf>
    <xf numFmtId="0" fontId="18" fillId="0" borderId="30" xfId="3" applyFont="1" applyBorder="1" applyAlignment="1">
      <alignment horizontal="center" vertical="center" shrinkToFit="1"/>
    </xf>
    <xf numFmtId="0" fontId="18" fillId="0" borderId="17" xfId="3" applyFont="1" applyBorder="1" applyAlignment="1">
      <alignment horizontal="center" vertical="center" shrinkToFit="1"/>
    </xf>
    <xf numFmtId="0" fontId="35" fillId="0" borderId="30" xfId="3" applyFont="1" applyBorder="1" applyAlignment="1">
      <alignment horizontal="center" vertical="center" shrinkToFit="1"/>
    </xf>
    <xf numFmtId="0" fontId="12" fillId="0" borderId="29" xfId="3" applyFont="1" applyBorder="1" applyAlignment="1">
      <alignment horizontal="center" vertical="center" wrapText="1" shrinkToFit="1"/>
    </xf>
    <xf numFmtId="0" fontId="12" fillId="0" borderId="30" xfId="3" applyFont="1" applyBorder="1" applyAlignment="1">
      <alignment horizontal="center" vertical="center" shrinkToFit="1"/>
    </xf>
    <xf numFmtId="0" fontId="140" fillId="0" borderId="30" xfId="3" applyFont="1" applyBorder="1" applyAlignment="1">
      <alignment horizontal="center" vertical="center" shrinkToFit="1"/>
    </xf>
    <xf numFmtId="0" fontId="16" fillId="0" borderId="0" xfId="3" applyFont="1" applyAlignment="1">
      <alignment horizontal="center" vertical="center" shrinkToFit="1"/>
    </xf>
    <xf numFmtId="0" fontId="16" fillId="5" borderId="0" xfId="3" applyFont="1" applyFill="1" applyAlignment="1">
      <alignment horizontal="center" vertical="center" shrinkToFit="1"/>
    </xf>
    <xf numFmtId="0" fontId="33" fillId="0" borderId="17" xfId="3" applyFont="1" applyBorder="1" applyAlignment="1">
      <alignment horizontal="center" vertical="center" shrinkToFit="1"/>
    </xf>
    <xf numFmtId="0" fontId="35" fillId="0" borderId="17" xfId="3" applyFont="1" applyBorder="1" applyAlignment="1">
      <alignment horizontal="center" vertical="center" shrinkToFit="1"/>
    </xf>
    <xf numFmtId="0" fontId="18" fillId="0" borderId="17" xfId="3" applyFont="1" applyBorder="1" applyAlignment="1">
      <alignment horizontal="center" vertical="center"/>
    </xf>
    <xf numFmtId="0" fontId="53" fillId="0" borderId="17" xfId="3" applyFont="1" applyBorder="1" applyAlignment="1">
      <alignment horizontal="center" vertical="center" wrapText="1" shrinkToFit="1"/>
    </xf>
    <xf numFmtId="0" fontId="18" fillId="0" borderId="18" xfId="3" applyFont="1" applyBorder="1" applyAlignment="1">
      <alignment horizontal="center" vertical="center"/>
    </xf>
    <xf numFmtId="176" fontId="73" fillId="0" borderId="0" xfId="3" applyNumberFormat="1" applyFont="1" applyAlignment="1">
      <alignment horizontal="center" vertical="center"/>
    </xf>
    <xf numFmtId="176" fontId="75" fillId="0" borderId="0" xfId="3" applyNumberFormat="1" applyFont="1" applyAlignment="1">
      <alignment horizontal="center" vertical="center" shrinkToFit="1"/>
    </xf>
    <xf numFmtId="0" fontId="35" fillId="0" borderId="17" xfId="3" applyFont="1" applyBorder="1" applyAlignment="1">
      <alignment horizontal="center" vertical="center" wrapText="1" shrinkToFit="1"/>
    </xf>
    <xf numFmtId="0" fontId="5" fillId="0" borderId="0" xfId="3" applyFont="1" applyAlignment="1">
      <alignment horizontal="center" vertical="center" shrinkToFit="1"/>
    </xf>
    <xf numFmtId="0" fontId="35" fillId="0" borderId="29" xfId="3" applyFont="1" applyBorder="1" applyAlignment="1">
      <alignment horizontal="center" vertical="center" shrinkToFi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18" fillId="0" borderId="32" xfId="3" applyFont="1" applyBorder="1" applyAlignment="1">
      <alignment horizontal="center" vertical="center"/>
    </xf>
    <xf numFmtId="0" fontId="35" fillId="0" borderId="16" xfId="3" applyFont="1" applyBorder="1" applyAlignment="1">
      <alignment horizontal="center" vertical="center" wrapText="1" shrinkToFit="1"/>
    </xf>
    <xf numFmtId="0" fontId="18" fillId="0" borderId="16" xfId="3" applyFont="1" applyBorder="1" applyAlignment="1">
      <alignment horizontal="center" vertical="center"/>
    </xf>
    <xf numFmtId="0" fontId="35" fillId="0" borderId="16" xfId="3" applyFont="1" applyBorder="1" applyAlignment="1">
      <alignment horizontal="center" vertical="center" shrinkToFit="1"/>
    </xf>
    <xf numFmtId="0" fontId="12" fillId="0" borderId="16" xfId="3" applyFont="1" applyBorder="1" applyAlignment="1">
      <alignment horizontal="center" vertical="center" shrinkToFit="1"/>
    </xf>
    <xf numFmtId="0" fontId="18" fillId="0" borderId="38" xfId="3" applyFont="1" applyBorder="1" applyAlignment="1">
      <alignment horizontal="center" vertical="center" shrinkToFit="1"/>
    </xf>
  </cellXfs>
  <cellStyles count="5">
    <cellStyle name="桁区切り" xfId="1" builtinId="6"/>
    <cellStyle name="桁区切り 2" xfId="4" xr:uid="{00000000-0005-0000-0000-000001000000}"/>
    <cellStyle name="通貨" xfId="2" builtinId="7"/>
    <cellStyle name="標準" xfId="0" builtinId="0"/>
    <cellStyle name="標準 3" xfId="3" xr:uid="{00000000-0005-0000-0000-000004000000}"/>
  </cellStyles>
  <dxfs count="0"/>
  <tableStyles count="0" defaultTableStyle="TableStyleMedium9" defaultPivotStyle="PivotStyleLight16"/>
  <colors>
    <mruColors>
      <color rgb="FF0000FF"/>
      <color rgb="FF00B050"/>
      <color rgb="FFFF33CC"/>
      <color rgb="FFB7DEE8"/>
      <color rgb="FFC2D69A"/>
      <color rgb="FF92CDDC"/>
      <color rgb="FF00B0F0"/>
      <color rgb="FF3399FF"/>
      <color rgb="FFC4D79B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R613"/>
  <sheetViews>
    <sheetView topLeftCell="A173" zoomScale="130" zoomScaleNormal="130" workbookViewId="0">
      <selection activeCell="L318" sqref="L318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17" customWidth="1"/>
    <col min="12" max="12" width="48.375" style="41" customWidth="1"/>
    <col min="13" max="13" width="4.12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757</v>
      </c>
      <c r="C1" s="51"/>
      <c r="D1" s="52"/>
      <c r="E1" s="52"/>
      <c r="F1" s="53"/>
      <c r="G1" s="53"/>
      <c r="H1" s="54"/>
      <c r="I1" s="55"/>
      <c r="J1" s="53"/>
      <c r="K1" s="56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15" hidden="1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281</v>
      </c>
      <c r="J3" s="112" t="s">
        <v>11</v>
      </c>
      <c r="K3" s="182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15" hidden="1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/>
      <c r="G4" s="92"/>
      <c r="H4" s="97" t="str">
        <f t="shared" ref="H4:H73" si="0">CONCATENATE(C4,D4,"-",E4)</f>
        <v>北区1-2</v>
      </c>
      <c r="I4" s="104">
        <v>547</v>
      </c>
      <c r="J4" s="113" t="s">
        <v>12</v>
      </c>
      <c r="K4" s="183"/>
      <c r="L4" s="129"/>
      <c r="M4" s="4" t="str">
        <f t="shared" ref="M4:M17" si="1">IF(F4,I4,"")</f>
        <v/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17.100000000000001" hidden="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213</v>
      </c>
      <c r="J5" s="113" t="s">
        <v>13</v>
      </c>
      <c r="K5" s="183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16.5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>
        <v>1</v>
      </c>
      <c r="G6" s="92"/>
      <c r="H6" s="97" t="str">
        <f t="shared" si="0"/>
        <v>北区1-4</v>
      </c>
      <c r="I6" s="104">
        <v>498</v>
      </c>
      <c r="J6" s="113" t="s">
        <v>14</v>
      </c>
      <c r="K6" s="184" t="s">
        <v>15</v>
      </c>
      <c r="L6" s="130"/>
      <c r="M6" s="5">
        <f>IF(F6,I6,"")</f>
        <v>498</v>
      </c>
      <c r="O6" s="8"/>
    </row>
    <row r="7" spans="1:70" ht="17.100000000000001" hidden="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305</v>
      </c>
      <c r="J7" s="113" t="s">
        <v>16</v>
      </c>
      <c r="K7" s="183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281</v>
      </c>
      <c r="J8" s="113" t="s">
        <v>17</v>
      </c>
      <c r="K8" s="183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353</v>
      </c>
      <c r="J9" s="113" t="s">
        <v>18</v>
      </c>
      <c r="K9" s="183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hidden="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/>
      <c r="G10" s="92"/>
      <c r="H10" s="97" t="str">
        <f t="shared" si="0"/>
        <v>北区1-8</v>
      </c>
      <c r="I10" s="104">
        <v>411</v>
      </c>
      <c r="J10" s="113" t="s">
        <v>19</v>
      </c>
      <c r="K10" s="185"/>
      <c r="L10" s="129"/>
      <c r="M10" s="4" t="str">
        <f t="shared" si="1"/>
        <v/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448</v>
      </c>
      <c r="J11" s="113" t="s">
        <v>20</v>
      </c>
      <c r="K11" s="183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17.100000000000001" hidden="1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/>
      <c r="G12" s="92"/>
      <c r="H12" s="97" t="str">
        <f t="shared" si="0"/>
        <v>北区1-10</v>
      </c>
      <c r="I12" s="104">
        <v>480</v>
      </c>
      <c r="J12" s="113" t="s">
        <v>21</v>
      </c>
      <c r="K12" s="183"/>
      <c r="L12" s="129"/>
      <c r="M12" s="4" t="str">
        <f t="shared" si="1"/>
        <v/>
      </c>
      <c r="N12" s="6"/>
      <c r="O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17.100000000000001" hidden="1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/>
      <c r="G13" s="92"/>
      <c r="H13" s="97" t="str">
        <f t="shared" si="0"/>
        <v>北区1-11</v>
      </c>
      <c r="I13" s="104">
        <v>244</v>
      </c>
      <c r="J13" s="113" t="s">
        <v>22</v>
      </c>
      <c r="K13" s="183"/>
      <c r="L13" s="131"/>
      <c r="M13" s="4" t="str">
        <f t="shared" si="1"/>
        <v/>
      </c>
      <c r="N13" s="6"/>
      <c r="O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16.5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>
        <v>1</v>
      </c>
      <c r="G14" s="92"/>
      <c r="H14" s="97" t="str">
        <f t="shared" si="0"/>
        <v>北区1-12</v>
      </c>
      <c r="I14" s="104">
        <v>317</v>
      </c>
      <c r="J14" s="113" t="s">
        <v>23</v>
      </c>
      <c r="K14" s="184" t="s">
        <v>15</v>
      </c>
      <c r="L14" s="131"/>
      <c r="M14" s="5">
        <f t="shared" si="1"/>
        <v>317</v>
      </c>
      <c r="O14" s="44" t="s">
        <v>24</v>
      </c>
    </row>
    <row r="15" spans="1:70" ht="17.100000000000001" hidden="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251</v>
      </c>
      <c r="J15" s="113" t="s">
        <v>25</v>
      </c>
      <c r="K15" s="183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16.5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>
        <v>1</v>
      </c>
      <c r="G16" s="92"/>
      <c r="H16" s="97" t="str">
        <f t="shared" si="0"/>
        <v>北区1-14</v>
      </c>
      <c r="I16" s="104">
        <v>342</v>
      </c>
      <c r="J16" s="113" t="s">
        <v>26</v>
      </c>
      <c r="K16" s="183" t="s">
        <v>27</v>
      </c>
      <c r="L16" s="132"/>
      <c r="M16" s="5">
        <f t="shared" si="1"/>
        <v>342</v>
      </c>
      <c r="O16" s="211"/>
    </row>
    <row r="17" spans="1:70" ht="16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362</v>
      </c>
      <c r="J17" s="113" t="s">
        <v>28</v>
      </c>
      <c r="K17" s="184" t="s">
        <v>15</v>
      </c>
      <c r="L17" s="132"/>
      <c r="M17" s="5">
        <f t="shared" si="1"/>
        <v>362</v>
      </c>
    </row>
    <row r="18" spans="1:70" ht="20.25" hidden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/>
      <c r="G18" s="92"/>
      <c r="H18" s="97" t="str">
        <f>CONCATENATE(C18,D18,"-",E18)</f>
        <v>北区1-16</v>
      </c>
      <c r="I18" s="104">
        <v>346</v>
      </c>
      <c r="J18" s="114" t="s">
        <v>30</v>
      </c>
      <c r="K18" s="185"/>
      <c r="L18" s="133"/>
      <c r="M18" s="4" t="str">
        <f t="shared" ref="M18:M67" si="2">IF(F19,I19,"")</f>
        <v/>
      </c>
      <c r="N18" s="6"/>
      <c r="O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305</v>
      </c>
      <c r="J19" s="113" t="s">
        <v>32</v>
      </c>
      <c r="K19" s="183"/>
      <c r="L19" s="131"/>
      <c r="M19" s="4" t="str">
        <f t="shared" si="2"/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>
      <c r="A20" s="4">
        <v>18</v>
      </c>
      <c r="B20" s="594"/>
      <c r="C20" s="73" t="s">
        <v>9</v>
      </c>
      <c r="D20" s="57">
        <v>2</v>
      </c>
      <c r="E20" s="74">
        <v>2</v>
      </c>
      <c r="F20" s="87"/>
      <c r="G20" s="92"/>
      <c r="H20" s="97" t="str">
        <f t="shared" si="0"/>
        <v>北区2-2</v>
      </c>
      <c r="I20" s="104">
        <v>246</v>
      </c>
      <c r="J20" s="113" t="s">
        <v>33</v>
      </c>
      <c r="K20" s="183"/>
      <c r="L20" s="129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734</v>
      </c>
      <c r="J21" s="113" t="s">
        <v>34</v>
      </c>
      <c r="K21" s="183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411</v>
      </c>
      <c r="J22" s="113" t="s">
        <v>35</v>
      </c>
      <c r="K22" s="183"/>
      <c r="L22" s="129"/>
      <c r="M22" s="4" t="str">
        <f t="shared" si="2"/>
        <v/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25" hidden="1">
      <c r="A23" s="4">
        <v>21</v>
      </c>
      <c r="B23" s="594"/>
      <c r="C23" s="73" t="s">
        <v>9</v>
      </c>
      <c r="D23" s="57">
        <v>2</v>
      </c>
      <c r="E23" s="74">
        <v>5</v>
      </c>
      <c r="F23" s="87"/>
      <c r="G23" s="92"/>
      <c r="H23" s="97" t="str">
        <f t="shared" si="0"/>
        <v>北区2-5</v>
      </c>
      <c r="I23" s="104">
        <v>222</v>
      </c>
      <c r="J23" s="113" t="s">
        <v>36</v>
      </c>
      <c r="K23" s="183"/>
      <c r="L23" s="129"/>
      <c r="M23" s="4" t="str">
        <f t="shared" si="2"/>
        <v/>
      </c>
      <c r="N23" s="6"/>
      <c r="O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25" hidden="1">
      <c r="A24" s="4">
        <v>22</v>
      </c>
      <c r="B24" s="594"/>
      <c r="C24" s="73" t="s">
        <v>9</v>
      </c>
      <c r="D24" s="57">
        <v>2</v>
      </c>
      <c r="E24" s="74">
        <v>6</v>
      </c>
      <c r="F24" s="87"/>
      <c r="G24" s="92"/>
      <c r="H24" s="97" t="str">
        <f t="shared" si="0"/>
        <v>北区2-6</v>
      </c>
      <c r="I24" s="104">
        <v>325</v>
      </c>
      <c r="J24" s="113" t="s">
        <v>36</v>
      </c>
      <c r="K24" s="185"/>
      <c r="L24" s="130"/>
      <c r="M24" s="4" t="str">
        <f t="shared" si="2"/>
        <v/>
      </c>
      <c r="N24" s="6"/>
      <c r="O24" s="6"/>
      <c r="R24" s="6"/>
      <c r="S24" s="9"/>
      <c r="T24" s="1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505</v>
      </c>
      <c r="J25" s="113" t="s">
        <v>37</v>
      </c>
      <c r="K25" s="183"/>
      <c r="L25" s="129"/>
      <c r="M25" s="4">
        <f t="shared" si="2"/>
        <v>376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16.5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376</v>
      </c>
      <c r="J26" s="113" t="s">
        <v>38</v>
      </c>
      <c r="K26" s="183" t="s">
        <v>39</v>
      </c>
      <c r="L26" s="129"/>
      <c r="M26" s="5">
        <f t="shared" si="2"/>
        <v>302</v>
      </c>
      <c r="T26" s="212"/>
    </row>
    <row r="27" spans="1:70" ht="16.5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302</v>
      </c>
      <c r="J27" s="113" t="s">
        <v>40</v>
      </c>
      <c r="K27" s="184" t="s">
        <v>15</v>
      </c>
      <c r="L27" s="131" t="s">
        <v>41</v>
      </c>
      <c r="M27" s="4" t="str">
        <f t="shared" si="2"/>
        <v/>
      </c>
      <c r="S27" s="211"/>
      <c r="T27" s="212"/>
    </row>
    <row r="28" spans="1:70" ht="20.25" hidden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596</v>
      </c>
      <c r="J28" s="113" t="s">
        <v>42</v>
      </c>
      <c r="K28" s="183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324</v>
      </c>
      <c r="J29" s="113" t="s">
        <v>44</v>
      </c>
      <c r="K29" s="183"/>
      <c r="L29" s="134"/>
      <c r="M29" s="5">
        <f>IF(F30,I30,"")</f>
        <v>584</v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>
        <v>1</v>
      </c>
      <c r="G30" s="92"/>
      <c r="H30" s="97" t="str">
        <f t="shared" si="0"/>
        <v>北区3-2</v>
      </c>
      <c r="I30" s="104">
        <v>584</v>
      </c>
      <c r="J30" s="113" t="s">
        <v>45</v>
      </c>
      <c r="K30" s="184" t="s">
        <v>15</v>
      </c>
      <c r="L30" s="132"/>
      <c r="M30" s="4" t="str">
        <f t="shared" si="2"/>
        <v/>
      </c>
    </row>
    <row r="31" spans="1:70" ht="20.25" hidden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290</v>
      </c>
      <c r="J31" s="113" t="s">
        <v>46</v>
      </c>
      <c r="K31" s="183"/>
      <c r="L31" s="129"/>
      <c r="M31" s="4">
        <f t="shared" si="2"/>
        <v>508</v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25">
      <c r="A32" s="4">
        <v>30</v>
      </c>
      <c r="B32" s="594"/>
      <c r="C32" s="73" t="s">
        <v>9</v>
      </c>
      <c r="D32" s="57">
        <v>3</v>
      </c>
      <c r="E32" s="74">
        <v>4</v>
      </c>
      <c r="F32" s="87">
        <v>1</v>
      </c>
      <c r="G32" s="92"/>
      <c r="H32" s="97" t="str">
        <f t="shared" si="0"/>
        <v>北区3-4</v>
      </c>
      <c r="I32" s="104">
        <v>508</v>
      </c>
      <c r="J32" s="113" t="s">
        <v>47</v>
      </c>
      <c r="K32" s="183" t="s">
        <v>766</v>
      </c>
      <c r="L32" s="132"/>
      <c r="M32" s="4" t="str">
        <f t="shared" si="2"/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17" s="6" customFormat="1" ht="20.25" hidden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682</v>
      </c>
      <c r="J33" s="113" t="s">
        <v>48</v>
      </c>
      <c r="K33" s="183"/>
      <c r="L33" s="129"/>
      <c r="M33" s="4" t="str">
        <f t="shared" si="2"/>
        <v/>
      </c>
      <c r="P33" s="44"/>
      <c r="Q33" s="44"/>
    </row>
    <row r="34" spans="1:17" s="6" customFormat="1" ht="20.25" hidden="1">
      <c r="A34" s="4">
        <v>32</v>
      </c>
      <c r="B34" s="594"/>
      <c r="C34" s="73" t="s">
        <v>9</v>
      </c>
      <c r="D34" s="57">
        <v>3</v>
      </c>
      <c r="E34" s="74">
        <v>6</v>
      </c>
      <c r="F34" s="87"/>
      <c r="G34" s="92"/>
      <c r="H34" s="97" t="str">
        <f t="shared" si="0"/>
        <v>北区3-6</v>
      </c>
      <c r="I34" s="104">
        <v>552</v>
      </c>
      <c r="J34" s="113" t="s">
        <v>49</v>
      </c>
      <c r="K34" s="183"/>
      <c r="L34" s="129"/>
      <c r="M34" s="4" t="str">
        <f t="shared" si="2"/>
        <v/>
      </c>
      <c r="P34" s="44"/>
      <c r="Q34" s="44"/>
    </row>
    <row r="35" spans="1:17" s="6" customFormat="1" ht="20.25" hidden="1">
      <c r="A35" s="4">
        <v>33</v>
      </c>
      <c r="B35" s="594"/>
      <c r="C35" s="73" t="s">
        <v>9</v>
      </c>
      <c r="D35" s="57">
        <v>3</v>
      </c>
      <c r="E35" s="74">
        <v>7</v>
      </c>
      <c r="F35" s="87"/>
      <c r="G35" s="92"/>
      <c r="H35" s="97" t="str">
        <f t="shared" si="0"/>
        <v>北区3-7</v>
      </c>
      <c r="I35" s="104">
        <v>623</v>
      </c>
      <c r="J35" s="113" t="s">
        <v>50</v>
      </c>
      <c r="K35" s="183"/>
      <c r="L35" s="129"/>
      <c r="M35" s="4" t="str">
        <f t="shared" si="2"/>
        <v/>
      </c>
      <c r="P35" s="44"/>
      <c r="Q35" s="44"/>
    </row>
    <row r="36" spans="1:17" s="6" customFormat="1" ht="20.25" hidden="1">
      <c r="A36" s="4">
        <v>34</v>
      </c>
      <c r="B36" s="601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339</v>
      </c>
      <c r="J36" s="113" t="s">
        <v>52</v>
      </c>
      <c r="K36" s="183"/>
      <c r="L36" s="129"/>
      <c r="M36" s="4" t="str">
        <f t="shared" si="2"/>
        <v/>
      </c>
      <c r="P36" s="44"/>
      <c r="Q36" s="44"/>
    </row>
    <row r="37" spans="1:17" s="6" customFormat="1" ht="20.25" hidden="1">
      <c r="A37" s="4">
        <v>35</v>
      </c>
      <c r="B37" s="601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396</v>
      </c>
      <c r="J37" s="113" t="s">
        <v>53</v>
      </c>
      <c r="K37" s="183"/>
      <c r="L37" s="132"/>
      <c r="M37" s="4" t="str">
        <f t="shared" si="2"/>
        <v/>
      </c>
      <c r="P37" s="44"/>
      <c r="Q37" s="44"/>
    </row>
    <row r="38" spans="1:17" s="6" customFormat="1" ht="20.25" hidden="1">
      <c r="A38" s="4">
        <v>36</v>
      </c>
      <c r="B38" s="601"/>
      <c r="C38" s="73" t="s">
        <v>9</v>
      </c>
      <c r="D38" s="57">
        <v>4</v>
      </c>
      <c r="E38" s="74">
        <v>3</v>
      </c>
      <c r="F38" s="87"/>
      <c r="G38" s="92"/>
      <c r="H38" s="97" t="str">
        <f t="shared" si="0"/>
        <v>北区4-3</v>
      </c>
      <c r="I38" s="104">
        <v>485</v>
      </c>
      <c r="J38" s="113" t="s">
        <v>54</v>
      </c>
      <c r="K38" s="183"/>
      <c r="L38" s="129"/>
      <c r="M38" s="4" t="str">
        <f t="shared" si="2"/>
        <v/>
      </c>
      <c r="P38" s="44"/>
      <c r="Q38" s="44"/>
    </row>
    <row r="39" spans="1:17" s="6" customFormat="1" ht="20.25" hidden="1">
      <c r="A39" s="4">
        <v>37</v>
      </c>
      <c r="B39" s="601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847</v>
      </c>
      <c r="J39" s="113" t="s">
        <v>55</v>
      </c>
      <c r="K39" s="183"/>
      <c r="L39" s="129"/>
      <c r="M39" s="4" t="str">
        <f t="shared" si="2"/>
        <v/>
      </c>
      <c r="P39" s="44"/>
      <c r="Q39" s="44"/>
    </row>
    <row r="40" spans="1:17" s="6" customFormat="1" ht="20.25" hidden="1">
      <c r="A40" s="4">
        <v>38</v>
      </c>
      <c r="B40" s="601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874</v>
      </c>
      <c r="J40" s="113" t="s">
        <v>56</v>
      </c>
      <c r="K40" s="183"/>
      <c r="L40" s="129"/>
      <c r="M40" s="4" t="str">
        <f t="shared" si="2"/>
        <v/>
      </c>
      <c r="P40" s="44"/>
      <c r="Q40" s="44"/>
    </row>
    <row r="41" spans="1:17" s="6" customFormat="1" ht="20.25" hidden="1">
      <c r="A41" s="4">
        <v>39</v>
      </c>
      <c r="B41" s="601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715</v>
      </c>
      <c r="J41" s="113" t="s">
        <v>57</v>
      </c>
      <c r="K41" s="185"/>
      <c r="L41" s="135"/>
      <c r="M41" s="4" t="str">
        <f t="shared" si="2"/>
        <v/>
      </c>
      <c r="P41" s="44"/>
      <c r="Q41" s="44"/>
    </row>
    <row r="42" spans="1:17" s="15" customFormat="1" ht="20.25" hidden="1">
      <c r="A42" s="4">
        <v>40</v>
      </c>
      <c r="B42" s="601"/>
      <c r="C42" s="73" t="s">
        <v>9</v>
      </c>
      <c r="D42" s="57">
        <v>4</v>
      </c>
      <c r="E42" s="74">
        <v>7</v>
      </c>
      <c r="F42" s="87"/>
      <c r="G42" s="92"/>
      <c r="H42" s="97" t="str">
        <f t="shared" si="0"/>
        <v>北区4-7</v>
      </c>
      <c r="I42" s="104">
        <v>698</v>
      </c>
      <c r="J42" s="113" t="s">
        <v>58</v>
      </c>
      <c r="K42" s="183"/>
      <c r="L42" s="129"/>
      <c r="M42" s="4" t="str">
        <f t="shared" si="2"/>
        <v/>
      </c>
      <c r="P42" s="44"/>
      <c r="Q42" s="44"/>
    </row>
    <row r="43" spans="1:17" s="15" customFormat="1" ht="20.25" hidden="1">
      <c r="A43" s="4">
        <v>41</v>
      </c>
      <c r="B43" s="601"/>
      <c r="C43" s="73" t="s">
        <v>9</v>
      </c>
      <c r="D43" s="57">
        <v>4</v>
      </c>
      <c r="E43" s="74">
        <v>8</v>
      </c>
      <c r="F43" s="87"/>
      <c r="G43" s="92"/>
      <c r="H43" s="97" t="str">
        <f t="shared" si="0"/>
        <v>北区4-8</v>
      </c>
      <c r="I43" s="104">
        <v>364</v>
      </c>
      <c r="J43" s="113" t="s">
        <v>59</v>
      </c>
      <c r="K43" s="183"/>
      <c r="L43" s="129"/>
      <c r="M43" s="4" t="str">
        <f t="shared" si="2"/>
        <v/>
      </c>
      <c r="P43" s="44"/>
      <c r="Q43" s="44"/>
    </row>
    <row r="44" spans="1:17" s="6" customFormat="1" ht="20.25" hidden="1">
      <c r="A44" s="4">
        <v>42</v>
      </c>
      <c r="B44" s="601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418</v>
      </c>
      <c r="J44" s="113" t="s">
        <v>60</v>
      </c>
      <c r="K44" s="183"/>
      <c r="L44" s="129"/>
      <c r="M44" s="4" t="str">
        <f t="shared" si="2"/>
        <v/>
      </c>
      <c r="P44" s="44"/>
      <c r="Q44" s="44"/>
    </row>
    <row r="45" spans="1:17" s="6" customFormat="1" ht="20.25" hidden="1">
      <c r="A45" s="4">
        <v>43</v>
      </c>
      <c r="B45" s="601"/>
      <c r="C45" s="73" t="s">
        <v>9</v>
      </c>
      <c r="D45" s="57">
        <v>4</v>
      </c>
      <c r="E45" s="74">
        <v>10</v>
      </c>
      <c r="F45" s="87"/>
      <c r="G45" s="92"/>
      <c r="H45" s="97" t="str">
        <f t="shared" si="0"/>
        <v>北区4-10</v>
      </c>
      <c r="I45" s="104">
        <v>310</v>
      </c>
      <c r="J45" s="113" t="s">
        <v>61</v>
      </c>
      <c r="K45" s="183"/>
      <c r="L45" s="129"/>
      <c r="M45" s="4" t="str">
        <f t="shared" si="2"/>
        <v/>
      </c>
      <c r="P45" s="44"/>
      <c r="Q45" s="44"/>
    </row>
    <row r="46" spans="1:17" s="6" customFormat="1" ht="20.25" hidden="1">
      <c r="A46" s="4">
        <v>44</v>
      </c>
      <c r="B46" s="594" t="s">
        <v>62</v>
      </c>
      <c r="C46" s="73" t="s">
        <v>9</v>
      </c>
      <c r="D46" s="57">
        <v>5</v>
      </c>
      <c r="E46" s="74">
        <v>1</v>
      </c>
      <c r="F46" s="87"/>
      <c r="G46" s="92"/>
      <c r="H46" s="97" t="str">
        <f t="shared" si="0"/>
        <v>北区5-1</v>
      </c>
      <c r="I46" s="104">
        <v>385</v>
      </c>
      <c r="J46" s="113" t="s">
        <v>63</v>
      </c>
      <c r="K46" s="183"/>
      <c r="L46" s="129"/>
      <c r="M46" s="4" t="str">
        <f t="shared" si="2"/>
        <v/>
      </c>
      <c r="P46" s="44"/>
      <c r="Q46" s="44"/>
    </row>
    <row r="47" spans="1:17" s="6" customFormat="1" ht="20.25" hidden="1">
      <c r="A47" s="4">
        <v>45</v>
      </c>
      <c r="B47" s="594"/>
      <c r="C47" s="73" t="s">
        <v>9</v>
      </c>
      <c r="D47" s="57">
        <v>5</v>
      </c>
      <c r="E47" s="74">
        <v>2</v>
      </c>
      <c r="F47" s="87"/>
      <c r="G47" s="92"/>
      <c r="H47" s="97" t="str">
        <f t="shared" si="0"/>
        <v>北区5-2</v>
      </c>
      <c r="I47" s="104">
        <v>236</v>
      </c>
      <c r="J47" s="113" t="s">
        <v>64</v>
      </c>
      <c r="K47" s="183"/>
      <c r="L47" s="129"/>
      <c r="M47" s="4" t="str">
        <f t="shared" si="2"/>
        <v/>
      </c>
      <c r="P47" s="44"/>
      <c r="Q47" s="44"/>
    </row>
    <row r="48" spans="1:17" s="6" customFormat="1" ht="20.25" hidden="1">
      <c r="A48" s="4">
        <v>46</v>
      </c>
      <c r="B48" s="594"/>
      <c r="C48" s="73" t="s">
        <v>9</v>
      </c>
      <c r="D48" s="57">
        <v>5</v>
      </c>
      <c r="E48" s="74">
        <v>3</v>
      </c>
      <c r="F48" s="87"/>
      <c r="G48" s="92"/>
      <c r="H48" s="97" t="str">
        <f t="shared" si="0"/>
        <v>北区5-3</v>
      </c>
      <c r="I48" s="104">
        <v>259</v>
      </c>
      <c r="J48" s="113" t="s">
        <v>65</v>
      </c>
      <c r="K48" s="183"/>
      <c r="L48" s="129"/>
      <c r="M48" s="4" t="str">
        <f t="shared" si="2"/>
        <v/>
      </c>
      <c r="P48" s="44"/>
      <c r="Q48" s="44"/>
    </row>
    <row r="49" spans="1:70" ht="20.25" hidden="1">
      <c r="A49" s="4">
        <v>47</v>
      </c>
      <c r="B49" s="594"/>
      <c r="C49" s="73" t="s">
        <v>9</v>
      </c>
      <c r="D49" s="57">
        <v>5</v>
      </c>
      <c r="E49" s="74">
        <v>4</v>
      </c>
      <c r="F49" s="87"/>
      <c r="G49" s="92"/>
      <c r="H49" s="97" t="str">
        <f t="shared" si="0"/>
        <v>北区5-4</v>
      </c>
      <c r="I49" s="104">
        <v>413</v>
      </c>
      <c r="J49" s="113" t="s">
        <v>66</v>
      </c>
      <c r="K49" s="183"/>
      <c r="L49" s="129"/>
      <c r="M49" s="4" t="str">
        <f t="shared" si="2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>
      <c r="A50" s="4">
        <v>48</v>
      </c>
      <c r="B50" s="594"/>
      <c r="C50" s="73" t="s">
        <v>9</v>
      </c>
      <c r="D50" s="57">
        <v>5</v>
      </c>
      <c r="E50" s="74">
        <v>5</v>
      </c>
      <c r="F50" s="87"/>
      <c r="G50" s="92"/>
      <c r="H50" s="97" t="str">
        <f t="shared" si="0"/>
        <v>北区5-5</v>
      </c>
      <c r="I50" s="104">
        <v>439</v>
      </c>
      <c r="J50" s="113" t="s">
        <v>67</v>
      </c>
      <c r="K50" s="183"/>
      <c r="L50" s="129"/>
      <c r="M50" s="4">
        <f t="shared" si="2"/>
        <v>561</v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>
      <c r="A51" s="4">
        <v>49</v>
      </c>
      <c r="B51" s="594"/>
      <c r="C51" s="73" t="s">
        <v>9</v>
      </c>
      <c r="D51" s="57">
        <v>5</v>
      </c>
      <c r="E51" s="74">
        <v>6</v>
      </c>
      <c r="F51" s="87">
        <v>1</v>
      </c>
      <c r="G51" s="92"/>
      <c r="H51" s="97" t="str">
        <f t="shared" si="0"/>
        <v>北区5-6</v>
      </c>
      <c r="I51" s="104">
        <v>561</v>
      </c>
      <c r="J51" s="113" t="s">
        <v>68</v>
      </c>
      <c r="K51" s="183" t="s">
        <v>716</v>
      </c>
      <c r="L51" s="132"/>
      <c r="M51" s="4" t="str">
        <f t="shared" si="2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>
      <c r="A52" s="4">
        <v>50</v>
      </c>
      <c r="B52" s="594"/>
      <c r="C52" s="73" t="s">
        <v>9</v>
      </c>
      <c r="D52" s="57">
        <v>5</v>
      </c>
      <c r="E52" s="74">
        <v>7</v>
      </c>
      <c r="F52" s="87"/>
      <c r="G52" s="92"/>
      <c r="H52" s="97" t="str">
        <f t="shared" si="0"/>
        <v>北区5-7</v>
      </c>
      <c r="I52" s="104">
        <v>391</v>
      </c>
      <c r="J52" s="113" t="s">
        <v>69</v>
      </c>
      <c r="K52" s="183"/>
      <c r="L52" s="136"/>
      <c r="M52" s="4" t="str">
        <f t="shared" si="2"/>
        <v/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>
      <c r="A53" s="4">
        <v>51</v>
      </c>
      <c r="B53" s="602" t="s">
        <v>70</v>
      </c>
      <c r="C53" s="73" t="s">
        <v>9</v>
      </c>
      <c r="D53" s="57">
        <v>6</v>
      </c>
      <c r="E53" s="74">
        <v>1</v>
      </c>
      <c r="F53" s="87"/>
      <c r="G53" s="92"/>
      <c r="H53" s="97" t="str">
        <f t="shared" si="0"/>
        <v>北区6-1</v>
      </c>
      <c r="I53" s="104">
        <v>292</v>
      </c>
      <c r="J53" s="113" t="s">
        <v>71</v>
      </c>
      <c r="K53" s="183"/>
      <c r="L53" s="129"/>
      <c r="M53" s="4" t="str">
        <f t="shared" si="2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>
      <c r="A54" s="4">
        <v>52</v>
      </c>
      <c r="B54" s="602"/>
      <c r="C54" s="73" t="s">
        <v>9</v>
      </c>
      <c r="D54" s="57">
        <v>6</v>
      </c>
      <c r="E54" s="74">
        <v>2</v>
      </c>
      <c r="F54" s="87"/>
      <c r="G54" s="92"/>
      <c r="H54" s="97" t="str">
        <f t="shared" si="0"/>
        <v>北区6-2</v>
      </c>
      <c r="I54" s="104">
        <v>376</v>
      </c>
      <c r="J54" s="113" t="s">
        <v>72</v>
      </c>
      <c r="K54" s="183"/>
      <c r="L54" s="129"/>
      <c r="M54" s="4" t="str">
        <f t="shared" si="2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0.25" hidden="1">
      <c r="A55" s="4">
        <v>53</v>
      </c>
      <c r="B55" s="602"/>
      <c r="C55" s="73" t="s">
        <v>9</v>
      </c>
      <c r="D55" s="57">
        <v>6</v>
      </c>
      <c r="E55" s="74">
        <v>3</v>
      </c>
      <c r="F55" s="87"/>
      <c r="G55" s="92"/>
      <c r="H55" s="97" t="str">
        <f t="shared" si="0"/>
        <v>北区6-3</v>
      </c>
      <c r="I55" s="104">
        <v>157</v>
      </c>
      <c r="J55" s="113" t="s">
        <v>73</v>
      </c>
      <c r="K55" s="183"/>
      <c r="L55" s="129"/>
      <c r="M55" s="4" t="str">
        <f t="shared" si="2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25" hidden="1">
      <c r="A56" s="4">
        <v>54</v>
      </c>
      <c r="B56" s="602"/>
      <c r="C56" s="202" t="s">
        <v>9</v>
      </c>
      <c r="D56" s="203">
        <v>6</v>
      </c>
      <c r="E56" s="204">
        <v>4</v>
      </c>
      <c r="F56" s="205">
        <v>0</v>
      </c>
      <c r="G56" s="92"/>
      <c r="H56" s="97" t="str">
        <f t="shared" si="0"/>
        <v>北区6-4</v>
      </c>
      <c r="I56" s="104">
        <v>287</v>
      </c>
      <c r="J56" s="113" t="s">
        <v>74</v>
      </c>
      <c r="K56" s="183"/>
      <c r="L56" s="138" t="s">
        <v>693</v>
      </c>
      <c r="M56" s="4" t="str">
        <f t="shared" si="2"/>
        <v/>
      </c>
    </row>
    <row r="57" spans="1:70" ht="20.25" hidden="1">
      <c r="A57" s="4">
        <v>55</v>
      </c>
      <c r="B57" s="602"/>
      <c r="C57" s="73" t="s">
        <v>9</v>
      </c>
      <c r="D57" s="57">
        <v>6</v>
      </c>
      <c r="E57" s="74">
        <v>5</v>
      </c>
      <c r="F57" s="87"/>
      <c r="G57" s="92"/>
      <c r="H57" s="97" t="str">
        <f t="shared" si="0"/>
        <v>北区6-5</v>
      </c>
      <c r="I57" s="104">
        <v>386</v>
      </c>
      <c r="J57" s="113" t="s">
        <v>75</v>
      </c>
      <c r="K57" s="183"/>
      <c r="L57" s="129"/>
      <c r="M57" s="4">
        <f t="shared" si="2"/>
        <v>244</v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25">
      <c r="A58" s="4">
        <v>56</v>
      </c>
      <c r="B58" s="602"/>
      <c r="C58" s="73" t="s">
        <v>9</v>
      </c>
      <c r="D58" s="57">
        <v>6</v>
      </c>
      <c r="E58" s="74">
        <v>6</v>
      </c>
      <c r="F58" s="87">
        <v>1</v>
      </c>
      <c r="G58" s="92"/>
      <c r="H58" s="97" t="str">
        <f t="shared" si="0"/>
        <v>北区6-6</v>
      </c>
      <c r="I58" s="104">
        <v>244</v>
      </c>
      <c r="J58" s="113" t="s">
        <v>76</v>
      </c>
      <c r="K58" s="183" t="s">
        <v>738</v>
      </c>
      <c r="L58" s="129"/>
      <c r="M58" s="4" t="str">
        <f t="shared" si="2"/>
        <v/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hidden="1" customHeight="1">
      <c r="A59" s="4">
        <v>57</v>
      </c>
      <c r="B59" s="602"/>
      <c r="C59" s="202" t="s">
        <v>9</v>
      </c>
      <c r="D59" s="203">
        <v>6</v>
      </c>
      <c r="E59" s="204">
        <v>7</v>
      </c>
      <c r="F59" s="205">
        <v>0</v>
      </c>
      <c r="G59" s="92"/>
      <c r="H59" s="97" t="str">
        <f t="shared" si="0"/>
        <v>北区6-7</v>
      </c>
      <c r="I59" s="104">
        <v>560</v>
      </c>
      <c r="J59" s="113" t="s">
        <v>77</v>
      </c>
      <c r="K59" s="191"/>
      <c r="L59" s="138" t="s">
        <v>693</v>
      </c>
      <c r="M59" s="4" t="str">
        <f t="shared" si="2"/>
        <v/>
      </c>
    </row>
    <row r="60" spans="1:70" ht="20.25" hidden="1">
      <c r="A60" s="4">
        <v>58</v>
      </c>
      <c r="B60" s="602"/>
      <c r="C60" s="73" t="s">
        <v>9</v>
      </c>
      <c r="D60" s="57">
        <v>6</v>
      </c>
      <c r="E60" s="74">
        <v>8</v>
      </c>
      <c r="F60" s="87"/>
      <c r="G60" s="92"/>
      <c r="H60" s="97" t="str">
        <f t="shared" si="0"/>
        <v>北区6-8</v>
      </c>
      <c r="I60" s="104">
        <v>351</v>
      </c>
      <c r="J60" s="113" t="s">
        <v>78</v>
      </c>
      <c r="K60" s="183"/>
      <c r="L60" s="129"/>
      <c r="M60" s="5" t="str">
        <f t="shared" si="2"/>
        <v/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25" hidden="1">
      <c r="A61" s="4">
        <v>59</v>
      </c>
      <c r="B61" s="602"/>
      <c r="C61" s="202" t="s">
        <v>9</v>
      </c>
      <c r="D61" s="203">
        <v>6</v>
      </c>
      <c r="E61" s="204">
        <v>9</v>
      </c>
      <c r="F61" s="205">
        <v>0</v>
      </c>
      <c r="G61" s="218"/>
      <c r="H61" s="97" t="str">
        <f t="shared" si="0"/>
        <v>北区6-9</v>
      </c>
      <c r="I61" s="104">
        <v>253</v>
      </c>
      <c r="J61" s="113" t="s">
        <v>79</v>
      </c>
      <c r="K61" s="183"/>
      <c r="L61" s="138" t="s">
        <v>693</v>
      </c>
      <c r="M61" s="4" t="str">
        <f t="shared" si="2"/>
        <v/>
      </c>
      <c r="N61" s="6"/>
      <c r="O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>
      <c r="A62" s="4">
        <v>60</v>
      </c>
      <c r="B62" s="602"/>
      <c r="C62" s="73" t="s">
        <v>9</v>
      </c>
      <c r="D62" s="57">
        <v>6</v>
      </c>
      <c r="E62" s="74">
        <v>10</v>
      </c>
      <c r="F62" s="87"/>
      <c r="G62" s="92"/>
      <c r="H62" s="97" t="str">
        <f t="shared" si="0"/>
        <v>北区6-10</v>
      </c>
      <c r="I62" s="104">
        <v>301</v>
      </c>
      <c r="J62" s="113" t="s">
        <v>80</v>
      </c>
      <c r="K62" s="183"/>
      <c r="L62" s="129"/>
      <c r="M62" s="4" t="str">
        <f t="shared" si="2"/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hidden="1">
      <c r="A63" s="4">
        <v>61</v>
      </c>
      <c r="B63" s="602"/>
      <c r="C63" s="73" t="s">
        <v>9</v>
      </c>
      <c r="D63" s="57">
        <v>6</v>
      </c>
      <c r="E63" s="74">
        <v>11</v>
      </c>
      <c r="F63" s="87"/>
      <c r="G63" s="92"/>
      <c r="H63" s="97" t="str">
        <f t="shared" si="0"/>
        <v>北区6-11</v>
      </c>
      <c r="I63" s="104">
        <v>294</v>
      </c>
      <c r="J63" s="113" t="s">
        <v>82</v>
      </c>
      <c r="K63" s="183"/>
      <c r="L63" s="129"/>
      <c r="M63" s="4" t="str">
        <f t="shared" si="2"/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hidden="1">
      <c r="A64" s="4">
        <v>62</v>
      </c>
      <c r="B64" s="602"/>
      <c r="C64" s="73" t="s">
        <v>9</v>
      </c>
      <c r="D64" s="57">
        <v>6</v>
      </c>
      <c r="E64" s="74">
        <v>12</v>
      </c>
      <c r="F64" s="87"/>
      <c r="G64" s="92"/>
      <c r="H64" s="97" t="str">
        <f t="shared" si="0"/>
        <v>北区6-12</v>
      </c>
      <c r="I64" s="104">
        <v>643</v>
      </c>
      <c r="J64" s="113" t="s">
        <v>83</v>
      </c>
      <c r="K64" s="183"/>
      <c r="L64" s="129"/>
      <c r="M64" s="4" t="str">
        <f t="shared" si="2"/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hidden="1">
      <c r="A65" s="4">
        <v>63</v>
      </c>
      <c r="B65" s="602"/>
      <c r="C65" s="73" t="s">
        <v>9</v>
      </c>
      <c r="D65" s="57">
        <v>6</v>
      </c>
      <c r="E65" s="74">
        <v>13</v>
      </c>
      <c r="F65" s="87"/>
      <c r="G65" s="92"/>
      <c r="H65" s="97" t="str">
        <f t="shared" si="0"/>
        <v>北区6-13</v>
      </c>
      <c r="I65" s="104">
        <v>725</v>
      </c>
      <c r="J65" s="113" t="s">
        <v>85</v>
      </c>
      <c r="K65" s="183"/>
      <c r="L65" s="129"/>
      <c r="M65" s="4" t="str">
        <f t="shared" si="2"/>
        <v/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hidden="1">
      <c r="A66" s="4">
        <v>64</v>
      </c>
      <c r="B66" s="602"/>
      <c r="C66" s="73" t="s">
        <v>9</v>
      </c>
      <c r="D66" s="57">
        <v>6</v>
      </c>
      <c r="E66" s="74">
        <v>14</v>
      </c>
      <c r="F66" s="87"/>
      <c r="G66" s="92"/>
      <c r="H66" s="97" t="str">
        <f t="shared" si="0"/>
        <v>北区6-14</v>
      </c>
      <c r="I66" s="104">
        <v>406</v>
      </c>
      <c r="J66" s="113" t="s">
        <v>86</v>
      </c>
      <c r="K66" s="183"/>
      <c r="L66" s="129"/>
      <c r="M66" s="4">
        <f t="shared" si="2"/>
        <v>382</v>
      </c>
      <c r="N66" s="6"/>
      <c r="O66" s="6"/>
      <c r="R66" s="6"/>
      <c r="S66" s="14" t="s">
        <v>87</v>
      </c>
      <c r="T66" s="13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16.5" customHeight="1">
      <c r="A67" s="4">
        <v>65</v>
      </c>
      <c r="B67" s="602"/>
      <c r="C67" s="73" t="s">
        <v>9</v>
      </c>
      <c r="D67" s="57">
        <v>6</v>
      </c>
      <c r="E67" s="74">
        <v>15</v>
      </c>
      <c r="F67" s="87">
        <v>1</v>
      </c>
      <c r="G67" s="92"/>
      <c r="H67" s="97" t="str">
        <f t="shared" si="0"/>
        <v>北区6-15</v>
      </c>
      <c r="I67" s="104">
        <v>382</v>
      </c>
      <c r="J67" s="113" t="s">
        <v>88</v>
      </c>
      <c r="K67" s="183" t="s">
        <v>686</v>
      </c>
      <c r="L67" s="129"/>
      <c r="M67" s="5" t="str">
        <f t="shared" si="2"/>
        <v/>
      </c>
    </row>
    <row r="68" spans="1:70" ht="20.25" hidden="1">
      <c r="A68" s="4">
        <v>66</v>
      </c>
      <c r="B68" s="602"/>
      <c r="C68" s="73" t="s">
        <v>9</v>
      </c>
      <c r="D68" s="57">
        <v>6</v>
      </c>
      <c r="E68" s="74" t="s">
        <v>89</v>
      </c>
      <c r="F68" s="87"/>
      <c r="G68" s="92"/>
      <c r="H68" s="97" t="str">
        <f t="shared" si="0"/>
        <v>北区6-16</v>
      </c>
      <c r="I68" s="104">
        <v>176</v>
      </c>
      <c r="J68" s="114" t="s">
        <v>90</v>
      </c>
      <c r="K68" s="183"/>
      <c r="L68" s="129"/>
      <c r="M68" s="4" t="e">
        <f>IF(#REF!,#REF!,"")</f>
        <v>#REF!</v>
      </c>
      <c r="N68" s="6"/>
      <c r="O68" s="6"/>
      <c r="R68" s="6"/>
      <c r="S68" s="6" t="s">
        <v>91</v>
      </c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16.5" customHeight="1">
      <c r="A69" s="4">
        <v>67</v>
      </c>
      <c r="B69" s="602"/>
      <c r="C69" s="73" t="s">
        <v>9</v>
      </c>
      <c r="D69" s="57">
        <v>6</v>
      </c>
      <c r="E69" s="74">
        <v>17</v>
      </c>
      <c r="F69" s="87">
        <v>1</v>
      </c>
      <c r="G69" s="92"/>
      <c r="H69" s="97" t="str">
        <f t="shared" si="0"/>
        <v>北区6-17</v>
      </c>
      <c r="I69" s="104">
        <v>560</v>
      </c>
      <c r="J69" s="113" t="s">
        <v>92</v>
      </c>
      <c r="K69" s="183" t="s">
        <v>93</v>
      </c>
      <c r="L69" s="132"/>
      <c r="M69" s="4">
        <f>IF(F70,I70,"")</f>
        <v>601</v>
      </c>
    </row>
    <row r="70" spans="1:70" ht="16.5" customHeight="1">
      <c r="A70" s="4">
        <v>68</v>
      </c>
      <c r="B70" s="602"/>
      <c r="C70" s="202" t="s">
        <v>9</v>
      </c>
      <c r="D70" s="203">
        <v>6</v>
      </c>
      <c r="E70" s="204">
        <v>18</v>
      </c>
      <c r="F70" s="205">
        <v>1</v>
      </c>
      <c r="G70" s="218"/>
      <c r="H70" s="227" t="str">
        <f>CONCATENATE(C71,D70,"-",E70)</f>
        <v>北区6-18</v>
      </c>
      <c r="I70" s="228">
        <v>601</v>
      </c>
      <c r="J70" s="252" t="s">
        <v>94</v>
      </c>
      <c r="K70" s="219" t="s">
        <v>39</v>
      </c>
      <c r="L70" s="250" t="s">
        <v>761</v>
      </c>
      <c r="M70" s="4" t="str">
        <f>IF(F74,I74,"")</f>
        <v/>
      </c>
    </row>
    <row r="71" spans="1:70" ht="20.25" hidden="1">
      <c r="A71" s="4">
        <v>69</v>
      </c>
      <c r="B71" s="602"/>
      <c r="C71" s="202" t="s">
        <v>9</v>
      </c>
      <c r="D71" s="206">
        <v>6</v>
      </c>
      <c r="E71" s="207">
        <v>19</v>
      </c>
      <c r="F71" s="205">
        <v>0</v>
      </c>
      <c r="G71" s="92"/>
      <c r="H71" s="97" t="str">
        <f t="shared" si="0"/>
        <v>北区6-19</v>
      </c>
      <c r="I71" s="105">
        <v>312</v>
      </c>
      <c r="J71" s="115" t="s">
        <v>95</v>
      </c>
      <c r="K71" s="183"/>
      <c r="L71" s="138" t="s">
        <v>693</v>
      </c>
      <c r="M71" s="4"/>
    </row>
    <row r="72" spans="1:70" ht="20.25" hidden="1">
      <c r="A72" s="4">
        <v>70</v>
      </c>
      <c r="B72" s="602"/>
      <c r="C72" s="73" t="s">
        <v>9</v>
      </c>
      <c r="D72" s="58">
        <v>6</v>
      </c>
      <c r="E72" s="75">
        <v>20</v>
      </c>
      <c r="F72" s="87"/>
      <c r="G72" s="92"/>
      <c r="H72" s="97" t="str">
        <f t="shared" si="0"/>
        <v>北区6-20</v>
      </c>
      <c r="I72" s="105">
        <v>215</v>
      </c>
      <c r="J72" s="115" t="s">
        <v>96</v>
      </c>
      <c r="K72" s="183"/>
      <c r="L72" s="138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16.5" customHeight="1">
      <c r="A73" s="4">
        <v>71</v>
      </c>
      <c r="B73" s="602"/>
      <c r="C73" s="73" t="s">
        <v>9</v>
      </c>
      <c r="D73" s="58">
        <v>6</v>
      </c>
      <c r="E73" s="75">
        <v>21</v>
      </c>
      <c r="F73" s="87">
        <v>1</v>
      </c>
      <c r="G73" s="92"/>
      <c r="H73" s="97" t="str">
        <f t="shared" si="0"/>
        <v>北区6-21</v>
      </c>
      <c r="I73" s="105">
        <v>283</v>
      </c>
      <c r="J73" s="113" t="s">
        <v>97</v>
      </c>
      <c r="K73" s="184" t="s">
        <v>15</v>
      </c>
      <c r="L73" s="132"/>
      <c r="M73" s="4" t="str">
        <f t="shared" ref="M73:M107" si="3">IF(F75,I75,"")</f>
        <v/>
      </c>
    </row>
    <row r="74" spans="1:70" ht="20.25" hidden="1">
      <c r="A74" s="4">
        <v>72</v>
      </c>
      <c r="B74" s="594" t="s">
        <v>98</v>
      </c>
      <c r="C74" s="73" t="s">
        <v>9</v>
      </c>
      <c r="D74" s="57">
        <v>7</v>
      </c>
      <c r="E74" s="74">
        <v>1</v>
      </c>
      <c r="F74" s="87"/>
      <c r="G74" s="92"/>
      <c r="H74" s="97" t="str">
        <f t="shared" ref="H74:H139" si="4">CONCATENATE(C74,D74,"-",E74)</f>
        <v>北区7-1</v>
      </c>
      <c r="I74" s="104">
        <v>493</v>
      </c>
      <c r="J74" s="113" t="s">
        <v>99</v>
      </c>
      <c r="K74" s="183"/>
      <c r="L74" s="129"/>
      <c r="M74" s="4" t="str">
        <f t="shared" si="3"/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hidden="1">
      <c r="A75" s="4">
        <v>73</v>
      </c>
      <c r="B75" s="594"/>
      <c r="C75" s="73" t="s">
        <v>9</v>
      </c>
      <c r="D75" s="57">
        <v>7</v>
      </c>
      <c r="E75" s="74">
        <v>2</v>
      </c>
      <c r="F75" s="87"/>
      <c r="G75" s="92"/>
      <c r="H75" s="97" t="str">
        <f t="shared" si="4"/>
        <v>北区7-2</v>
      </c>
      <c r="I75" s="104">
        <v>423</v>
      </c>
      <c r="J75" s="113" t="s">
        <v>100</v>
      </c>
      <c r="K75" s="183"/>
      <c r="L75" s="129"/>
      <c r="M75" s="4" t="str">
        <f t="shared" si="3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594"/>
      <c r="C76" s="73" t="s">
        <v>9</v>
      </c>
      <c r="D76" s="57">
        <v>7</v>
      </c>
      <c r="E76" s="74">
        <v>3</v>
      </c>
      <c r="F76" s="87"/>
      <c r="G76" s="92"/>
      <c r="H76" s="97" t="str">
        <f t="shared" si="4"/>
        <v>北区7-3</v>
      </c>
      <c r="I76" s="104">
        <v>211</v>
      </c>
      <c r="J76" s="113" t="s">
        <v>101</v>
      </c>
      <c r="K76" s="196"/>
      <c r="L76" s="145"/>
      <c r="M76" s="4" t="str">
        <f t="shared" si="3"/>
        <v/>
      </c>
    </row>
    <row r="77" spans="1:70" ht="20.25" hidden="1">
      <c r="A77" s="4">
        <v>75</v>
      </c>
      <c r="B77" s="594"/>
      <c r="C77" s="73" t="s">
        <v>9</v>
      </c>
      <c r="D77" s="57">
        <v>7</v>
      </c>
      <c r="E77" s="74">
        <v>4</v>
      </c>
      <c r="F77" s="87"/>
      <c r="G77" s="92"/>
      <c r="H77" s="97" t="str">
        <f t="shared" si="4"/>
        <v>北区7-4</v>
      </c>
      <c r="I77" s="104">
        <v>112</v>
      </c>
      <c r="J77" s="113" t="s">
        <v>102</v>
      </c>
      <c r="K77" s="183"/>
      <c r="L77" s="129"/>
      <c r="M77" s="4" t="str">
        <f t="shared" si="3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>
      <c r="A78" s="4">
        <v>76</v>
      </c>
      <c r="B78" s="594"/>
      <c r="C78" s="73" t="s">
        <v>9</v>
      </c>
      <c r="D78" s="57">
        <v>7</v>
      </c>
      <c r="E78" s="74">
        <v>5</v>
      </c>
      <c r="F78" s="87"/>
      <c r="G78" s="92"/>
      <c r="H78" s="97" t="str">
        <f t="shared" si="4"/>
        <v>北区7-5</v>
      </c>
      <c r="I78" s="104">
        <v>613</v>
      </c>
      <c r="J78" s="113" t="s">
        <v>103</v>
      </c>
      <c r="K78" s="183"/>
      <c r="L78" s="129"/>
      <c r="M78" s="4" t="str">
        <f t="shared" si="3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>
      <c r="A79" s="4">
        <v>77</v>
      </c>
      <c r="B79" s="594"/>
      <c r="C79" s="73" t="s">
        <v>9</v>
      </c>
      <c r="D79" s="57">
        <v>7</v>
      </c>
      <c r="E79" s="74">
        <v>6</v>
      </c>
      <c r="F79" s="87"/>
      <c r="G79" s="92"/>
      <c r="H79" s="97" t="str">
        <f t="shared" si="4"/>
        <v>北区7-6</v>
      </c>
      <c r="I79" s="104">
        <v>776</v>
      </c>
      <c r="J79" s="113" t="s">
        <v>104</v>
      </c>
      <c r="K79" s="183"/>
      <c r="L79" s="129"/>
      <c r="M79" s="4" t="str">
        <f t="shared" si="3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>
      <c r="A80" s="4">
        <v>78</v>
      </c>
      <c r="B80" s="594" t="s">
        <v>105</v>
      </c>
      <c r="C80" s="73" t="s">
        <v>9</v>
      </c>
      <c r="D80" s="57">
        <v>8</v>
      </c>
      <c r="E80" s="74">
        <v>1</v>
      </c>
      <c r="F80" s="87"/>
      <c r="G80" s="92"/>
      <c r="H80" s="97" t="str">
        <f t="shared" si="4"/>
        <v>北区8-1</v>
      </c>
      <c r="I80" s="104">
        <v>493</v>
      </c>
      <c r="J80" s="113" t="s">
        <v>106</v>
      </c>
      <c r="K80" s="183"/>
      <c r="L80" s="129"/>
      <c r="M80" s="4" t="str">
        <f t="shared" si="3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>
      <c r="A81" s="4">
        <v>79</v>
      </c>
      <c r="B81" s="594"/>
      <c r="C81" s="73" t="s">
        <v>9</v>
      </c>
      <c r="D81" s="57">
        <v>8</v>
      </c>
      <c r="E81" s="74">
        <v>2</v>
      </c>
      <c r="F81" s="87"/>
      <c r="G81" s="92"/>
      <c r="H81" s="97" t="str">
        <f t="shared" si="4"/>
        <v>北区8-2</v>
      </c>
      <c r="I81" s="104">
        <v>311</v>
      </c>
      <c r="J81" s="113" t="s">
        <v>107</v>
      </c>
      <c r="K81" s="183"/>
      <c r="L81" s="129"/>
      <c r="M81" s="4" t="str">
        <f t="shared" si="3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>
      <c r="A82" s="4">
        <v>80</v>
      </c>
      <c r="B82" s="594"/>
      <c r="C82" s="73" t="s">
        <v>9</v>
      </c>
      <c r="D82" s="57">
        <v>8</v>
      </c>
      <c r="E82" s="74">
        <v>3</v>
      </c>
      <c r="F82" s="87"/>
      <c r="G82" s="92"/>
      <c r="H82" s="97" t="str">
        <f t="shared" si="4"/>
        <v>北区8-3</v>
      </c>
      <c r="I82" s="104">
        <v>280</v>
      </c>
      <c r="J82" s="113" t="s">
        <v>108</v>
      </c>
      <c r="K82" s="183"/>
      <c r="L82" s="129"/>
      <c r="M82" s="4" t="str">
        <f t="shared" si="3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>
      <c r="A83" s="4">
        <v>81</v>
      </c>
      <c r="B83" s="594"/>
      <c r="C83" s="73" t="s">
        <v>9</v>
      </c>
      <c r="D83" s="57">
        <v>8</v>
      </c>
      <c r="E83" s="74">
        <v>4</v>
      </c>
      <c r="F83" s="87"/>
      <c r="G83" s="92"/>
      <c r="H83" s="97" t="str">
        <f t="shared" si="4"/>
        <v>北区8-4</v>
      </c>
      <c r="I83" s="104">
        <v>349</v>
      </c>
      <c r="J83" s="113" t="s">
        <v>109</v>
      </c>
      <c r="K83" s="183"/>
      <c r="L83" s="129"/>
      <c r="M83" s="4" t="str">
        <f t="shared" si="3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>
      <c r="A84" s="4">
        <v>82</v>
      </c>
      <c r="B84" s="594"/>
      <c r="C84" s="73" t="s">
        <v>9</v>
      </c>
      <c r="D84" s="57">
        <v>8</v>
      </c>
      <c r="E84" s="74">
        <v>5</v>
      </c>
      <c r="F84" s="87"/>
      <c r="G84" s="92"/>
      <c r="H84" s="97" t="str">
        <f t="shared" si="4"/>
        <v>北区8-5</v>
      </c>
      <c r="I84" s="104">
        <v>330</v>
      </c>
      <c r="J84" s="113" t="s">
        <v>110</v>
      </c>
      <c r="K84" s="183"/>
      <c r="L84" s="129"/>
      <c r="M84" s="4" t="str">
        <f t="shared" si="3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>
      <c r="A85" s="4">
        <v>83</v>
      </c>
      <c r="B85" s="594"/>
      <c r="C85" s="73" t="s">
        <v>9</v>
      </c>
      <c r="D85" s="57">
        <v>8</v>
      </c>
      <c r="E85" s="74">
        <v>6</v>
      </c>
      <c r="F85" s="87"/>
      <c r="G85" s="92"/>
      <c r="H85" s="97" t="str">
        <f t="shared" si="4"/>
        <v>北区8-6</v>
      </c>
      <c r="I85" s="104">
        <v>918</v>
      </c>
      <c r="J85" s="113" t="s">
        <v>111</v>
      </c>
      <c r="K85" s="219"/>
      <c r="L85" s="138"/>
      <c r="M85" s="4" t="str">
        <f t="shared" si="3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>
      <c r="A86" s="4">
        <v>84</v>
      </c>
      <c r="B86" s="594"/>
      <c r="C86" s="73" t="s">
        <v>9</v>
      </c>
      <c r="D86" s="57">
        <v>8</v>
      </c>
      <c r="E86" s="74">
        <v>7</v>
      </c>
      <c r="F86" s="87"/>
      <c r="G86" s="92"/>
      <c r="H86" s="97" t="str">
        <f t="shared" si="4"/>
        <v>北区8-7</v>
      </c>
      <c r="I86" s="104">
        <v>323</v>
      </c>
      <c r="J86" s="113" t="s">
        <v>112</v>
      </c>
      <c r="K86" s="183"/>
      <c r="L86" s="129"/>
      <c r="M86" s="5" t="str">
        <f t="shared" si="3"/>
        <v/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>
      <c r="A87" s="4">
        <v>85</v>
      </c>
      <c r="B87" s="594"/>
      <c r="C87" s="73" t="s">
        <v>9</v>
      </c>
      <c r="D87" s="57">
        <v>8</v>
      </c>
      <c r="E87" s="74">
        <v>8</v>
      </c>
      <c r="F87" s="87"/>
      <c r="G87" s="92"/>
      <c r="H87" s="97" t="str">
        <f t="shared" si="4"/>
        <v>北区8-8</v>
      </c>
      <c r="I87" s="104">
        <v>362</v>
      </c>
      <c r="J87" s="113" t="s">
        <v>113</v>
      </c>
      <c r="K87" s="183"/>
      <c r="L87" s="129"/>
      <c r="M87" s="4">
        <f t="shared" si="3"/>
        <v>438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25" hidden="1">
      <c r="A88" s="4">
        <v>86</v>
      </c>
      <c r="B88" s="594"/>
      <c r="C88" s="73" t="s">
        <v>9</v>
      </c>
      <c r="D88" s="57">
        <v>8</v>
      </c>
      <c r="E88" s="74">
        <v>9</v>
      </c>
      <c r="F88" s="87"/>
      <c r="G88" s="92"/>
      <c r="H88" s="97" t="str">
        <f t="shared" si="4"/>
        <v>北区8-9</v>
      </c>
      <c r="I88" s="104">
        <v>389</v>
      </c>
      <c r="J88" s="113" t="s">
        <v>114</v>
      </c>
      <c r="K88" s="186"/>
      <c r="L88" s="139"/>
      <c r="M88" s="4" t="str">
        <f t="shared" si="3"/>
        <v/>
      </c>
      <c r="N88" s="6"/>
      <c r="O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16.5" customHeight="1">
      <c r="A89" s="4">
        <v>87</v>
      </c>
      <c r="B89" s="594" t="s">
        <v>115</v>
      </c>
      <c r="C89" s="73" t="s">
        <v>9</v>
      </c>
      <c r="D89" s="57">
        <v>9</v>
      </c>
      <c r="E89" s="74">
        <v>1</v>
      </c>
      <c r="F89" s="87">
        <v>1</v>
      </c>
      <c r="G89" s="92"/>
      <c r="H89" s="97" t="str">
        <f t="shared" si="4"/>
        <v>北区9-1</v>
      </c>
      <c r="I89" s="104">
        <v>438</v>
      </c>
      <c r="J89" s="113" t="s">
        <v>116</v>
      </c>
      <c r="K89" s="183" t="s">
        <v>117</v>
      </c>
      <c r="L89" s="140"/>
      <c r="M89" s="4" t="str">
        <f t="shared" si="3"/>
        <v/>
      </c>
    </row>
    <row r="90" spans="1:70" ht="20.25" hidden="1">
      <c r="A90" s="4">
        <v>88</v>
      </c>
      <c r="B90" s="594"/>
      <c r="C90" s="73" t="s">
        <v>9</v>
      </c>
      <c r="D90" s="57">
        <v>9</v>
      </c>
      <c r="E90" s="74">
        <v>2</v>
      </c>
      <c r="F90" s="87"/>
      <c r="G90" s="92"/>
      <c r="H90" s="222" t="str">
        <f t="shared" si="4"/>
        <v>北区9-2</v>
      </c>
      <c r="I90" s="104">
        <v>337</v>
      </c>
      <c r="J90" s="116" t="s">
        <v>118</v>
      </c>
      <c r="K90" s="183"/>
      <c r="L90" s="129"/>
      <c r="M90" s="4">
        <f t="shared" si="3"/>
        <v>512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>
      <c r="A91" s="4">
        <v>89</v>
      </c>
      <c r="B91" s="594" t="s">
        <v>119</v>
      </c>
      <c r="C91" s="73" t="s">
        <v>9</v>
      </c>
      <c r="D91" s="59">
        <v>10</v>
      </c>
      <c r="E91" s="74">
        <v>1</v>
      </c>
      <c r="F91" s="87"/>
      <c r="G91" s="92"/>
      <c r="H91" s="97" t="str">
        <f t="shared" si="4"/>
        <v>北区10-1</v>
      </c>
      <c r="I91" s="104">
        <v>326</v>
      </c>
      <c r="J91" s="113" t="s">
        <v>120</v>
      </c>
      <c r="K91" s="183"/>
      <c r="L91" s="129"/>
      <c r="M91" s="4" t="str">
        <f t="shared" si="3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16.5" customHeight="1">
      <c r="A92" s="4">
        <v>90</v>
      </c>
      <c r="B92" s="594"/>
      <c r="C92" s="73" t="s">
        <v>9</v>
      </c>
      <c r="D92" s="59">
        <v>10</v>
      </c>
      <c r="E92" s="74">
        <v>2</v>
      </c>
      <c r="F92" s="87">
        <v>1</v>
      </c>
      <c r="G92" s="92"/>
      <c r="H92" s="97" t="str">
        <f t="shared" si="4"/>
        <v>北区10-2</v>
      </c>
      <c r="I92" s="104">
        <v>512</v>
      </c>
      <c r="J92" s="113" t="s">
        <v>120</v>
      </c>
      <c r="K92" s="183" t="s">
        <v>121</v>
      </c>
      <c r="L92" s="129"/>
      <c r="M92" s="4" t="str">
        <f t="shared" si="3"/>
        <v/>
      </c>
    </row>
    <row r="93" spans="1:70" ht="16.5" hidden="1" customHeight="1">
      <c r="A93" s="4">
        <v>91</v>
      </c>
      <c r="B93" s="594"/>
      <c r="C93" s="73" t="s">
        <v>9</v>
      </c>
      <c r="D93" s="59">
        <v>10</v>
      </c>
      <c r="E93" s="74">
        <v>3</v>
      </c>
      <c r="F93" s="87"/>
      <c r="G93" s="92"/>
      <c r="H93" s="97" t="str">
        <f t="shared" si="4"/>
        <v>北区10-3</v>
      </c>
      <c r="I93" s="104">
        <v>576</v>
      </c>
      <c r="J93" s="113" t="s">
        <v>122</v>
      </c>
      <c r="K93" s="183"/>
      <c r="L93" s="132"/>
      <c r="M93" s="4" t="str">
        <f t="shared" si="3"/>
        <v/>
      </c>
    </row>
    <row r="94" spans="1:70" ht="20.25" hidden="1">
      <c r="A94" s="4">
        <v>92</v>
      </c>
      <c r="B94" s="594"/>
      <c r="C94" s="73" t="s">
        <v>9</v>
      </c>
      <c r="D94" s="59">
        <v>10</v>
      </c>
      <c r="E94" s="74">
        <v>4</v>
      </c>
      <c r="F94" s="87"/>
      <c r="G94" s="92"/>
      <c r="H94" s="97" t="str">
        <f t="shared" si="4"/>
        <v>北区10-4</v>
      </c>
      <c r="I94" s="104">
        <v>507</v>
      </c>
      <c r="J94" s="113" t="s">
        <v>124</v>
      </c>
      <c r="K94" s="183"/>
      <c r="L94" s="129"/>
      <c r="M94" s="5">
        <f t="shared" si="3"/>
        <v>296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>
      <c r="A95" s="4">
        <v>93</v>
      </c>
      <c r="B95" s="594"/>
      <c r="C95" s="73" t="s">
        <v>9</v>
      </c>
      <c r="D95" s="59">
        <v>10</v>
      </c>
      <c r="E95" s="74">
        <v>5</v>
      </c>
      <c r="F95" s="87"/>
      <c r="G95" s="92"/>
      <c r="H95" s="97" t="str">
        <f t="shared" si="4"/>
        <v>北区10-5</v>
      </c>
      <c r="I95" s="104">
        <v>314</v>
      </c>
      <c r="J95" s="113" t="s">
        <v>125</v>
      </c>
      <c r="K95" s="183"/>
      <c r="L95" s="129"/>
      <c r="M95" s="4" t="str">
        <f t="shared" si="3"/>
        <v/>
      </c>
      <c r="P95" s="46"/>
      <c r="Q95" s="46"/>
    </row>
    <row r="96" spans="1:70" s="16" customFormat="1" ht="16.5" customHeight="1">
      <c r="A96" s="4">
        <v>94</v>
      </c>
      <c r="B96" s="594"/>
      <c r="C96" s="73" t="s">
        <v>9</v>
      </c>
      <c r="D96" s="59">
        <v>10</v>
      </c>
      <c r="E96" s="74">
        <v>6</v>
      </c>
      <c r="F96" s="87">
        <v>1</v>
      </c>
      <c r="G96" s="92"/>
      <c r="H96" s="97" t="str">
        <f t="shared" si="4"/>
        <v>北区10-6</v>
      </c>
      <c r="I96" s="104">
        <v>296</v>
      </c>
      <c r="J96" s="113" t="s">
        <v>126</v>
      </c>
      <c r="K96" s="184" t="s">
        <v>15</v>
      </c>
      <c r="L96" s="129"/>
      <c r="M96" s="5" t="str">
        <f t="shared" si="3"/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hidden="1">
      <c r="A97" s="4">
        <v>95</v>
      </c>
      <c r="B97" s="594" t="s">
        <v>127</v>
      </c>
      <c r="C97" s="73" t="s">
        <v>9</v>
      </c>
      <c r="D97" s="59">
        <v>11</v>
      </c>
      <c r="E97" s="74">
        <v>1</v>
      </c>
      <c r="F97" s="87"/>
      <c r="G97" s="92"/>
      <c r="H97" s="97" t="str">
        <f t="shared" si="4"/>
        <v>北区11-1</v>
      </c>
      <c r="I97" s="104">
        <v>411</v>
      </c>
      <c r="J97" s="113" t="s">
        <v>128</v>
      </c>
      <c r="K97" s="183"/>
      <c r="L97" s="141"/>
      <c r="M97" s="4" t="str">
        <f t="shared" si="3"/>
        <v/>
      </c>
      <c r="P97" s="46"/>
      <c r="Q97" s="46"/>
    </row>
    <row r="98" spans="1:70" s="16" customFormat="1" ht="20.25" hidden="1">
      <c r="A98" s="4">
        <v>96</v>
      </c>
      <c r="B98" s="594"/>
      <c r="C98" s="73" t="s">
        <v>9</v>
      </c>
      <c r="D98" s="59">
        <v>11</v>
      </c>
      <c r="E98" s="74">
        <v>2</v>
      </c>
      <c r="F98" s="87"/>
      <c r="G98" s="92"/>
      <c r="H98" s="97" t="str">
        <f t="shared" si="4"/>
        <v>北区11-2</v>
      </c>
      <c r="I98" s="104">
        <v>442</v>
      </c>
      <c r="J98" s="113" t="s">
        <v>129</v>
      </c>
      <c r="K98" s="187"/>
      <c r="L98" s="142"/>
      <c r="M98" s="4" t="str">
        <f t="shared" si="3"/>
        <v/>
      </c>
      <c r="P98" s="46"/>
      <c r="Q98" s="46"/>
    </row>
    <row r="99" spans="1:70" s="16" customFormat="1" ht="20.25" hidden="1">
      <c r="A99" s="4">
        <v>97</v>
      </c>
      <c r="B99" s="594"/>
      <c r="C99" s="73" t="s">
        <v>9</v>
      </c>
      <c r="D99" s="59">
        <v>11</v>
      </c>
      <c r="E99" s="74">
        <v>3</v>
      </c>
      <c r="F99" s="87"/>
      <c r="G99" s="92"/>
      <c r="H99" s="97" t="str">
        <f t="shared" si="4"/>
        <v>北区11-3</v>
      </c>
      <c r="I99" s="104">
        <v>294</v>
      </c>
      <c r="J99" s="113" t="s">
        <v>130</v>
      </c>
      <c r="K99" s="183"/>
      <c r="L99" s="141"/>
      <c r="M99" s="4" t="str">
        <f t="shared" si="3"/>
        <v/>
      </c>
      <c r="P99" s="46"/>
      <c r="Q99" s="46"/>
    </row>
    <row r="100" spans="1:70" s="16" customFormat="1" ht="20.25" hidden="1">
      <c r="A100" s="4">
        <v>98</v>
      </c>
      <c r="B100" s="594"/>
      <c r="C100" s="73" t="s">
        <v>9</v>
      </c>
      <c r="D100" s="59">
        <v>11</v>
      </c>
      <c r="E100" s="74">
        <v>4</v>
      </c>
      <c r="F100" s="87"/>
      <c r="G100" s="92"/>
      <c r="H100" s="97" t="str">
        <f t="shared" si="4"/>
        <v>北区11-4</v>
      </c>
      <c r="I100" s="104">
        <v>432</v>
      </c>
      <c r="J100" s="113" t="s">
        <v>131</v>
      </c>
      <c r="K100" s="183"/>
      <c r="L100" s="141"/>
      <c r="M100" s="4">
        <f t="shared" si="3"/>
        <v>305</v>
      </c>
      <c r="P100" s="46"/>
      <c r="Q100" s="46"/>
    </row>
    <row r="101" spans="1:70" s="16" customFormat="1" ht="20.25" hidden="1">
      <c r="A101" s="4">
        <v>99</v>
      </c>
      <c r="B101" s="594"/>
      <c r="C101" s="73" t="s">
        <v>9</v>
      </c>
      <c r="D101" s="59">
        <v>11</v>
      </c>
      <c r="E101" s="74">
        <v>5</v>
      </c>
      <c r="F101" s="87"/>
      <c r="G101" s="92"/>
      <c r="H101" s="97" t="str">
        <f t="shared" si="4"/>
        <v>北区11-5</v>
      </c>
      <c r="I101" s="104">
        <v>193</v>
      </c>
      <c r="J101" s="113" t="s">
        <v>132</v>
      </c>
      <c r="K101" s="183"/>
      <c r="L101" s="141"/>
      <c r="M101" s="5">
        <f t="shared" si="3"/>
        <v>387</v>
      </c>
      <c r="P101" s="46"/>
      <c r="Q101" s="46"/>
    </row>
    <row r="102" spans="1:70" s="16" customFormat="1" ht="16.5" customHeight="1">
      <c r="A102" s="4">
        <v>100</v>
      </c>
      <c r="B102" s="594"/>
      <c r="C102" s="73" t="s">
        <v>9</v>
      </c>
      <c r="D102" s="59">
        <v>11</v>
      </c>
      <c r="E102" s="74">
        <v>6</v>
      </c>
      <c r="F102" s="87">
        <v>1</v>
      </c>
      <c r="G102" s="92"/>
      <c r="H102" s="97" t="str">
        <f t="shared" si="4"/>
        <v>北区11-6</v>
      </c>
      <c r="I102" s="104">
        <v>305</v>
      </c>
      <c r="J102" s="113" t="s">
        <v>133</v>
      </c>
      <c r="K102" s="183" t="s">
        <v>121</v>
      </c>
      <c r="L102" s="141"/>
      <c r="M102" s="5">
        <f t="shared" si="3"/>
        <v>405</v>
      </c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s="16" customFormat="1" ht="16.5" customHeight="1">
      <c r="A103" s="4">
        <v>101</v>
      </c>
      <c r="B103" s="594"/>
      <c r="C103" s="73" t="s">
        <v>9</v>
      </c>
      <c r="D103" s="59">
        <v>11</v>
      </c>
      <c r="E103" s="74">
        <v>7</v>
      </c>
      <c r="F103" s="87">
        <v>1</v>
      </c>
      <c r="G103" s="92"/>
      <c r="H103" s="97" t="str">
        <f t="shared" si="4"/>
        <v>北区11-7</v>
      </c>
      <c r="I103" s="104">
        <v>387</v>
      </c>
      <c r="J103" s="113" t="s">
        <v>134</v>
      </c>
      <c r="K103" s="184" t="s">
        <v>15</v>
      </c>
      <c r="L103" s="141"/>
      <c r="M103" s="5">
        <f t="shared" si="3"/>
        <v>247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16.5" customHeight="1">
      <c r="A104" s="4">
        <v>102</v>
      </c>
      <c r="B104" s="594"/>
      <c r="C104" s="73" t="s">
        <v>9</v>
      </c>
      <c r="D104" s="59">
        <v>11</v>
      </c>
      <c r="E104" s="74">
        <v>8</v>
      </c>
      <c r="F104" s="87">
        <v>1</v>
      </c>
      <c r="G104" s="92"/>
      <c r="H104" s="97" t="str">
        <f t="shared" si="4"/>
        <v>北区11-8</v>
      </c>
      <c r="I104" s="104">
        <v>405</v>
      </c>
      <c r="J104" s="113" t="s">
        <v>135</v>
      </c>
      <c r="K104" s="184" t="s">
        <v>15</v>
      </c>
      <c r="L104" s="143"/>
      <c r="M104" s="5">
        <f t="shared" si="3"/>
        <v>371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16.5" customHeight="1">
      <c r="A105" s="4">
        <v>103</v>
      </c>
      <c r="B105" s="594"/>
      <c r="C105" s="73" t="s">
        <v>9</v>
      </c>
      <c r="D105" s="59">
        <v>11</v>
      </c>
      <c r="E105" s="74">
        <v>9</v>
      </c>
      <c r="F105" s="87">
        <v>1</v>
      </c>
      <c r="G105" s="92"/>
      <c r="H105" s="97" t="str">
        <f t="shared" si="4"/>
        <v>北区11-9</v>
      </c>
      <c r="I105" s="104">
        <v>247</v>
      </c>
      <c r="J105" s="117" t="s">
        <v>136</v>
      </c>
      <c r="K105" s="183" t="s">
        <v>137</v>
      </c>
      <c r="L105" s="131"/>
      <c r="M105" s="5">
        <f t="shared" si="3"/>
        <v>235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16.5" customHeight="1">
      <c r="A106" s="4">
        <v>104</v>
      </c>
      <c r="B106" s="594"/>
      <c r="C106" s="73" t="s">
        <v>9</v>
      </c>
      <c r="D106" s="59">
        <v>11</v>
      </c>
      <c r="E106" s="74">
        <v>10</v>
      </c>
      <c r="F106" s="87">
        <v>1</v>
      </c>
      <c r="G106" s="92"/>
      <c r="H106" s="97" t="str">
        <f t="shared" si="4"/>
        <v>北区11-10</v>
      </c>
      <c r="I106" s="104">
        <v>371</v>
      </c>
      <c r="J106" s="117" t="s">
        <v>138</v>
      </c>
      <c r="K106" s="184" t="s">
        <v>15</v>
      </c>
      <c r="L106" s="141"/>
      <c r="M106" s="4" t="str">
        <f t="shared" si="3"/>
        <v/>
      </c>
    </row>
    <row r="107" spans="1:70" ht="16.5" customHeight="1">
      <c r="A107" s="4">
        <v>105</v>
      </c>
      <c r="B107" s="594"/>
      <c r="C107" s="73" t="s">
        <v>9</v>
      </c>
      <c r="D107" s="59">
        <v>11</v>
      </c>
      <c r="E107" s="74">
        <v>11</v>
      </c>
      <c r="F107" s="87">
        <v>1</v>
      </c>
      <c r="G107" s="92"/>
      <c r="H107" s="97" t="str">
        <f t="shared" si="4"/>
        <v>北区11-11</v>
      </c>
      <c r="I107" s="104">
        <v>235</v>
      </c>
      <c r="J107" s="117" t="s">
        <v>139</v>
      </c>
      <c r="K107" s="184" t="s">
        <v>15</v>
      </c>
      <c r="L107" s="141"/>
      <c r="M107" s="5" t="str">
        <f t="shared" si="3"/>
        <v/>
      </c>
    </row>
    <row r="108" spans="1:70" ht="20.25" hidden="1">
      <c r="A108" s="4">
        <v>106</v>
      </c>
      <c r="B108" s="594" t="s">
        <v>140</v>
      </c>
      <c r="C108" s="76" t="s">
        <v>141</v>
      </c>
      <c r="D108" s="57">
        <v>1</v>
      </c>
      <c r="E108" s="74">
        <v>1</v>
      </c>
      <c r="F108" s="87"/>
      <c r="G108" s="92"/>
      <c r="H108" s="97" t="str">
        <f t="shared" si="4"/>
        <v>西区1-1</v>
      </c>
      <c r="I108" s="104">
        <v>416</v>
      </c>
      <c r="J108" s="113" t="s">
        <v>142</v>
      </c>
      <c r="K108" s="183"/>
      <c r="L108" s="129"/>
      <c r="M108" s="4" t="str">
        <f t="shared" ref="M108:M135" si="5">IF(F112,I112,"")</f>
        <v/>
      </c>
      <c r="N108" s="6"/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16.5" hidden="1" customHeight="1">
      <c r="A109" s="4">
        <v>107</v>
      </c>
      <c r="B109" s="594"/>
      <c r="C109" s="208" t="s">
        <v>141</v>
      </c>
      <c r="D109" s="203">
        <v>1</v>
      </c>
      <c r="E109" s="204" t="s">
        <v>708</v>
      </c>
      <c r="F109" s="205">
        <v>0</v>
      </c>
      <c r="G109" s="199"/>
      <c r="H109" s="97" t="str">
        <f t="shared" si="4"/>
        <v>西区1-2</v>
      </c>
      <c r="I109" s="104">
        <v>235</v>
      </c>
      <c r="J109" s="113" t="s">
        <v>144</v>
      </c>
      <c r="K109" s="185"/>
      <c r="L109" s="164" t="s">
        <v>694</v>
      </c>
      <c r="M109" s="4" t="str">
        <f t="shared" si="5"/>
        <v/>
      </c>
    </row>
    <row r="110" spans="1:70" ht="16.5" hidden="1" customHeight="1">
      <c r="A110" s="4">
        <v>108</v>
      </c>
      <c r="B110" s="594"/>
      <c r="C110" s="208" t="s">
        <v>141</v>
      </c>
      <c r="D110" s="203">
        <v>1</v>
      </c>
      <c r="E110" s="204" t="s">
        <v>709</v>
      </c>
      <c r="F110" s="205">
        <v>0</v>
      </c>
      <c r="G110" s="199"/>
      <c r="H110" s="97" t="str">
        <f t="shared" si="4"/>
        <v>西区1-3</v>
      </c>
      <c r="I110" s="104">
        <v>304</v>
      </c>
      <c r="J110" s="113" t="s">
        <v>147</v>
      </c>
      <c r="K110" s="185"/>
      <c r="L110" s="164" t="s">
        <v>694</v>
      </c>
      <c r="M110" s="5" t="str">
        <f t="shared" si="5"/>
        <v/>
      </c>
    </row>
    <row r="111" spans="1:70" ht="16.5" hidden="1" customHeight="1">
      <c r="A111" s="4">
        <v>109</v>
      </c>
      <c r="B111" s="594"/>
      <c r="C111" s="76" t="s">
        <v>141</v>
      </c>
      <c r="D111" s="57">
        <v>1</v>
      </c>
      <c r="E111" s="74" t="s">
        <v>148</v>
      </c>
      <c r="F111" s="87"/>
      <c r="G111" s="92"/>
      <c r="H111" s="97" t="str">
        <f t="shared" si="4"/>
        <v>西区1-4</v>
      </c>
      <c r="I111" s="104">
        <v>306</v>
      </c>
      <c r="J111" s="113" t="s">
        <v>149</v>
      </c>
      <c r="K111" s="200"/>
      <c r="L111" s="144"/>
      <c r="M111" s="4" t="str">
        <f t="shared" si="5"/>
        <v/>
      </c>
      <c r="N111" s="6"/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20.25" hidden="1">
      <c r="A112" s="4">
        <v>110</v>
      </c>
      <c r="B112" s="594" t="s">
        <v>150</v>
      </c>
      <c r="C112" s="76" t="s">
        <v>141</v>
      </c>
      <c r="D112" s="57">
        <v>2</v>
      </c>
      <c r="E112" s="74">
        <v>1</v>
      </c>
      <c r="F112" s="87"/>
      <c r="G112" s="92"/>
      <c r="H112" s="97" t="str">
        <f t="shared" si="4"/>
        <v>西区2-1</v>
      </c>
      <c r="I112" s="104">
        <v>660</v>
      </c>
      <c r="J112" s="113" t="s">
        <v>151</v>
      </c>
      <c r="K112" s="183"/>
      <c r="L112" s="129"/>
      <c r="M112" s="4" t="str">
        <f t="shared" si="5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>
      <c r="A113" s="4">
        <v>111</v>
      </c>
      <c r="B113" s="594"/>
      <c r="C113" s="76" t="s">
        <v>141</v>
      </c>
      <c r="D113" s="57">
        <v>2</v>
      </c>
      <c r="E113" s="74">
        <v>2</v>
      </c>
      <c r="F113" s="87"/>
      <c r="G113" s="92"/>
      <c r="H113" s="97" t="str">
        <f t="shared" si="4"/>
        <v>西区2-2</v>
      </c>
      <c r="I113" s="104">
        <v>495</v>
      </c>
      <c r="J113" s="113" t="s">
        <v>152</v>
      </c>
      <c r="K113" s="183"/>
      <c r="L113" s="132"/>
      <c r="M113" s="5" t="str">
        <f t="shared" si="5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16.5" hidden="1" customHeight="1">
      <c r="A114" s="4">
        <v>112</v>
      </c>
      <c r="B114" s="594"/>
      <c r="C114" s="208" t="s">
        <v>141</v>
      </c>
      <c r="D114" s="203">
        <v>2</v>
      </c>
      <c r="E114" s="204">
        <v>3</v>
      </c>
      <c r="F114" s="205">
        <v>0</v>
      </c>
      <c r="G114" s="199"/>
      <c r="H114" s="97" t="str">
        <f t="shared" si="4"/>
        <v>西区2-3</v>
      </c>
      <c r="I114" s="104">
        <v>302</v>
      </c>
      <c r="J114" s="113" t="s">
        <v>153</v>
      </c>
      <c r="K114" s="185"/>
      <c r="L114" s="164" t="s">
        <v>694</v>
      </c>
      <c r="M114" s="4" t="str">
        <f t="shared" si="5"/>
        <v/>
      </c>
    </row>
    <row r="115" spans="1:70" ht="20.25" hidden="1">
      <c r="A115" s="4">
        <v>113</v>
      </c>
      <c r="B115" s="594"/>
      <c r="C115" s="76" t="s">
        <v>141</v>
      </c>
      <c r="D115" s="57">
        <v>2</v>
      </c>
      <c r="E115" s="74">
        <v>4</v>
      </c>
      <c r="F115" s="87"/>
      <c r="G115" s="92"/>
      <c r="H115" s="97" t="str">
        <f t="shared" si="4"/>
        <v>西区2-4</v>
      </c>
      <c r="I115" s="104">
        <v>258</v>
      </c>
      <c r="J115" s="113" t="s">
        <v>154</v>
      </c>
      <c r="K115" s="183"/>
      <c r="L115" s="129"/>
      <c r="M115" s="5">
        <f t="shared" si="5"/>
        <v>332</v>
      </c>
      <c r="N115" s="6"/>
      <c r="O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16.5" hidden="1" customHeight="1">
      <c r="A116" s="4">
        <v>114</v>
      </c>
      <c r="B116" s="594"/>
      <c r="C116" s="208" t="s">
        <v>141</v>
      </c>
      <c r="D116" s="203">
        <v>2</v>
      </c>
      <c r="E116" s="204">
        <v>5</v>
      </c>
      <c r="F116" s="205">
        <v>0</v>
      </c>
      <c r="G116" s="199"/>
      <c r="H116" s="97" t="str">
        <f t="shared" si="4"/>
        <v>西区2-5</v>
      </c>
      <c r="I116" s="104">
        <v>502</v>
      </c>
      <c r="J116" s="113" t="s">
        <v>155</v>
      </c>
      <c r="K116" s="183"/>
      <c r="L116" s="164" t="s">
        <v>694</v>
      </c>
      <c r="M116" s="5" t="str">
        <f t="shared" si="5"/>
        <v/>
      </c>
    </row>
    <row r="117" spans="1:70" ht="16.5" hidden="1" customHeight="1">
      <c r="A117" s="4">
        <v>115</v>
      </c>
      <c r="B117" s="594"/>
      <c r="C117" s="208" t="s">
        <v>141</v>
      </c>
      <c r="D117" s="203">
        <v>2</v>
      </c>
      <c r="E117" s="204">
        <v>6</v>
      </c>
      <c r="F117" s="205">
        <v>0</v>
      </c>
      <c r="G117" s="199"/>
      <c r="H117" s="97" t="str">
        <f t="shared" si="4"/>
        <v>西区2-6</v>
      </c>
      <c r="I117" s="104">
        <v>564</v>
      </c>
      <c r="J117" s="113" t="s">
        <v>156</v>
      </c>
      <c r="K117" s="185"/>
      <c r="L117" s="237" t="s">
        <v>734</v>
      </c>
      <c r="M117" s="4" t="str">
        <f t="shared" si="5"/>
        <v/>
      </c>
    </row>
    <row r="118" spans="1:70" ht="20.25" hidden="1">
      <c r="A118" s="4">
        <v>116</v>
      </c>
      <c r="B118" s="594"/>
      <c r="C118" s="76" t="s">
        <v>141</v>
      </c>
      <c r="D118" s="57">
        <v>2</v>
      </c>
      <c r="E118" s="74">
        <v>7</v>
      </c>
      <c r="F118" s="87"/>
      <c r="G118" s="92"/>
      <c r="H118" s="97" t="str">
        <f t="shared" si="4"/>
        <v>西区2-7</v>
      </c>
      <c r="I118" s="104">
        <v>357</v>
      </c>
      <c r="J118" s="113" t="s">
        <v>157</v>
      </c>
      <c r="K118" s="183"/>
      <c r="L118" s="129"/>
      <c r="M118" s="4" t="str">
        <f t="shared" si="5"/>
        <v/>
      </c>
      <c r="N118" s="6"/>
      <c r="O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16.5" customHeight="1">
      <c r="A119" s="4">
        <v>117</v>
      </c>
      <c r="B119" s="594"/>
      <c r="C119" s="76" t="s">
        <v>141</v>
      </c>
      <c r="D119" s="57">
        <v>2</v>
      </c>
      <c r="E119" s="74">
        <v>8</v>
      </c>
      <c r="F119" s="87">
        <v>1</v>
      </c>
      <c r="G119" s="92"/>
      <c r="H119" s="97" t="str">
        <f t="shared" si="4"/>
        <v>西区2-8</v>
      </c>
      <c r="I119" s="104">
        <v>332</v>
      </c>
      <c r="J119" s="113" t="s">
        <v>158</v>
      </c>
      <c r="K119" s="185" t="s">
        <v>145</v>
      </c>
      <c r="L119" s="129"/>
      <c r="M119" s="4" t="str">
        <f t="shared" si="5"/>
        <v/>
      </c>
    </row>
    <row r="120" spans="1:70" ht="20.25" hidden="1">
      <c r="A120" s="4">
        <v>118</v>
      </c>
      <c r="B120" s="594" t="s">
        <v>159</v>
      </c>
      <c r="C120" s="76" t="s">
        <v>141</v>
      </c>
      <c r="D120" s="57">
        <v>3</v>
      </c>
      <c r="E120" s="74">
        <v>1</v>
      </c>
      <c r="F120" s="87"/>
      <c r="G120" s="92"/>
      <c r="H120" s="97" t="str">
        <f t="shared" si="4"/>
        <v>西区3-1</v>
      </c>
      <c r="I120" s="104">
        <v>251</v>
      </c>
      <c r="J120" s="113" t="s">
        <v>160</v>
      </c>
      <c r="K120" s="185"/>
      <c r="L120" s="145"/>
      <c r="M120" s="4" t="str">
        <f t="shared" si="5"/>
        <v/>
      </c>
      <c r="N120" s="6"/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25" hidden="1">
      <c r="A121" s="4">
        <v>119</v>
      </c>
      <c r="B121" s="594"/>
      <c r="C121" s="76" t="s">
        <v>141</v>
      </c>
      <c r="D121" s="57">
        <v>3</v>
      </c>
      <c r="E121" s="74">
        <v>2</v>
      </c>
      <c r="F121" s="87"/>
      <c r="G121" s="92"/>
      <c r="H121" s="97" t="str">
        <f t="shared" si="4"/>
        <v>西区3-2</v>
      </c>
      <c r="I121" s="104">
        <v>559</v>
      </c>
      <c r="J121" s="113" t="s">
        <v>161</v>
      </c>
      <c r="K121" s="183"/>
      <c r="L121" s="129"/>
      <c r="M121" s="5" t="str">
        <f t="shared" si="5"/>
        <v/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hidden="1">
      <c r="A122" s="4">
        <v>120</v>
      </c>
      <c r="B122" s="594"/>
      <c r="C122" s="76" t="s">
        <v>141</v>
      </c>
      <c r="D122" s="57">
        <v>3</v>
      </c>
      <c r="E122" s="74">
        <v>3</v>
      </c>
      <c r="F122" s="87"/>
      <c r="G122" s="92"/>
      <c r="H122" s="97" t="str">
        <f t="shared" si="4"/>
        <v>西区3-3</v>
      </c>
      <c r="I122" s="104">
        <v>630</v>
      </c>
      <c r="J122" s="113" t="s">
        <v>162</v>
      </c>
      <c r="K122" s="183"/>
      <c r="L122" s="129"/>
      <c r="M122" s="4" t="str">
        <f t="shared" si="5"/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>
      <c r="A123" s="4">
        <v>121</v>
      </c>
      <c r="B123" s="594"/>
      <c r="C123" s="76" t="s">
        <v>141</v>
      </c>
      <c r="D123" s="57">
        <v>3</v>
      </c>
      <c r="E123" s="74">
        <v>4</v>
      </c>
      <c r="F123" s="87"/>
      <c r="G123" s="92"/>
      <c r="H123" s="97" t="str">
        <f t="shared" si="4"/>
        <v>西区3-4</v>
      </c>
      <c r="I123" s="104">
        <v>565</v>
      </c>
      <c r="J123" s="113" t="s">
        <v>163</v>
      </c>
      <c r="K123" s="183"/>
      <c r="L123" s="129"/>
      <c r="M123" s="4" t="str">
        <f t="shared" si="5"/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>
      <c r="A124" s="4">
        <v>122</v>
      </c>
      <c r="B124" s="594"/>
      <c r="C124" s="76" t="s">
        <v>141</v>
      </c>
      <c r="D124" s="57">
        <v>3</v>
      </c>
      <c r="E124" s="74">
        <v>5</v>
      </c>
      <c r="F124" s="87"/>
      <c r="G124" s="92"/>
      <c r="H124" s="97" t="str">
        <f t="shared" si="4"/>
        <v>西区3-5</v>
      </c>
      <c r="I124" s="104">
        <v>324</v>
      </c>
      <c r="J124" s="113" t="s">
        <v>164</v>
      </c>
      <c r="K124" s="183"/>
      <c r="L124" s="129"/>
      <c r="M124" s="4" t="str">
        <f t="shared" si="5"/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hidden="1">
      <c r="A125" s="4">
        <v>123</v>
      </c>
      <c r="B125" s="594"/>
      <c r="C125" s="76" t="s">
        <v>141</v>
      </c>
      <c r="D125" s="57">
        <v>3</v>
      </c>
      <c r="E125" s="74">
        <v>6</v>
      </c>
      <c r="F125" s="87"/>
      <c r="G125" s="92"/>
      <c r="H125" s="97" t="str">
        <f t="shared" si="4"/>
        <v>西区3-6</v>
      </c>
      <c r="I125" s="104">
        <v>481</v>
      </c>
      <c r="J125" s="113" t="s">
        <v>165</v>
      </c>
      <c r="K125" s="185"/>
      <c r="L125" s="135"/>
      <c r="M125" s="4" t="str">
        <f t="shared" si="5"/>
        <v/>
      </c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>
      <c r="A126" s="4">
        <v>124</v>
      </c>
      <c r="B126" s="594"/>
      <c r="C126" s="76" t="s">
        <v>141</v>
      </c>
      <c r="D126" s="57">
        <v>3</v>
      </c>
      <c r="E126" s="74">
        <v>7</v>
      </c>
      <c r="F126" s="87"/>
      <c r="G126" s="92"/>
      <c r="H126" s="97" t="str">
        <f t="shared" si="4"/>
        <v>西区3-7</v>
      </c>
      <c r="I126" s="104">
        <v>500</v>
      </c>
      <c r="J126" s="113" t="s">
        <v>166</v>
      </c>
      <c r="K126" s="183"/>
      <c r="L126" s="140"/>
      <c r="M126" s="4" t="str">
        <f t="shared" si="5"/>
        <v/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hidden="1">
      <c r="A127" s="4">
        <v>125</v>
      </c>
      <c r="B127" s="594"/>
      <c r="C127" s="76" t="s">
        <v>141</v>
      </c>
      <c r="D127" s="57">
        <v>3</v>
      </c>
      <c r="E127" s="74">
        <v>8</v>
      </c>
      <c r="F127" s="87"/>
      <c r="G127" s="92"/>
      <c r="H127" s="97" t="str">
        <f t="shared" si="4"/>
        <v>西区3-8</v>
      </c>
      <c r="I127" s="104">
        <v>655</v>
      </c>
      <c r="J127" s="113" t="s">
        <v>167</v>
      </c>
      <c r="K127" s="183"/>
      <c r="L127" s="129"/>
      <c r="M127" s="4" t="str">
        <f t="shared" si="5"/>
        <v/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>
      <c r="A128" s="4">
        <v>126</v>
      </c>
      <c r="B128" s="594"/>
      <c r="C128" s="76" t="s">
        <v>141</v>
      </c>
      <c r="D128" s="57">
        <v>3</v>
      </c>
      <c r="E128" s="74">
        <v>9</v>
      </c>
      <c r="F128" s="87"/>
      <c r="G128" s="92"/>
      <c r="H128" s="97" t="str">
        <f t="shared" si="4"/>
        <v>西区3-9</v>
      </c>
      <c r="I128" s="104">
        <v>642</v>
      </c>
      <c r="J128" s="113" t="s">
        <v>168</v>
      </c>
      <c r="K128" s="183"/>
      <c r="L128" s="129"/>
      <c r="M128" s="5">
        <f t="shared" si="5"/>
        <v>373</v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>
      <c r="A129" s="4">
        <v>127</v>
      </c>
      <c r="B129" s="602" t="s">
        <v>169</v>
      </c>
      <c r="C129" s="76" t="s">
        <v>141</v>
      </c>
      <c r="D129" s="57">
        <v>4</v>
      </c>
      <c r="E129" s="74">
        <v>1</v>
      </c>
      <c r="F129" s="87"/>
      <c r="G129" s="92"/>
      <c r="H129" s="97" t="str">
        <f t="shared" si="4"/>
        <v>西区4-1</v>
      </c>
      <c r="I129" s="104">
        <v>175</v>
      </c>
      <c r="J129" s="113" t="s">
        <v>170</v>
      </c>
      <c r="K129" s="183"/>
      <c r="L129" s="129"/>
      <c r="M129" s="5" t="str">
        <f t="shared" si="5"/>
        <v/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16.5" hidden="1" customHeight="1">
      <c r="A130" s="4">
        <v>128</v>
      </c>
      <c r="B130" s="602"/>
      <c r="C130" s="76" t="s">
        <v>141</v>
      </c>
      <c r="D130" s="57">
        <v>4</v>
      </c>
      <c r="E130" s="74">
        <v>2</v>
      </c>
      <c r="F130" s="87"/>
      <c r="G130" s="92"/>
      <c r="H130" s="97" t="str">
        <f t="shared" si="4"/>
        <v>西区4-2</v>
      </c>
      <c r="I130" s="104">
        <v>428</v>
      </c>
      <c r="J130" s="113" t="s">
        <v>732</v>
      </c>
      <c r="K130" s="183"/>
      <c r="L130" s="131"/>
      <c r="M130" s="4">
        <f t="shared" si="5"/>
        <v>378</v>
      </c>
    </row>
    <row r="131" spans="1:70" ht="20.25" hidden="1">
      <c r="A131" s="4">
        <v>129</v>
      </c>
      <c r="B131" s="602"/>
      <c r="C131" s="76" t="s">
        <v>141</v>
      </c>
      <c r="D131" s="57">
        <v>4</v>
      </c>
      <c r="E131" s="74">
        <v>3</v>
      </c>
      <c r="F131" s="87"/>
      <c r="G131" s="92"/>
      <c r="H131" s="97" t="str">
        <f t="shared" si="4"/>
        <v>西区4-3</v>
      </c>
      <c r="I131" s="104">
        <v>480</v>
      </c>
      <c r="J131" s="113" t="s">
        <v>171</v>
      </c>
      <c r="K131" s="183"/>
      <c r="L131" s="129"/>
      <c r="M131" s="4">
        <f t="shared" si="5"/>
        <v>352</v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16.5" customHeight="1">
      <c r="A132" s="4">
        <v>130</v>
      </c>
      <c r="B132" s="602"/>
      <c r="C132" s="76" t="s">
        <v>141</v>
      </c>
      <c r="D132" s="57">
        <v>4</v>
      </c>
      <c r="E132" s="74">
        <v>4</v>
      </c>
      <c r="F132" s="87">
        <v>1</v>
      </c>
      <c r="G132" s="92"/>
      <c r="H132" s="97" t="str">
        <f t="shared" si="4"/>
        <v>西区4-4</v>
      </c>
      <c r="I132" s="104">
        <v>373</v>
      </c>
      <c r="J132" s="113" t="s">
        <v>746</v>
      </c>
      <c r="K132" s="239" t="s">
        <v>15</v>
      </c>
      <c r="L132" s="129"/>
      <c r="M132" s="4" t="str">
        <f t="shared" si="5"/>
        <v/>
      </c>
    </row>
    <row r="133" spans="1:70" s="19" customFormat="1" ht="16.5" hidden="1" customHeight="1">
      <c r="A133" s="4">
        <v>131</v>
      </c>
      <c r="B133" s="602"/>
      <c r="C133" s="76" t="s">
        <v>141</v>
      </c>
      <c r="D133" s="57">
        <v>4</v>
      </c>
      <c r="E133" s="74">
        <v>5</v>
      </c>
      <c r="F133" s="87"/>
      <c r="G133" s="92"/>
      <c r="H133" s="97" t="str">
        <f t="shared" si="4"/>
        <v>西区4-5</v>
      </c>
      <c r="I133" s="104">
        <v>529</v>
      </c>
      <c r="J133" s="113" t="s">
        <v>712</v>
      </c>
      <c r="K133" s="191"/>
      <c r="L133" s="167"/>
      <c r="M133" s="18" t="str">
        <f t="shared" si="5"/>
        <v/>
      </c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</row>
    <row r="134" spans="1:70" s="20" customFormat="1" ht="16.5" customHeight="1">
      <c r="A134" s="4">
        <v>132</v>
      </c>
      <c r="B134" s="602"/>
      <c r="C134" s="76" t="s">
        <v>141</v>
      </c>
      <c r="D134" s="57">
        <v>4</v>
      </c>
      <c r="E134" s="74">
        <v>6</v>
      </c>
      <c r="F134" s="87">
        <v>1</v>
      </c>
      <c r="G134" s="92">
        <v>1</v>
      </c>
      <c r="H134" s="97" t="str">
        <f t="shared" si="4"/>
        <v>西区4-6</v>
      </c>
      <c r="I134" s="104">
        <v>378</v>
      </c>
      <c r="J134" s="215" t="s">
        <v>755</v>
      </c>
      <c r="K134" s="183" t="s">
        <v>173</v>
      </c>
      <c r="L134" s="132" t="s">
        <v>754</v>
      </c>
      <c r="M134" s="5">
        <f t="shared" si="5"/>
        <v>327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</row>
    <row r="135" spans="1:70" s="20" customFormat="1" ht="16.5" customHeight="1">
      <c r="A135" s="4">
        <v>133</v>
      </c>
      <c r="B135" s="602"/>
      <c r="C135" s="76" t="s">
        <v>141</v>
      </c>
      <c r="D135" s="57">
        <v>4</v>
      </c>
      <c r="E135" s="74">
        <v>7</v>
      </c>
      <c r="F135" s="87">
        <v>1</v>
      </c>
      <c r="G135" s="92"/>
      <c r="H135" s="97" t="str">
        <f t="shared" si="4"/>
        <v>西区4-7</v>
      </c>
      <c r="I135" s="104">
        <v>352</v>
      </c>
      <c r="J135" s="113" t="s">
        <v>174</v>
      </c>
      <c r="K135" s="183" t="s">
        <v>175</v>
      </c>
      <c r="L135" s="129"/>
      <c r="M135" s="5" t="str">
        <f t="shared" si="5"/>
        <v/>
      </c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0" ht="20.25" hidden="1">
      <c r="A136" s="4">
        <v>134</v>
      </c>
      <c r="B136" s="602"/>
      <c r="C136" s="76" t="s">
        <v>141</v>
      </c>
      <c r="D136" s="57">
        <v>4</v>
      </c>
      <c r="E136" s="74">
        <v>8</v>
      </c>
      <c r="F136" s="87"/>
      <c r="G136" s="92"/>
      <c r="H136" s="97" t="str">
        <f t="shared" si="4"/>
        <v>西区4-8</v>
      </c>
      <c r="I136" s="104">
        <v>351</v>
      </c>
      <c r="J136" s="113" t="s">
        <v>176</v>
      </c>
      <c r="K136" s="183"/>
      <c r="L136" s="129"/>
      <c r="M136" s="4" t="str">
        <f>IF(F144,I144,"")</f>
        <v/>
      </c>
      <c r="N136" s="6"/>
      <c r="O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s="22" customFormat="1" ht="20.25" hidden="1">
      <c r="A137" s="4">
        <v>135</v>
      </c>
      <c r="B137" s="602"/>
      <c r="C137" s="76" t="s">
        <v>141</v>
      </c>
      <c r="D137" s="57">
        <v>4</v>
      </c>
      <c r="E137" s="74">
        <v>9</v>
      </c>
      <c r="F137" s="87"/>
      <c r="G137" s="92"/>
      <c r="H137" s="97" t="str">
        <f t="shared" si="4"/>
        <v>西区4-9</v>
      </c>
      <c r="I137" s="104">
        <v>725</v>
      </c>
      <c r="J137" s="113" t="s">
        <v>177</v>
      </c>
      <c r="K137" s="183"/>
      <c r="L137" s="129"/>
      <c r="M137" s="21" t="str">
        <f>IF(F145,I145,"")</f>
        <v/>
      </c>
      <c r="P137" s="48"/>
      <c r="Q137" s="48"/>
    </row>
    <row r="138" spans="1:70" ht="16.5" customHeight="1">
      <c r="A138" s="4">
        <v>136</v>
      </c>
      <c r="B138" s="594" t="s">
        <v>178</v>
      </c>
      <c r="C138" s="76" t="s">
        <v>141</v>
      </c>
      <c r="D138" s="57">
        <v>4</v>
      </c>
      <c r="E138" s="74">
        <v>10</v>
      </c>
      <c r="F138" s="87">
        <v>1</v>
      </c>
      <c r="G138" s="92"/>
      <c r="H138" s="97" t="str">
        <f t="shared" si="4"/>
        <v>西区4-10</v>
      </c>
      <c r="I138" s="104">
        <v>327</v>
      </c>
      <c r="J138" s="113" t="s">
        <v>179</v>
      </c>
      <c r="K138" s="183" t="s">
        <v>180</v>
      </c>
      <c r="L138" s="129"/>
      <c r="M138" s="4" t="str">
        <f>IF(F146,I146,"")</f>
        <v/>
      </c>
    </row>
    <row r="139" spans="1:70" ht="20.25" hidden="1">
      <c r="A139" s="4">
        <v>137</v>
      </c>
      <c r="B139" s="594"/>
      <c r="C139" s="76" t="s">
        <v>141</v>
      </c>
      <c r="D139" s="57">
        <v>4</v>
      </c>
      <c r="E139" s="74">
        <v>11</v>
      </c>
      <c r="F139" s="87"/>
      <c r="G139" s="92"/>
      <c r="H139" s="97" t="str">
        <f t="shared" si="4"/>
        <v>西区4-11</v>
      </c>
      <c r="I139" s="104">
        <v>375</v>
      </c>
      <c r="J139" s="114" t="s">
        <v>181</v>
      </c>
      <c r="K139" s="185"/>
      <c r="L139" s="129"/>
      <c r="M139" s="4"/>
      <c r="N139" s="6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25" hidden="1">
      <c r="A140" s="4">
        <v>138</v>
      </c>
      <c r="B140" s="594"/>
      <c r="C140" s="76" t="s">
        <v>141</v>
      </c>
      <c r="D140" s="57">
        <v>4</v>
      </c>
      <c r="E140" s="74" t="s">
        <v>182</v>
      </c>
      <c r="F140" s="87"/>
      <c r="G140" s="92"/>
      <c r="H140" s="97" t="str">
        <f t="shared" ref="H140:H207" si="6">CONCATENATE(C140,D140,"-",E140)</f>
        <v>西区4-12</v>
      </c>
      <c r="I140" s="104">
        <v>249</v>
      </c>
      <c r="J140" s="113" t="s">
        <v>183</v>
      </c>
      <c r="K140" s="185"/>
      <c r="L140" s="131"/>
      <c r="M140" s="4"/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>
      <c r="A141" s="4">
        <v>139</v>
      </c>
      <c r="B141" s="594" t="s">
        <v>184</v>
      </c>
      <c r="C141" s="76" t="s">
        <v>141</v>
      </c>
      <c r="D141" s="57">
        <v>4</v>
      </c>
      <c r="E141" s="74" t="s">
        <v>185</v>
      </c>
      <c r="F141" s="87">
        <v>1</v>
      </c>
      <c r="G141" s="92"/>
      <c r="H141" s="97" t="str">
        <f t="shared" si="6"/>
        <v>西区4-13</v>
      </c>
      <c r="I141" s="104">
        <v>190</v>
      </c>
      <c r="J141" s="113" t="s">
        <v>186</v>
      </c>
      <c r="K141" s="183" t="s">
        <v>727</v>
      </c>
      <c r="L141" s="146"/>
      <c r="M141" s="4" t="str">
        <f t="shared" ref="M141:M204" si="7">IF(F147,I147,"")</f>
        <v/>
      </c>
      <c r="N141" s="6"/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25" hidden="1">
      <c r="A142" s="4">
        <v>140</v>
      </c>
      <c r="B142" s="594"/>
      <c r="C142" s="76" t="s">
        <v>141</v>
      </c>
      <c r="D142" s="57">
        <v>4</v>
      </c>
      <c r="E142" s="74" t="s">
        <v>187</v>
      </c>
      <c r="F142" s="87"/>
      <c r="G142" s="92"/>
      <c r="H142" s="97" t="str">
        <f t="shared" si="6"/>
        <v>西区4-14</v>
      </c>
      <c r="I142" s="104">
        <v>472</v>
      </c>
      <c r="J142" s="118" t="s">
        <v>188</v>
      </c>
      <c r="K142" s="185"/>
      <c r="L142" s="129"/>
      <c r="M142" s="4">
        <f t="shared" si="7"/>
        <v>581</v>
      </c>
      <c r="N142" s="6"/>
      <c r="O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16.5" customHeight="1">
      <c r="A143" s="4">
        <v>141</v>
      </c>
      <c r="B143" s="594"/>
      <c r="C143" s="76" t="s">
        <v>141</v>
      </c>
      <c r="D143" s="57">
        <v>4</v>
      </c>
      <c r="E143" s="74" t="s">
        <v>189</v>
      </c>
      <c r="F143" s="87">
        <v>1</v>
      </c>
      <c r="G143" s="92"/>
      <c r="H143" s="97" t="str">
        <f t="shared" si="6"/>
        <v>西区4-15</v>
      </c>
      <c r="I143" s="104">
        <v>331</v>
      </c>
      <c r="J143" s="118" t="s">
        <v>190</v>
      </c>
      <c r="K143" s="183" t="s">
        <v>191</v>
      </c>
      <c r="L143" s="129"/>
      <c r="M143" s="4">
        <f t="shared" si="7"/>
        <v>444</v>
      </c>
    </row>
    <row r="144" spans="1:70" ht="20.25" hidden="1">
      <c r="A144" s="4">
        <v>142</v>
      </c>
      <c r="B144" s="594" t="s">
        <v>192</v>
      </c>
      <c r="C144" s="76" t="s">
        <v>141</v>
      </c>
      <c r="D144" s="57">
        <v>5</v>
      </c>
      <c r="E144" s="74">
        <v>1</v>
      </c>
      <c r="F144" s="87"/>
      <c r="G144" s="92"/>
      <c r="H144" s="97" t="str">
        <f t="shared" si="6"/>
        <v>西区5-1</v>
      </c>
      <c r="I144" s="104">
        <v>225</v>
      </c>
      <c r="J144" s="113" t="s">
        <v>193</v>
      </c>
      <c r="K144" s="183"/>
      <c r="L144" s="129"/>
      <c r="M144" s="4">
        <f t="shared" si="7"/>
        <v>594</v>
      </c>
      <c r="N144" s="6"/>
      <c r="O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16.5" hidden="1" customHeight="1">
      <c r="A145" s="4">
        <v>143</v>
      </c>
      <c r="B145" s="594"/>
      <c r="C145" s="76" t="s">
        <v>141</v>
      </c>
      <c r="D145" s="57">
        <v>5</v>
      </c>
      <c r="E145" s="74">
        <v>2</v>
      </c>
      <c r="F145" s="87"/>
      <c r="G145" s="92"/>
      <c r="H145" s="97" t="str">
        <f t="shared" si="6"/>
        <v>西区5-2</v>
      </c>
      <c r="I145" s="104">
        <v>447</v>
      </c>
      <c r="J145" s="113" t="s">
        <v>194</v>
      </c>
      <c r="K145" s="191"/>
      <c r="L145" s="129"/>
      <c r="M145" s="4">
        <f t="shared" si="7"/>
        <v>310</v>
      </c>
    </row>
    <row r="146" spans="1:70" ht="20.25" hidden="1">
      <c r="A146" s="4">
        <v>144</v>
      </c>
      <c r="B146" s="594"/>
      <c r="C146" s="76" t="s">
        <v>141</v>
      </c>
      <c r="D146" s="57">
        <v>5</v>
      </c>
      <c r="E146" s="74">
        <v>3</v>
      </c>
      <c r="F146" s="87"/>
      <c r="G146" s="92"/>
      <c r="H146" s="97" t="str">
        <f t="shared" si="6"/>
        <v>西区5-3</v>
      </c>
      <c r="I146" s="104">
        <v>636</v>
      </c>
      <c r="J146" s="113" t="s">
        <v>195</v>
      </c>
      <c r="K146" s="183"/>
      <c r="L146" s="129"/>
      <c r="M146" s="4" t="str">
        <f t="shared" si="7"/>
        <v/>
      </c>
      <c r="N146" s="6"/>
      <c r="O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25" hidden="1">
      <c r="A147" s="4">
        <v>145</v>
      </c>
      <c r="B147" s="594"/>
      <c r="C147" s="76" t="s">
        <v>141</v>
      </c>
      <c r="D147" s="57">
        <v>5</v>
      </c>
      <c r="E147" s="74">
        <v>4</v>
      </c>
      <c r="F147" s="87"/>
      <c r="G147" s="92"/>
      <c r="H147" s="97" t="str">
        <f t="shared" si="6"/>
        <v>西区5-4</v>
      </c>
      <c r="I147" s="104">
        <v>529</v>
      </c>
      <c r="J147" s="113" t="s">
        <v>196</v>
      </c>
      <c r="K147" s="185"/>
      <c r="L147" s="135"/>
      <c r="M147" s="5">
        <f t="shared" si="7"/>
        <v>395</v>
      </c>
      <c r="N147" s="6"/>
      <c r="O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</row>
    <row r="148" spans="1:70" ht="20.25">
      <c r="A148" s="4">
        <v>146</v>
      </c>
      <c r="B148" s="594"/>
      <c r="C148" s="76" t="s">
        <v>141</v>
      </c>
      <c r="D148" s="57">
        <v>5</v>
      </c>
      <c r="E148" s="74">
        <v>5</v>
      </c>
      <c r="F148" s="87">
        <v>1</v>
      </c>
      <c r="G148" s="92"/>
      <c r="H148" s="227" t="str">
        <f t="shared" si="6"/>
        <v>西区5-5</v>
      </c>
      <c r="I148" s="228">
        <v>581</v>
      </c>
      <c r="J148" s="229" t="s">
        <v>197</v>
      </c>
      <c r="K148" s="219" t="s">
        <v>727</v>
      </c>
      <c r="L148" s="138" t="s">
        <v>759</v>
      </c>
      <c r="M148" s="5" t="str">
        <f t="shared" si="7"/>
        <v/>
      </c>
      <c r="N148" s="6"/>
      <c r="O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16.5" customHeight="1">
      <c r="A149" s="4">
        <v>147</v>
      </c>
      <c r="B149" s="594"/>
      <c r="C149" s="76" t="s">
        <v>141</v>
      </c>
      <c r="D149" s="57">
        <v>5</v>
      </c>
      <c r="E149" s="74">
        <v>6</v>
      </c>
      <c r="F149" s="87">
        <v>1</v>
      </c>
      <c r="G149" s="92"/>
      <c r="H149" s="227" t="str">
        <f t="shared" si="6"/>
        <v>西区5-6</v>
      </c>
      <c r="I149" s="228">
        <v>444</v>
      </c>
      <c r="J149" s="229" t="s">
        <v>198</v>
      </c>
      <c r="K149" s="219" t="s">
        <v>39</v>
      </c>
      <c r="L149" s="138" t="s">
        <v>759</v>
      </c>
      <c r="M149" s="5">
        <f t="shared" si="7"/>
        <v>534</v>
      </c>
    </row>
    <row r="150" spans="1:70" ht="16.5" customHeight="1">
      <c r="A150" s="4">
        <v>148</v>
      </c>
      <c r="B150" s="594"/>
      <c r="C150" s="76" t="s">
        <v>141</v>
      </c>
      <c r="D150" s="57">
        <v>5</v>
      </c>
      <c r="E150" s="74">
        <v>7</v>
      </c>
      <c r="F150" s="87">
        <v>1</v>
      </c>
      <c r="G150" s="92"/>
      <c r="H150" s="227" t="str">
        <f t="shared" si="6"/>
        <v>西区5-7</v>
      </c>
      <c r="I150" s="228">
        <v>594</v>
      </c>
      <c r="J150" s="229" t="s">
        <v>199</v>
      </c>
      <c r="K150" s="219" t="s">
        <v>200</v>
      </c>
      <c r="L150" s="138" t="s">
        <v>759</v>
      </c>
      <c r="M150" s="4">
        <f t="shared" si="7"/>
        <v>403</v>
      </c>
    </row>
    <row r="151" spans="1:70" ht="16.5" customHeight="1">
      <c r="A151" s="4">
        <v>149</v>
      </c>
      <c r="B151" s="594"/>
      <c r="C151" s="76" t="s">
        <v>141</v>
      </c>
      <c r="D151" s="57">
        <v>5</v>
      </c>
      <c r="E151" s="74">
        <v>8</v>
      </c>
      <c r="F151" s="87">
        <v>1</v>
      </c>
      <c r="G151" s="92"/>
      <c r="H151" s="97" t="str">
        <f t="shared" si="6"/>
        <v>西区5-8</v>
      </c>
      <c r="I151" s="104">
        <v>310</v>
      </c>
      <c r="J151" s="113" t="s">
        <v>201</v>
      </c>
      <c r="K151" s="183" t="s">
        <v>202</v>
      </c>
      <c r="L151" s="147"/>
      <c r="M151" s="4" t="str">
        <f t="shared" si="7"/>
        <v/>
      </c>
    </row>
    <row r="152" spans="1:70" ht="20.25" hidden="1">
      <c r="A152" s="4">
        <v>150</v>
      </c>
      <c r="B152" s="594"/>
      <c r="C152" s="76" t="s">
        <v>141</v>
      </c>
      <c r="D152" s="57">
        <v>5</v>
      </c>
      <c r="E152" s="74">
        <v>9</v>
      </c>
      <c r="F152" s="87"/>
      <c r="G152" s="92"/>
      <c r="H152" s="97" t="str">
        <f t="shared" si="6"/>
        <v>西区5-9</v>
      </c>
      <c r="I152" s="104">
        <v>197</v>
      </c>
      <c r="J152" s="113" t="s">
        <v>201</v>
      </c>
      <c r="K152" s="183"/>
      <c r="L152" s="129"/>
      <c r="M152" s="4">
        <f t="shared" si="7"/>
        <v>471</v>
      </c>
      <c r="N152" s="6"/>
      <c r="O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16.5" customHeight="1">
      <c r="A153" s="4">
        <v>151</v>
      </c>
      <c r="B153" s="594"/>
      <c r="C153" s="76" t="s">
        <v>141</v>
      </c>
      <c r="D153" s="57">
        <v>5</v>
      </c>
      <c r="E153" s="74">
        <v>10</v>
      </c>
      <c r="F153" s="87">
        <v>1</v>
      </c>
      <c r="G153" s="92"/>
      <c r="H153" s="97" t="str">
        <f t="shared" si="6"/>
        <v>西区5-10</v>
      </c>
      <c r="I153" s="104">
        <v>395</v>
      </c>
      <c r="J153" s="113" t="s">
        <v>201</v>
      </c>
      <c r="K153" s="184" t="s">
        <v>15</v>
      </c>
      <c r="L153" s="148" t="s">
        <v>203</v>
      </c>
      <c r="M153" s="4" t="str">
        <f t="shared" si="7"/>
        <v/>
      </c>
    </row>
    <row r="154" spans="1:70" ht="16.5" hidden="1" customHeight="1">
      <c r="A154" s="4">
        <v>152</v>
      </c>
      <c r="B154" s="594"/>
      <c r="C154" s="76" t="s">
        <v>141</v>
      </c>
      <c r="D154" s="57">
        <v>5</v>
      </c>
      <c r="E154" s="74">
        <v>11</v>
      </c>
      <c r="F154" s="87"/>
      <c r="G154" s="92"/>
      <c r="H154" s="97" t="str">
        <f t="shared" si="6"/>
        <v>西区5-11</v>
      </c>
      <c r="I154" s="104">
        <v>427</v>
      </c>
      <c r="J154" s="113" t="s">
        <v>204</v>
      </c>
      <c r="K154" s="219"/>
      <c r="L154" s="241"/>
      <c r="M154" s="4">
        <f t="shared" si="7"/>
        <v>272</v>
      </c>
    </row>
    <row r="155" spans="1:70" ht="16.5" customHeight="1">
      <c r="A155" s="4">
        <v>153</v>
      </c>
      <c r="B155" s="594" t="s">
        <v>205</v>
      </c>
      <c r="C155" s="76" t="s">
        <v>141</v>
      </c>
      <c r="D155" s="57">
        <v>6</v>
      </c>
      <c r="E155" s="74">
        <v>1</v>
      </c>
      <c r="F155" s="87">
        <v>1</v>
      </c>
      <c r="G155" s="92"/>
      <c r="H155" s="97" t="str">
        <f t="shared" si="6"/>
        <v>西区6-1</v>
      </c>
      <c r="I155" s="104">
        <v>534</v>
      </c>
      <c r="J155" s="113" t="s">
        <v>206</v>
      </c>
      <c r="K155" s="184" t="s">
        <v>15</v>
      </c>
      <c r="L155" s="129"/>
      <c r="M155" s="4">
        <f t="shared" si="7"/>
        <v>267</v>
      </c>
    </row>
    <row r="156" spans="1:70" ht="16.5" customHeight="1">
      <c r="A156" s="4">
        <v>154</v>
      </c>
      <c r="B156" s="594"/>
      <c r="C156" s="76" t="s">
        <v>141</v>
      </c>
      <c r="D156" s="57">
        <v>6</v>
      </c>
      <c r="E156" s="74">
        <v>2</v>
      </c>
      <c r="F156" s="87">
        <v>1</v>
      </c>
      <c r="G156" s="92"/>
      <c r="H156" s="97" t="str">
        <f t="shared" si="6"/>
        <v>西区6-2</v>
      </c>
      <c r="I156" s="104">
        <v>403</v>
      </c>
      <c r="J156" s="113" t="s">
        <v>207</v>
      </c>
      <c r="K156" s="183" t="s">
        <v>173</v>
      </c>
      <c r="L156" s="132"/>
      <c r="M156" s="5">
        <f t="shared" si="7"/>
        <v>382</v>
      </c>
    </row>
    <row r="157" spans="1:70" ht="20.25" hidden="1">
      <c r="A157" s="4">
        <v>155</v>
      </c>
      <c r="B157" s="594"/>
      <c r="C157" s="76" t="s">
        <v>141</v>
      </c>
      <c r="D157" s="57">
        <v>6</v>
      </c>
      <c r="E157" s="74">
        <v>3</v>
      </c>
      <c r="F157" s="87"/>
      <c r="G157" s="92"/>
      <c r="H157" s="97" t="str">
        <f t="shared" si="6"/>
        <v>西区6-3</v>
      </c>
      <c r="I157" s="104">
        <v>615</v>
      </c>
      <c r="J157" s="113" t="s">
        <v>208</v>
      </c>
      <c r="K157" s="183"/>
      <c r="L157" s="129"/>
      <c r="M157" s="5" t="str">
        <f t="shared" si="7"/>
        <v/>
      </c>
      <c r="N157" s="6"/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20.25">
      <c r="A158" s="4">
        <v>156</v>
      </c>
      <c r="B158" s="594"/>
      <c r="C158" s="76" t="s">
        <v>141</v>
      </c>
      <c r="D158" s="57">
        <v>6</v>
      </c>
      <c r="E158" s="74">
        <v>4</v>
      </c>
      <c r="F158" s="87">
        <v>1</v>
      </c>
      <c r="G158" s="92"/>
      <c r="H158" s="97" t="str">
        <f t="shared" si="6"/>
        <v>西区6-4</v>
      </c>
      <c r="I158" s="104">
        <v>471</v>
      </c>
      <c r="J158" s="113" t="s">
        <v>209</v>
      </c>
      <c r="K158" s="183" t="s">
        <v>725</v>
      </c>
      <c r="L158" s="129"/>
      <c r="M158" s="4">
        <f t="shared" si="7"/>
        <v>458</v>
      </c>
      <c r="N158" s="6"/>
      <c r="O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</row>
    <row r="159" spans="1:70" ht="20.25" hidden="1">
      <c r="A159" s="4">
        <v>157</v>
      </c>
      <c r="B159" s="594"/>
      <c r="C159" s="76" t="s">
        <v>141</v>
      </c>
      <c r="D159" s="57">
        <v>6</v>
      </c>
      <c r="E159" s="74">
        <v>5</v>
      </c>
      <c r="F159" s="87"/>
      <c r="G159" s="92"/>
      <c r="H159" s="97" t="str">
        <f t="shared" si="6"/>
        <v>西区6-5</v>
      </c>
      <c r="I159" s="104">
        <v>569</v>
      </c>
      <c r="J159" s="113" t="s">
        <v>210</v>
      </c>
      <c r="K159" s="183"/>
      <c r="L159" s="129"/>
      <c r="M159" s="4" t="str">
        <f t="shared" si="7"/>
        <v/>
      </c>
      <c r="N159" s="6"/>
      <c r="O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</row>
    <row r="160" spans="1:70" ht="16.5" customHeight="1">
      <c r="A160" s="4">
        <v>158</v>
      </c>
      <c r="B160" s="594"/>
      <c r="C160" s="76" t="s">
        <v>141</v>
      </c>
      <c r="D160" s="57">
        <v>6</v>
      </c>
      <c r="E160" s="74">
        <v>6</v>
      </c>
      <c r="F160" s="87">
        <v>1</v>
      </c>
      <c r="G160" s="92"/>
      <c r="H160" s="97" t="str">
        <f t="shared" si="6"/>
        <v>西区6-6</v>
      </c>
      <c r="I160" s="104">
        <v>272</v>
      </c>
      <c r="J160" s="113" t="s">
        <v>211</v>
      </c>
      <c r="K160" s="183" t="s">
        <v>212</v>
      </c>
      <c r="L160" s="129"/>
      <c r="M160" s="5">
        <f t="shared" si="7"/>
        <v>423</v>
      </c>
    </row>
    <row r="161" spans="1:70" ht="16.5" customHeight="1">
      <c r="A161" s="4">
        <v>159</v>
      </c>
      <c r="B161" s="594"/>
      <c r="C161" s="76" t="s">
        <v>141</v>
      </c>
      <c r="D161" s="57">
        <v>6</v>
      </c>
      <c r="E161" s="74">
        <v>7</v>
      </c>
      <c r="F161" s="87">
        <v>1</v>
      </c>
      <c r="G161" s="92"/>
      <c r="H161" s="97" t="str">
        <f t="shared" si="6"/>
        <v>西区6-7</v>
      </c>
      <c r="I161" s="104">
        <v>267</v>
      </c>
      <c r="J161" s="113" t="s">
        <v>213</v>
      </c>
      <c r="K161" s="183" t="s">
        <v>121</v>
      </c>
      <c r="L161" s="132"/>
      <c r="M161" s="5">
        <f t="shared" si="7"/>
        <v>447</v>
      </c>
    </row>
    <row r="162" spans="1:70" ht="16.5" customHeight="1">
      <c r="A162" s="4">
        <v>160</v>
      </c>
      <c r="B162" s="594"/>
      <c r="C162" s="76" t="s">
        <v>141</v>
      </c>
      <c r="D162" s="57">
        <v>6</v>
      </c>
      <c r="E162" s="74">
        <v>8</v>
      </c>
      <c r="F162" s="87">
        <v>1</v>
      </c>
      <c r="G162" s="92"/>
      <c r="H162" s="97" t="str">
        <f t="shared" si="6"/>
        <v>西区6-8</v>
      </c>
      <c r="I162" s="104">
        <v>382</v>
      </c>
      <c r="J162" s="113" t="s">
        <v>213</v>
      </c>
      <c r="K162" s="184" t="s">
        <v>15</v>
      </c>
      <c r="L162" s="149" t="s">
        <v>203</v>
      </c>
      <c r="M162" s="4">
        <f t="shared" si="7"/>
        <v>353</v>
      </c>
    </row>
    <row r="163" spans="1:70" ht="16.5" hidden="1" customHeight="1">
      <c r="A163" s="4">
        <v>161</v>
      </c>
      <c r="B163" s="594" t="s">
        <v>214</v>
      </c>
      <c r="C163" s="76" t="s">
        <v>141</v>
      </c>
      <c r="D163" s="57">
        <v>7</v>
      </c>
      <c r="E163" s="74">
        <v>1</v>
      </c>
      <c r="F163" s="87"/>
      <c r="G163" s="92"/>
      <c r="H163" s="97" t="str">
        <f t="shared" si="6"/>
        <v>西区7-1</v>
      </c>
      <c r="I163" s="104">
        <v>425</v>
      </c>
      <c r="J163" s="113" t="s">
        <v>714</v>
      </c>
      <c r="K163" s="196"/>
      <c r="L163" s="132"/>
      <c r="M163" s="4">
        <f t="shared" si="7"/>
        <v>368</v>
      </c>
    </row>
    <row r="164" spans="1:70" ht="16.5" customHeight="1">
      <c r="A164" s="4">
        <v>162</v>
      </c>
      <c r="B164" s="594"/>
      <c r="C164" s="76" t="s">
        <v>141</v>
      </c>
      <c r="D164" s="57">
        <v>7</v>
      </c>
      <c r="E164" s="74">
        <v>2</v>
      </c>
      <c r="F164" s="87">
        <v>1</v>
      </c>
      <c r="G164" s="92"/>
      <c r="H164" s="97" t="str">
        <f t="shared" si="6"/>
        <v>西区7-2</v>
      </c>
      <c r="I164" s="104">
        <v>458</v>
      </c>
      <c r="J164" s="113" t="s">
        <v>215</v>
      </c>
      <c r="K164" s="183" t="s">
        <v>172</v>
      </c>
      <c r="L164" s="129"/>
      <c r="M164" s="4">
        <f t="shared" si="7"/>
        <v>573</v>
      </c>
    </row>
    <row r="165" spans="1:70" ht="20.25" hidden="1">
      <c r="A165" s="4">
        <v>163</v>
      </c>
      <c r="B165" s="594"/>
      <c r="C165" s="76" t="s">
        <v>141</v>
      </c>
      <c r="D165" s="57">
        <v>7</v>
      </c>
      <c r="E165" s="74">
        <v>3</v>
      </c>
      <c r="F165" s="87"/>
      <c r="G165" s="92"/>
      <c r="H165" s="97" t="str">
        <f t="shared" si="6"/>
        <v>西区7-3</v>
      </c>
      <c r="I165" s="104">
        <v>354</v>
      </c>
      <c r="J165" s="113" t="s">
        <v>216</v>
      </c>
      <c r="K165" s="185"/>
      <c r="L165" s="129"/>
      <c r="M165" s="4" t="str">
        <f t="shared" si="7"/>
        <v/>
      </c>
      <c r="N165" s="6"/>
      <c r="O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</row>
    <row r="166" spans="1:70" s="254" customFormat="1" ht="20.25">
      <c r="A166" s="253">
        <v>164</v>
      </c>
      <c r="B166" s="594"/>
      <c r="C166" s="208" t="s">
        <v>141</v>
      </c>
      <c r="D166" s="203">
        <v>7</v>
      </c>
      <c r="E166" s="204">
        <v>4</v>
      </c>
      <c r="F166" s="205">
        <v>1</v>
      </c>
      <c r="G166" s="218"/>
      <c r="H166" s="227" t="str">
        <f t="shared" si="6"/>
        <v>西区7-4</v>
      </c>
      <c r="I166" s="228">
        <v>423</v>
      </c>
      <c r="J166" s="229" t="s">
        <v>762</v>
      </c>
      <c r="K166" s="219" t="s">
        <v>743</v>
      </c>
      <c r="L166" s="138" t="s">
        <v>763</v>
      </c>
      <c r="M166" s="253">
        <f t="shared" si="7"/>
        <v>249</v>
      </c>
      <c r="P166" s="255"/>
      <c r="Q166" s="255"/>
    </row>
    <row r="167" spans="1:70" ht="16.5" customHeight="1">
      <c r="A167" s="4">
        <v>165</v>
      </c>
      <c r="B167" s="594"/>
      <c r="C167" s="76" t="s">
        <v>141</v>
      </c>
      <c r="D167" s="57">
        <v>7</v>
      </c>
      <c r="E167" s="74">
        <v>5</v>
      </c>
      <c r="F167" s="87">
        <v>1</v>
      </c>
      <c r="G167" s="92"/>
      <c r="H167" s="97" t="str">
        <f t="shared" si="6"/>
        <v>西区7-5</v>
      </c>
      <c r="I167" s="104">
        <v>447</v>
      </c>
      <c r="J167" s="114" t="s">
        <v>217</v>
      </c>
      <c r="K167" s="184" t="s">
        <v>15</v>
      </c>
      <c r="L167" s="129"/>
      <c r="M167" s="5">
        <f t="shared" si="7"/>
        <v>262</v>
      </c>
    </row>
    <row r="168" spans="1:70" ht="16.5" customHeight="1">
      <c r="A168" s="4">
        <v>166</v>
      </c>
      <c r="B168" s="594"/>
      <c r="C168" s="76" t="s">
        <v>141</v>
      </c>
      <c r="D168" s="57">
        <v>7</v>
      </c>
      <c r="E168" s="74">
        <v>6</v>
      </c>
      <c r="F168" s="87">
        <v>1</v>
      </c>
      <c r="G168" s="92"/>
      <c r="H168" s="97" t="str">
        <f t="shared" si="6"/>
        <v>西区7-6</v>
      </c>
      <c r="I168" s="104">
        <v>353</v>
      </c>
      <c r="J168" s="215" t="s">
        <v>701</v>
      </c>
      <c r="K168" s="191" t="s">
        <v>702</v>
      </c>
      <c r="L168" s="129"/>
      <c r="M168" s="4">
        <f t="shared" si="7"/>
        <v>277</v>
      </c>
    </row>
    <row r="169" spans="1:70" ht="20.25">
      <c r="A169" s="4">
        <v>167</v>
      </c>
      <c r="B169" s="594"/>
      <c r="C169" s="76" t="s">
        <v>141</v>
      </c>
      <c r="D169" s="57">
        <v>7</v>
      </c>
      <c r="E169" s="74">
        <v>7</v>
      </c>
      <c r="F169" s="87">
        <v>1</v>
      </c>
      <c r="G169" s="92"/>
      <c r="H169" s="97" t="str">
        <f t="shared" si="6"/>
        <v>西区7-7</v>
      </c>
      <c r="I169" s="104">
        <v>368</v>
      </c>
      <c r="J169" s="113" t="s">
        <v>218</v>
      </c>
      <c r="K169" s="183" t="s">
        <v>721</v>
      </c>
      <c r="L169" s="129"/>
      <c r="M169" s="4" t="str">
        <f t="shared" si="7"/>
        <v/>
      </c>
      <c r="N169" s="6"/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>
      <c r="A170" s="4">
        <v>168</v>
      </c>
      <c r="B170" s="594"/>
      <c r="C170" s="76" t="s">
        <v>141</v>
      </c>
      <c r="D170" s="57">
        <v>7</v>
      </c>
      <c r="E170" s="74">
        <v>8</v>
      </c>
      <c r="F170" s="87">
        <v>1</v>
      </c>
      <c r="G170" s="92"/>
      <c r="H170" s="97" t="str">
        <f t="shared" si="6"/>
        <v>西区7-8</v>
      </c>
      <c r="I170" s="104">
        <v>573</v>
      </c>
      <c r="J170" s="113" t="s">
        <v>219</v>
      </c>
      <c r="K170" s="183" t="s">
        <v>711</v>
      </c>
      <c r="L170" s="129"/>
      <c r="M170" s="4" t="str">
        <f t="shared" si="7"/>
        <v/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25" hidden="1">
      <c r="A171" s="4">
        <v>169</v>
      </c>
      <c r="B171" s="594"/>
      <c r="C171" s="76" t="s">
        <v>141</v>
      </c>
      <c r="D171" s="57">
        <v>7</v>
      </c>
      <c r="E171" s="74">
        <v>9</v>
      </c>
      <c r="F171" s="87"/>
      <c r="G171" s="92"/>
      <c r="H171" s="97" t="str">
        <f t="shared" si="6"/>
        <v>西区7-9</v>
      </c>
      <c r="I171" s="104">
        <v>240</v>
      </c>
      <c r="J171" s="113" t="s">
        <v>220</v>
      </c>
      <c r="K171" s="183"/>
      <c r="L171" s="129"/>
      <c r="M171" s="4" t="str">
        <f t="shared" si="7"/>
        <v/>
      </c>
      <c r="N171" s="6"/>
      <c r="O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</row>
    <row r="172" spans="1:70" ht="20.25">
      <c r="A172" s="4">
        <v>170</v>
      </c>
      <c r="B172" s="594"/>
      <c r="C172" s="76" t="s">
        <v>141</v>
      </c>
      <c r="D172" s="57">
        <v>7</v>
      </c>
      <c r="E172" s="74">
        <v>10</v>
      </c>
      <c r="F172" s="87">
        <v>1</v>
      </c>
      <c r="G172" s="92"/>
      <c r="H172" s="97" t="str">
        <f t="shared" si="6"/>
        <v>西区7-10</v>
      </c>
      <c r="I172" s="104">
        <v>249</v>
      </c>
      <c r="J172" s="113" t="s">
        <v>221</v>
      </c>
      <c r="K172" s="183" t="s">
        <v>727</v>
      </c>
      <c r="L172" s="129"/>
      <c r="M172" s="4" t="str">
        <f t="shared" si="7"/>
        <v/>
      </c>
      <c r="N172" s="6"/>
      <c r="O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</row>
    <row r="173" spans="1:70" ht="16.5" customHeight="1">
      <c r="A173" s="4">
        <v>171</v>
      </c>
      <c r="B173" s="594"/>
      <c r="C173" s="76" t="s">
        <v>141</v>
      </c>
      <c r="D173" s="57">
        <v>7</v>
      </c>
      <c r="E173" s="74">
        <v>11</v>
      </c>
      <c r="F173" s="87">
        <v>1</v>
      </c>
      <c r="G173" s="92"/>
      <c r="H173" s="97" t="str">
        <f t="shared" si="6"/>
        <v>西区7-11</v>
      </c>
      <c r="I173" s="104">
        <v>262</v>
      </c>
      <c r="J173" s="113" t="s">
        <v>222</v>
      </c>
      <c r="K173" s="191" t="s">
        <v>730</v>
      </c>
      <c r="L173" s="129"/>
      <c r="M173" s="4" t="str">
        <f t="shared" si="7"/>
        <v/>
      </c>
    </row>
    <row r="174" spans="1:70" ht="16.5" customHeight="1">
      <c r="A174" s="4">
        <v>172</v>
      </c>
      <c r="B174" s="594"/>
      <c r="C174" s="76" t="s">
        <v>141</v>
      </c>
      <c r="D174" s="57">
        <v>7</v>
      </c>
      <c r="E174" s="74">
        <v>12</v>
      </c>
      <c r="F174" s="87">
        <v>1</v>
      </c>
      <c r="G174" s="92"/>
      <c r="H174" s="97" t="str">
        <f t="shared" si="6"/>
        <v>西区7-12</v>
      </c>
      <c r="I174" s="104">
        <v>277</v>
      </c>
      <c r="J174" s="113" t="s">
        <v>223</v>
      </c>
      <c r="K174" s="183" t="s">
        <v>765</v>
      </c>
      <c r="L174" s="140"/>
      <c r="M174" s="4" t="str">
        <f t="shared" si="7"/>
        <v/>
      </c>
    </row>
    <row r="175" spans="1:70" ht="20.25" hidden="1">
      <c r="A175" s="4">
        <v>173</v>
      </c>
      <c r="B175" s="594" t="s">
        <v>224</v>
      </c>
      <c r="C175" s="76" t="s">
        <v>225</v>
      </c>
      <c r="D175" s="57">
        <v>1</v>
      </c>
      <c r="E175" s="74">
        <v>1</v>
      </c>
      <c r="F175" s="87"/>
      <c r="G175" s="92"/>
      <c r="H175" s="97" t="str">
        <f t="shared" si="6"/>
        <v>中央区1-1</v>
      </c>
      <c r="I175" s="104">
        <v>429</v>
      </c>
      <c r="J175" s="113" t="s">
        <v>226</v>
      </c>
      <c r="K175" s="183"/>
      <c r="L175" s="129"/>
      <c r="M175" s="5" t="str">
        <f t="shared" si="7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>
      <c r="A176" s="4">
        <v>174</v>
      </c>
      <c r="B176" s="594"/>
      <c r="C176" s="76" t="s">
        <v>225</v>
      </c>
      <c r="D176" s="57">
        <v>1</v>
      </c>
      <c r="E176" s="74">
        <v>2</v>
      </c>
      <c r="F176" s="87"/>
      <c r="G176" s="92"/>
      <c r="H176" s="97" t="str">
        <f t="shared" si="6"/>
        <v>中央区1-2</v>
      </c>
      <c r="I176" s="104">
        <v>552</v>
      </c>
      <c r="J176" s="113" t="s">
        <v>227</v>
      </c>
      <c r="K176" s="183"/>
      <c r="L176" s="129"/>
      <c r="M176" s="4" t="str">
        <f t="shared" si="7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17" s="6" customFormat="1" ht="20.25" hidden="1">
      <c r="A177" s="4">
        <v>175</v>
      </c>
      <c r="B177" s="594" t="s">
        <v>228</v>
      </c>
      <c r="C177" s="76" t="s">
        <v>225</v>
      </c>
      <c r="D177" s="57">
        <v>2</v>
      </c>
      <c r="E177" s="74">
        <v>1</v>
      </c>
      <c r="F177" s="87"/>
      <c r="G177" s="92"/>
      <c r="H177" s="97" t="str">
        <f t="shared" si="6"/>
        <v>中央区2-1</v>
      </c>
      <c r="I177" s="104">
        <v>770</v>
      </c>
      <c r="J177" s="119" t="s">
        <v>229</v>
      </c>
      <c r="K177" s="188"/>
      <c r="L177" s="151"/>
      <c r="M177" s="4" t="str">
        <f t="shared" si="7"/>
        <v/>
      </c>
      <c r="P177" s="44"/>
      <c r="Q177" s="44"/>
    </row>
    <row r="178" spans="1:17" s="6" customFormat="1" ht="20.25" hidden="1">
      <c r="A178" s="4">
        <v>176</v>
      </c>
      <c r="B178" s="594"/>
      <c r="C178" s="76" t="s">
        <v>225</v>
      </c>
      <c r="D178" s="57">
        <v>2</v>
      </c>
      <c r="E178" s="74">
        <v>2</v>
      </c>
      <c r="F178" s="87"/>
      <c r="G178" s="92"/>
      <c r="H178" s="97" t="str">
        <f t="shared" si="6"/>
        <v>中央区2-2</v>
      </c>
      <c r="I178" s="104">
        <v>633</v>
      </c>
      <c r="J178" s="113" t="s">
        <v>230</v>
      </c>
      <c r="K178" s="183"/>
      <c r="L178" s="129"/>
      <c r="M178" s="4" t="str">
        <f t="shared" si="7"/>
        <v/>
      </c>
      <c r="P178" s="44"/>
      <c r="Q178" s="44"/>
    </row>
    <row r="179" spans="1:17" s="6" customFormat="1" ht="20.25" hidden="1">
      <c r="A179" s="4">
        <v>177</v>
      </c>
      <c r="B179" s="594"/>
      <c r="C179" s="76" t="s">
        <v>225</v>
      </c>
      <c r="D179" s="57">
        <v>2</v>
      </c>
      <c r="E179" s="74">
        <v>3</v>
      </c>
      <c r="F179" s="87"/>
      <c r="G179" s="92"/>
      <c r="H179" s="97" t="str">
        <f t="shared" si="6"/>
        <v>中央区2-3</v>
      </c>
      <c r="I179" s="104">
        <v>150</v>
      </c>
      <c r="J179" s="113" t="s">
        <v>231</v>
      </c>
      <c r="K179" s="183"/>
      <c r="L179" s="152"/>
      <c r="M179" s="4" t="str">
        <f t="shared" si="7"/>
        <v/>
      </c>
      <c r="P179" s="44"/>
      <c r="Q179" s="44"/>
    </row>
    <row r="180" spans="1:17" s="6" customFormat="1" ht="20.25" hidden="1">
      <c r="A180" s="4">
        <v>178</v>
      </c>
      <c r="B180" s="594" t="s">
        <v>232</v>
      </c>
      <c r="C180" s="76" t="s">
        <v>225</v>
      </c>
      <c r="D180" s="57">
        <v>3</v>
      </c>
      <c r="E180" s="74">
        <v>1</v>
      </c>
      <c r="F180" s="87"/>
      <c r="G180" s="92"/>
      <c r="H180" s="97" t="str">
        <f t="shared" si="6"/>
        <v>中央区3-1</v>
      </c>
      <c r="I180" s="104">
        <v>863</v>
      </c>
      <c r="J180" s="119" t="s">
        <v>233</v>
      </c>
      <c r="K180" s="188"/>
      <c r="L180" s="151"/>
      <c r="M180" s="4" t="str">
        <f t="shared" si="7"/>
        <v/>
      </c>
      <c r="P180" s="44"/>
      <c r="Q180" s="44"/>
    </row>
    <row r="181" spans="1:17" s="6" customFormat="1" ht="20.25" hidden="1">
      <c r="A181" s="4">
        <v>179</v>
      </c>
      <c r="B181" s="594"/>
      <c r="C181" s="76" t="s">
        <v>225</v>
      </c>
      <c r="D181" s="57">
        <v>3</v>
      </c>
      <c r="E181" s="74">
        <v>2</v>
      </c>
      <c r="F181" s="87"/>
      <c r="G181" s="92"/>
      <c r="H181" s="97" t="str">
        <f t="shared" si="6"/>
        <v>中央区3-2</v>
      </c>
      <c r="I181" s="104">
        <v>772</v>
      </c>
      <c r="J181" s="119" t="s">
        <v>234</v>
      </c>
      <c r="K181" s="189"/>
      <c r="L181" s="153"/>
      <c r="M181" s="5" t="str">
        <f t="shared" si="7"/>
        <v/>
      </c>
      <c r="P181" s="44"/>
      <c r="Q181" s="44"/>
    </row>
    <row r="182" spans="1:17" s="6" customFormat="1" ht="20.25" hidden="1">
      <c r="A182" s="4">
        <v>180</v>
      </c>
      <c r="B182" s="594" t="s">
        <v>235</v>
      </c>
      <c r="C182" s="76" t="s">
        <v>225</v>
      </c>
      <c r="D182" s="57">
        <v>4</v>
      </c>
      <c r="E182" s="74">
        <v>1</v>
      </c>
      <c r="F182" s="87"/>
      <c r="G182" s="92"/>
      <c r="H182" s="97" t="str">
        <f t="shared" si="6"/>
        <v>中央区4-1</v>
      </c>
      <c r="I182" s="104">
        <v>718</v>
      </c>
      <c r="J182" s="113" t="s">
        <v>236</v>
      </c>
      <c r="K182" s="183"/>
      <c r="L182" s="129"/>
      <c r="M182" s="4" t="str">
        <f t="shared" si="7"/>
        <v/>
      </c>
      <c r="P182" s="44"/>
      <c r="Q182" s="44"/>
    </row>
    <row r="183" spans="1:17" s="6" customFormat="1" ht="20.25" hidden="1">
      <c r="A183" s="4">
        <v>181</v>
      </c>
      <c r="B183" s="594"/>
      <c r="C183" s="76" t="s">
        <v>225</v>
      </c>
      <c r="D183" s="57">
        <v>4</v>
      </c>
      <c r="E183" s="74">
        <v>2</v>
      </c>
      <c r="F183" s="87"/>
      <c r="G183" s="92"/>
      <c r="H183" s="97" t="str">
        <f t="shared" si="6"/>
        <v>中央区4-2</v>
      </c>
      <c r="I183" s="104">
        <v>774</v>
      </c>
      <c r="J183" s="113" t="s">
        <v>237</v>
      </c>
      <c r="K183" s="183"/>
      <c r="L183" s="129"/>
      <c r="M183" s="4" t="str">
        <f t="shared" si="7"/>
        <v/>
      </c>
      <c r="P183" s="44"/>
      <c r="Q183" s="44"/>
    </row>
    <row r="184" spans="1:17" s="6" customFormat="1" ht="20.25" hidden="1">
      <c r="A184" s="4">
        <v>182</v>
      </c>
      <c r="B184" s="594"/>
      <c r="C184" s="76" t="s">
        <v>225</v>
      </c>
      <c r="D184" s="57">
        <v>4</v>
      </c>
      <c r="E184" s="74">
        <v>3</v>
      </c>
      <c r="F184" s="87"/>
      <c r="G184" s="92"/>
      <c r="H184" s="97" t="str">
        <f t="shared" si="6"/>
        <v>中央区4-3</v>
      </c>
      <c r="I184" s="104">
        <v>505</v>
      </c>
      <c r="J184" s="113" t="s">
        <v>238</v>
      </c>
      <c r="K184" s="183"/>
      <c r="L184" s="129"/>
      <c r="M184" s="4" t="str">
        <f t="shared" si="7"/>
        <v/>
      </c>
      <c r="P184" s="44"/>
      <c r="Q184" s="44"/>
    </row>
    <row r="185" spans="1:17" s="6" customFormat="1" ht="20.25" hidden="1">
      <c r="A185" s="4">
        <v>183</v>
      </c>
      <c r="B185" s="594"/>
      <c r="C185" s="76" t="s">
        <v>225</v>
      </c>
      <c r="D185" s="57">
        <v>4</v>
      </c>
      <c r="E185" s="74">
        <v>4</v>
      </c>
      <c r="F185" s="87"/>
      <c r="G185" s="92"/>
      <c r="H185" s="97" t="str">
        <f t="shared" si="6"/>
        <v>中央区4-4</v>
      </c>
      <c r="I185" s="104">
        <v>510</v>
      </c>
      <c r="J185" s="113" t="s">
        <v>239</v>
      </c>
      <c r="K185" s="183"/>
      <c r="L185" s="129"/>
      <c r="M185" s="4" t="str">
        <f t="shared" si="7"/>
        <v/>
      </c>
      <c r="P185" s="44"/>
      <c r="Q185" s="44"/>
    </row>
    <row r="186" spans="1:17" s="6" customFormat="1" ht="20.25" hidden="1">
      <c r="A186" s="4">
        <v>184</v>
      </c>
      <c r="B186" s="594"/>
      <c r="C186" s="76" t="s">
        <v>225</v>
      </c>
      <c r="D186" s="57">
        <v>4</v>
      </c>
      <c r="E186" s="74">
        <v>5</v>
      </c>
      <c r="F186" s="87"/>
      <c r="G186" s="92"/>
      <c r="H186" s="97" t="str">
        <f t="shared" si="6"/>
        <v>中央区4-5</v>
      </c>
      <c r="I186" s="104">
        <v>499</v>
      </c>
      <c r="J186" s="113" t="s">
        <v>240</v>
      </c>
      <c r="K186" s="183"/>
      <c r="L186" s="154"/>
      <c r="M186" s="4" t="str">
        <f t="shared" si="7"/>
        <v/>
      </c>
      <c r="P186" s="44"/>
      <c r="Q186" s="44"/>
    </row>
    <row r="187" spans="1:17" s="6" customFormat="1" ht="20.25" hidden="1">
      <c r="A187" s="4">
        <v>185</v>
      </c>
      <c r="B187" s="594"/>
      <c r="C187" s="76" t="s">
        <v>225</v>
      </c>
      <c r="D187" s="57">
        <v>4</v>
      </c>
      <c r="E187" s="74">
        <v>6</v>
      </c>
      <c r="F187" s="87"/>
      <c r="G187" s="92"/>
      <c r="H187" s="97" t="str">
        <f t="shared" si="6"/>
        <v>中央区4-6</v>
      </c>
      <c r="I187" s="104">
        <v>324</v>
      </c>
      <c r="J187" s="113" t="s">
        <v>241</v>
      </c>
      <c r="K187" s="185"/>
      <c r="L187" s="140"/>
      <c r="M187" s="4" t="str">
        <f t="shared" si="7"/>
        <v/>
      </c>
      <c r="P187" s="44"/>
      <c r="Q187" s="44"/>
    </row>
    <row r="188" spans="1:17" s="6" customFormat="1" ht="20.25" hidden="1">
      <c r="A188" s="4">
        <v>186</v>
      </c>
      <c r="B188" s="594"/>
      <c r="C188" s="76" t="s">
        <v>225</v>
      </c>
      <c r="D188" s="57">
        <v>4</v>
      </c>
      <c r="E188" s="74">
        <v>7</v>
      </c>
      <c r="F188" s="87"/>
      <c r="G188" s="92"/>
      <c r="H188" s="97" t="str">
        <f t="shared" si="6"/>
        <v>中央区4-7</v>
      </c>
      <c r="I188" s="104">
        <v>157</v>
      </c>
      <c r="J188" s="113" t="s">
        <v>241</v>
      </c>
      <c r="K188" s="183"/>
      <c r="L188" s="131"/>
      <c r="M188" s="4" t="str">
        <f t="shared" si="7"/>
        <v/>
      </c>
      <c r="P188" s="44"/>
      <c r="Q188" s="44"/>
    </row>
    <row r="189" spans="1:17" s="6" customFormat="1" ht="20.25" hidden="1">
      <c r="A189" s="4">
        <v>187</v>
      </c>
      <c r="B189" s="594"/>
      <c r="C189" s="76" t="s">
        <v>225</v>
      </c>
      <c r="D189" s="57">
        <v>4</v>
      </c>
      <c r="E189" s="74">
        <v>8</v>
      </c>
      <c r="F189" s="87"/>
      <c r="G189" s="92"/>
      <c r="H189" s="97" t="str">
        <f t="shared" si="6"/>
        <v>中央区4-8</v>
      </c>
      <c r="I189" s="104">
        <v>455</v>
      </c>
      <c r="J189" s="113" t="s">
        <v>242</v>
      </c>
      <c r="K189" s="183"/>
      <c r="L189" s="129"/>
      <c r="M189" s="4" t="str">
        <f t="shared" si="7"/>
        <v/>
      </c>
      <c r="P189" s="44"/>
      <c r="Q189" s="44"/>
    </row>
    <row r="190" spans="1:17" s="6" customFormat="1" ht="20.25" hidden="1">
      <c r="A190" s="4">
        <v>188</v>
      </c>
      <c r="B190" s="594"/>
      <c r="C190" s="76" t="s">
        <v>225</v>
      </c>
      <c r="D190" s="57">
        <v>4</v>
      </c>
      <c r="E190" s="74">
        <v>9</v>
      </c>
      <c r="F190" s="87"/>
      <c r="G190" s="92"/>
      <c r="H190" s="97" t="str">
        <f t="shared" si="6"/>
        <v>中央区4-9</v>
      </c>
      <c r="I190" s="104">
        <v>467</v>
      </c>
      <c r="J190" s="113" t="s">
        <v>242</v>
      </c>
      <c r="K190" s="183"/>
      <c r="L190" s="140"/>
      <c r="M190" s="4" t="str">
        <f t="shared" si="7"/>
        <v/>
      </c>
      <c r="P190" s="44"/>
      <c r="Q190" s="44"/>
    </row>
    <row r="191" spans="1:17" s="6" customFormat="1" ht="20.25" hidden="1">
      <c r="A191" s="4">
        <v>189</v>
      </c>
      <c r="B191" s="594"/>
      <c r="C191" s="76" t="s">
        <v>225</v>
      </c>
      <c r="D191" s="57">
        <v>4</v>
      </c>
      <c r="E191" s="74">
        <v>10</v>
      </c>
      <c r="F191" s="87"/>
      <c r="G191" s="92"/>
      <c r="H191" s="97" t="str">
        <f t="shared" si="6"/>
        <v>中央区4-10</v>
      </c>
      <c r="I191" s="104">
        <v>328</v>
      </c>
      <c r="J191" s="113" t="s">
        <v>243</v>
      </c>
      <c r="K191" s="183"/>
      <c r="L191" s="129"/>
      <c r="M191" s="4" t="str">
        <f t="shared" si="7"/>
        <v/>
      </c>
      <c r="P191" s="44"/>
      <c r="Q191" s="44"/>
    </row>
    <row r="192" spans="1:17" s="6" customFormat="1" ht="20.25" hidden="1">
      <c r="A192" s="4">
        <v>190</v>
      </c>
      <c r="B192" s="594" t="s">
        <v>244</v>
      </c>
      <c r="C192" s="76" t="s">
        <v>225</v>
      </c>
      <c r="D192" s="57">
        <v>5</v>
      </c>
      <c r="E192" s="74">
        <v>1</v>
      </c>
      <c r="F192" s="87"/>
      <c r="G192" s="92"/>
      <c r="H192" s="97" t="str">
        <f t="shared" si="6"/>
        <v>中央区5-1</v>
      </c>
      <c r="I192" s="104">
        <v>395</v>
      </c>
      <c r="J192" s="113" t="s">
        <v>245</v>
      </c>
      <c r="K192" s="183"/>
      <c r="L192" s="129"/>
      <c r="M192" s="4" t="str">
        <f t="shared" si="7"/>
        <v/>
      </c>
      <c r="P192" s="44"/>
      <c r="Q192" s="44"/>
    </row>
    <row r="193" spans="1:70" ht="20.25" hidden="1">
      <c r="A193" s="4">
        <v>191</v>
      </c>
      <c r="B193" s="594"/>
      <c r="C193" s="76" t="s">
        <v>225</v>
      </c>
      <c r="D193" s="57">
        <v>5</v>
      </c>
      <c r="E193" s="74">
        <v>2</v>
      </c>
      <c r="F193" s="87"/>
      <c r="G193" s="92"/>
      <c r="H193" s="97" t="str">
        <f t="shared" si="6"/>
        <v>中央区5-2</v>
      </c>
      <c r="I193" s="104">
        <v>839</v>
      </c>
      <c r="J193" s="113" t="s">
        <v>246</v>
      </c>
      <c r="K193" s="185"/>
      <c r="L193" s="129"/>
      <c r="M193" s="4">
        <f t="shared" si="7"/>
        <v>412</v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>
      <c r="A194" s="4">
        <v>192</v>
      </c>
      <c r="B194" s="594"/>
      <c r="C194" s="76" t="s">
        <v>225</v>
      </c>
      <c r="D194" s="57">
        <v>5</v>
      </c>
      <c r="E194" s="74">
        <v>3</v>
      </c>
      <c r="F194" s="87"/>
      <c r="G194" s="92"/>
      <c r="H194" s="97" t="str">
        <f t="shared" si="6"/>
        <v>中央区5-3</v>
      </c>
      <c r="I194" s="104">
        <v>610</v>
      </c>
      <c r="J194" s="113" t="s">
        <v>247</v>
      </c>
      <c r="K194" s="183"/>
      <c r="L194" s="129"/>
      <c r="M194" s="4" t="str">
        <f t="shared" si="7"/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>
      <c r="A195" s="4">
        <v>193</v>
      </c>
      <c r="B195" s="594"/>
      <c r="C195" s="76" t="s">
        <v>225</v>
      </c>
      <c r="D195" s="57">
        <v>5</v>
      </c>
      <c r="E195" s="74">
        <v>4</v>
      </c>
      <c r="F195" s="87"/>
      <c r="G195" s="92"/>
      <c r="H195" s="97" t="str">
        <f t="shared" si="6"/>
        <v>中央区5-4</v>
      </c>
      <c r="I195" s="104">
        <v>567</v>
      </c>
      <c r="J195" s="113" t="s">
        <v>248</v>
      </c>
      <c r="K195" s="185"/>
      <c r="L195" s="129"/>
      <c r="M195" s="5" t="str">
        <f t="shared" si="7"/>
        <v/>
      </c>
      <c r="N195" s="6"/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25" hidden="1">
      <c r="A196" s="4">
        <v>194</v>
      </c>
      <c r="B196" s="594"/>
      <c r="C196" s="76" t="s">
        <v>225</v>
      </c>
      <c r="D196" s="57">
        <v>5</v>
      </c>
      <c r="E196" s="74">
        <v>5</v>
      </c>
      <c r="F196" s="87"/>
      <c r="G196" s="92"/>
      <c r="H196" s="97" t="str">
        <f t="shared" si="6"/>
        <v>中央区5-5</v>
      </c>
      <c r="I196" s="104">
        <v>526</v>
      </c>
      <c r="J196" s="113" t="s">
        <v>249</v>
      </c>
      <c r="K196" s="183"/>
      <c r="L196" s="129"/>
      <c r="M196" s="4" t="str">
        <f t="shared" si="7"/>
        <v/>
      </c>
      <c r="N196" s="6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25" hidden="1">
      <c r="A197" s="4">
        <v>195</v>
      </c>
      <c r="B197" s="594"/>
      <c r="C197" s="76" t="s">
        <v>225</v>
      </c>
      <c r="D197" s="57">
        <v>5</v>
      </c>
      <c r="E197" s="74">
        <v>6</v>
      </c>
      <c r="F197" s="87"/>
      <c r="G197" s="92"/>
      <c r="H197" s="97" t="str">
        <f t="shared" si="6"/>
        <v>中央区5-6</v>
      </c>
      <c r="I197" s="104">
        <v>444</v>
      </c>
      <c r="J197" s="113" t="s">
        <v>250</v>
      </c>
      <c r="K197" s="183"/>
      <c r="L197" s="129"/>
      <c r="M197" s="4">
        <f t="shared" si="7"/>
        <v>445</v>
      </c>
      <c r="N197" s="6"/>
      <c r="O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16.5" hidden="1" customHeight="1">
      <c r="A198" s="4">
        <v>196</v>
      </c>
      <c r="B198" s="594"/>
      <c r="C198" s="76" t="s">
        <v>225</v>
      </c>
      <c r="D198" s="57">
        <v>5</v>
      </c>
      <c r="E198" s="74">
        <v>7</v>
      </c>
      <c r="F198" s="87"/>
      <c r="G198" s="92"/>
      <c r="H198" s="97" t="str">
        <f t="shared" si="6"/>
        <v>中央区5-7</v>
      </c>
      <c r="I198" s="104">
        <v>565</v>
      </c>
      <c r="J198" s="113" t="s">
        <v>251</v>
      </c>
      <c r="K198" s="191"/>
      <c r="L198" s="129"/>
      <c r="M198" s="4" t="str">
        <f t="shared" si="7"/>
        <v/>
      </c>
      <c r="N198" s="6"/>
      <c r="O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</row>
    <row r="199" spans="1:70" ht="16.5" customHeight="1">
      <c r="A199" s="4">
        <v>197</v>
      </c>
      <c r="B199" s="594"/>
      <c r="C199" s="76" t="s">
        <v>225</v>
      </c>
      <c r="D199" s="57">
        <v>5</v>
      </c>
      <c r="E199" s="74">
        <v>8</v>
      </c>
      <c r="F199" s="87">
        <v>1</v>
      </c>
      <c r="G199" s="92"/>
      <c r="H199" s="97" t="str">
        <f t="shared" si="6"/>
        <v>中央区5-8</v>
      </c>
      <c r="I199" s="104">
        <v>412</v>
      </c>
      <c r="J199" s="113" t="s">
        <v>253</v>
      </c>
      <c r="K199" s="183" t="s">
        <v>123</v>
      </c>
      <c r="L199" s="129"/>
      <c r="M199" s="4" t="str">
        <f t="shared" si="7"/>
        <v/>
      </c>
    </row>
    <row r="200" spans="1:70" s="23" customFormat="1" ht="20.25" hidden="1">
      <c r="A200" s="4">
        <v>198</v>
      </c>
      <c r="B200" s="594"/>
      <c r="C200" s="76" t="s">
        <v>225</v>
      </c>
      <c r="D200" s="57">
        <v>5</v>
      </c>
      <c r="E200" s="74">
        <v>9</v>
      </c>
      <c r="F200" s="87"/>
      <c r="G200" s="92"/>
      <c r="H200" s="97" t="str">
        <f t="shared" si="6"/>
        <v>中央区5-9</v>
      </c>
      <c r="I200" s="104">
        <v>470</v>
      </c>
      <c r="J200" s="113" t="s">
        <v>254</v>
      </c>
      <c r="K200" s="183"/>
      <c r="L200" s="129"/>
      <c r="M200" s="4" t="str">
        <f t="shared" si="7"/>
        <v/>
      </c>
      <c r="P200" s="44"/>
      <c r="Q200" s="44"/>
    </row>
    <row r="201" spans="1:70" ht="20.25" hidden="1">
      <c r="A201" s="4">
        <v>199</v>
      </c>
      <c r="B201" s="594"/>
      <c r="C201" s="76" t="s">
        <v>225</v>
      </c>
      <c r="D201" s="57">
        <v>5</v>
      </c>
      <c r="E201" s="74">
        <v>10</v>
      </c>
      <c r="F201" s="87"/>
      <c r="G201" s="92"/>
      <c r="H201" s="97" t="str">
        <f t="shared" si="6"/>
        <v>中央区5-10</v>
      </c>
      <c r="I201" s="104">
        <v>377</v>
      </c>
      <c r="J201" s="113" t="s">
        <v>255</v>
      </c>
      <c r="K201" s="190"/>
      <c r="L201" s="129"/>
      <c r="M201" s="4" t="str">
        <f t="shared" si="7"/>
        <v/>
      </c>
      <c r="N201" s="6"/>
      <c r="O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</row>
    <row r="202" spans="1:70" s="15" customFormat="1" ht="20.25" hidden="1">
      <c r="A202" s="4">
        <v>200</v>
      </c>
      <c r="B202" s="594" t="s">
        <v>256</v>
      </c>
      <c r="C202" s="76" t="s">
        <v>225</v>
      </c>
      <c r="D202" s="57">
        <v>6</v>
      </c>
      <c r="E202" s="74">
        <v>1</v>
      </c>
      <c r="F202" s="87"/>
      <c r="G202" s="92"/>
      <c r="H202" s="97" t="str">
        <f t="shared" si="6"/>
        <v>中央区6-1</v>
      </c>
      <c r="I202" s="104">
        <v>587</v>
      </c>
      <c r="J202" s="113" t="s">
        <v>257</v>
      </c>
      <c r="K202" s="183"/>
      <c r="L202" s="129"/>
      <c r="M202" s="4" t="str">
        <f t="shared" si="7"/>
        <v/>
      </c>
      <c r="P202" s="44"/>
      <c r="Q202" s="44"/>
    </row>
    <row r="203" spans="1:70" s="15" customFormat="1" ht="20.25">
      <c r="A203" s="4">
        <v>201</v>
      </c>
      <c r="B203" s="594"/>
      <c r="C203" s="76" t="s">
        <v>225</v>
      </c>
      <c r="D203" s="57">
        <v>6</v>
      </c>
      <c r="E203" s="74">
        <v>2</v>
      </c>
      <c r="F203" s="87">
        <v>1</v>
      </c>
      <c r="G203" s="92"/>
      <c r="H203" s="97" t="str">
        <f t="shared" si="6"/>
        <v>中央区6-2</v>
      </c>
      <c r="I203" s="104">
        <v>445</v>
      </c>
      <c r="J203" s="113" t="s">
        <v>258</v>
      </c>
      <c r="K203" s="183" t="s">
        <v>728</v>
      </c>
      <c r="L203" s="139"/>
      <c r="M203" s="4" t="str">
        <f t="shared" si="7"/>
        <v/>
      </c>
      <c r="P203" s="44"/>
      <c r="Q203" s="44"/>
    </row>
    <row r="204" spans="1:70" s="22" customFormat="1" ht="20.25" hidden="1">
      <c r="A204" s="4">
        <v>202</v>
      </c>
      <c r="B204" s="594"/>
      <c r="C204" s="76" t="s">
        <v>225</v>
      </c>
      <c r="D204" s="57">
        <v>6</v>
      </c>
      <c r="E204" s="74">
        <v>3</v>
      </c>
      <c r="F204" s="87"/>
      <c r="G204" s="92"/>
      <c r="H204" s="97" t="str">
        <f t="shared" si="6"/>
        <v>中央区6-3</v>
      </c>
      <c r="I204" s="104">
        <v>592</v>
      </c>
      <c r="J204" s="113" t="s">
        <v>259</v>
      </c>
      <c r="K204" s="183"/>
      <c r="L204" s="129"/>
      <c r="M204" s="21" t="str">
        <f t="shared" si="7"/>
        <v/>
      </c>
      <c r="P204" s="48"/>
      <c r="Q204" s="48"/>
    </row>
    <row r="205" spans="1:70" ht="20.25" hidden="1">
      <c r="A205" s="4">
        <v>203</v>
      </c>
      <c r="B205" s="594" t="s">
        <v>260</v>
      </c>
      <c r="C205" s="76" t="s">
        <v>225</v>
      </c>
      <c r="D205" s="57">
        <v>7</v>
      </c>
      <c r="E205" s="74">
        <v>1</v>
      </c>
      <c r="F205" s="87"/>
      <c r="G205" s="92"/>
      <c r="H205" s="97" t="str">
        <f t="shared" si="6"/>
        <v>中央区7-1</v>
      </c>
      <c r="I205" s="104">
        <v>760</v>
      </c>
      <c r="J205" s="113" t="s">
        <v>261</v>
      </c>
      <c r="K205" s="183"/>
      <c r="L205" s="129"/>
      <c r="M205" s="5" t="str">
        <f t="shared" ref="M205:M222" si="8">IF(F211,I211,"")</f>
        <v/>
      </c>
      <c r="N205" s="6"/>
      <c r="O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</row>
    <row r="206" spans="1:70" ht="20.25" hidden="1">
      <c r="A206" s="4">
        <v>204</v>
      </c>
      <c r="B206" s="594"/>
      <c r="C206" s="208" t="s">
        <v>225</v>
      </c>
      <c r="D206" s="203">
        <v>7</v>
      </c>
      <c r="E206" s="204">
        <v>2</v>
      </c>
      <c r="F206" s="205">
        <v>0</v>
      </c>
      <c r="G206" s="92"/>
      <c r="H206" s="97" t="str">
        <f t="shared" si="6"/>
        <v>中央区7-2</v>
      </c>
      <c r="I206" s="104">
        <v>258</v>
      </c>
      <c r="J206" s="113" t="s">
        <v>262</v>
      </c>
      <c r="K206" s="191"/>
      <c r="L206" s="164" t="s">
        <v>694</v>
      </c>
      <c r="M206" s="4" t="str">
        <f t="shared" si="8"/>
        <v/>
      </c>
    </row>
    <row r="207" spans="1:70" s="23" customFormat="1" ht="20.25" hidden="1">
      <c r="A207" s="4">
        <v>205</v>
      </c>
      <c r="B207" s="594"/>
      <c r="C207" s="208" t="s">
        <v>225</v>
      </c>
      <c r="D207" s="203">
        <v>7</v>
      </c>
      <c r="E207" s="204">
        <v>3</v>
      </c>
      <c r="F207" s="205">
        <v>0</v>
      </c>
      <c r="G207" s="218"/>
      <c r="H207" s="227" t="str">
        <f t="shared" si="6"/>
        <v>中央区7-3</v>
      </c>
      <c r="I207" s="228">
        <v>662</v>
      </c>
      <c r="J207" s="229" t="s">
        <v>263</v>
      </c>
      <c r="K207" s="219" t="s">
        <v>706</v>
      </c>
      <c r="L207" s="138" t="s">
        <v>750</v>
      </c>
      <c r="M207" s="4" t="str">
        <f t="shared" si="8"/>
        <v/>
      </c>
      <c r="P207" s="44"/>
      <c r="Q207" s="44"/>
    </row>
    <row r="208" spans="1:70" ht="20.25" hidden="1">
      <c r="A208" s="4">
        <v>206</v>
      </c>
      <c r="B208" s="594"/>
      <c r="C208" s="208" t="s">
        <v>225</v>
      </c>
      <c r="D208" s="203">
        <v>7</v>
      </c>
      <c r="E208" s="204">
        <v>4</v>
      </c>
      <c r="F208" s="205">
        <v>0</v>
      </c>
      <c r="G208" s="92"/>
      <c r="H208" s="97" t="str">
        <f t="shared" ref="H208:H273" si="9">CONCATENATE(C208,D208,"-",E208)</f>
        <v>中央区7-4</v>
      </c>
      <c r="I208" s="104">
        <v>469</v>
      </c>
      <c r="J208" s="113" t="s">
        <v>264</v>
      </c>
      <c r="K208" s="183"/>
      <c r="L208" s="164" t="s">
        <v>694</v>
      </c>
      <c r="M208" s="4" t="str">
        <f t="shared" si="8"/>
        <v/>
      </c>
    </row>
    <row r="209" spans="1:70" ht="20.25" hidden="1">
      <c r="A209" s="4">
        <v>207</v>
      </c>
      <c r="B209" s="594"/>
      <c r="C209" s="76" t="s">
        <v>225</v>
      </c>
      <c r="D209" s="57">
        <v>7</v>
      </c>
      <c r="E209" s="74">
        <v>5</v>
      </c>
      <c r="F209" s="87"/>
      <c r="G209" s="92"/>
      <c r="H209" s="97" t="str">
        <f t="shared" si="9"/>
        <v>中央区7-5</v>
      </c>
      <c r="I209" s="104">
        <v>377</v>
      </c>
      <c r="J209" s="113" t="s">
        <v>265</v>
      </c>
      <c r="K209" s="183"/>
      <c r="L209" s="129"/>
      <c r="M209" s="4" t="str">
        <f t="shared" si="8"/>
        <v/>
      </c>
      <c r="N209" s="6"/>
      <c r="O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25" hidden="1">
      <c r="A210" s="4">
        <v>208</v>
      </c>
      <c r="B210" s="594"/>
      <c r="C210" s="76" t="s">
        <v>225</v>
      </c>
      <c r="D210" s="57">
        <v>7</v>
      </c>
      <c r="E210" s="74">
        <v>6</v>
      </c>
      <c r="F210" s="87"/>
      <c r="G210" s="92"/>
      <c r="H210" s="97" t="str">
        <f t="shared" si="9"/>
        <v>中央区7-6</v>
      </c>
      <c r="I210" s="104">
        <v>557</v>
      </c>
      <c r="J210" s="113" t="s">
        <v>266</v>
      </c>
      <c r="K210" s="183"/>
      <c r="L210" s="129"/>
      <c r="M210" s="4" t="str">
        <f t="shared" si="8"/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25" hidden="1">
      <c r="A211" s="4">
        <v>209</v>
      </c>
      <c r="B211" s="594"/>
      <c r="C211" s="76" t="s">
        <v>225</v>
      </c>
      <c r="D211" s="57">
        <v>7</v>
      </c>
      <c r="E211" s="74">
        <v>7</v>
      </c>
      <c r="F211" s="87"/>
      <c r="G211" s="92"/>
      <c r="H211" s="97" t="str">
        <f t="shared" si="9"/>
        <v>中央区7-7</v>
      </c>
      <c r="I211" s="104">
        <v>641</v>
      </c>
      <c r="J211" s="113" t="s">
        <v>267</v>
      </c>
      <c r="K211" s="183"/>
      <c r="L211" s="155"/>
      <c r="M211" s="4" t="str">
        <f t="shared" si="8"/>
        <v/>
      </c>
      <c r="N211" s="6"/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25" hidden="1">
      <c r="A212" s="4">
        <v>210</v>
      </c>
      <c r="B212" s="594"/>
      <c r="C212" s="76" t="s">
        <v>225</v>
      </c>
      <c r="D212" s="57">
        <v>7</v>
      </c>
      <c r="E212" s="74">
        <v>8</v>
      </c>
      <c r="F212" s="87"/>
      <c r="G212" s="92"/>
      <c r="H212" s="97" t="str">
        <f t="shared" si="9"/>
        <v>中央区7-8</v>
      </c>
      <c r="I212" s="104">
        <v>282</v>
      </c>
      <c r="J212" s="113" t="s">
        <v>268</v>
      </c>
      <c r="K212" s="183"/>
      <c r="L212" s="129"/>
      <c r="M212" s="4" t="str">
        <f t="shared" si="8"/>
        <v/>
      </c>
      <c r="N212" s="6"/>
      <c r="O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25" hidden="1">
      <c r="A213" s="4">
        <v>211</v>
      </c>
      <c r="B213" s="594"/>
      <c r="C213" s="76" t="s">
        <v>225</v>
      </c>
      <c r="D213" s="57">
        <v>7</v>
      </c>
      <c r="E213" s="74">
        <v>9</v>
      </c>
      <c r="F213" s="87"/>
      <c r="G213" s="92"/>
      <c r="H213" s="97" t="str">
        <f t="shared" si="9"/>
        <v>中央区7-9</v>
      </c>
      <c r="I213" s="104">
        <v>317</v>
      </c>
      <c r="J213" s="113" t="s">
        <v>269</v>
      </c>
      <c r="K213" s="183"/>
      <c r="L213" s="129"/>
      <c r="M213" s="4" t="str">
        <f t="shared" si="8"/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25" hidden="1">
      <c r="A214" s="4">
        <v>212</v>
      </c>
      <c r="B214" s="594" t="s">
        <v>270</v>
      </c>
      <c r="C214" s="76" t="s">
        <v>225</v>
      </c>
      <c r="D214" s="57">
        <v>8</v>
      </c>
      <c r="E214" s="74">
        <v>1</v>
      </c>
      <c r="F214" s="87"/>
      <c r="G214" s="92"/>
      <c r="H214" s="97" t="str">
        <f t="shared" si="9"/>
        <v>中央区8-1</v>
      </c>
      <c r="I214" s="104">
        <v>339</v>
      </c>
      <c r="J214" s="113" t="s">
        <v>271</v>
      </c>
      <c r="K214" s="183"/>
      <c r="L214" s="129"/>
      <c r="M214" s="4" t="str">
        <f t="shared" si="8"/>
        <v/>
      </c>
      <c r="N214" s="6"/>
      <c r="O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16.5" hidden="1" customHeight="1">
      <c r="A215" s="4">
        <v>213</v>
      </c>
      <c r="B215" s="594"/>
      <c r="C215" s="208" t="s">
        <v>225</v>
      </c>
      <c r="D215" s="203">
        <v>8</v>
      </c>
      <c r="E215" s="204">
        <v>2</v>
      </c>
      <c r="F215" s="205">
        <v>0</v>
      </c>
      <c r="G215" s="92"/>
      <c r="H215" s="97" t="str">
        <f t="shared" si="9"/>
        <v>中央区8-2</v>
      </c>
      <c r="I215" s="104">
        <v>332</v>
      </c>
      <c r="J215" s="113" t="s">
        <v>272</v>
      </c>
      <c r="K215" s="231"/>
      <c r="L215" s="164" t="s">
        <v>694</v>
      </c>
      <c r="M215" s="5" t="str">
        <f t="shared" si="8"/>
        <v/>
      </c>
    </row>
    <row r="216" spans="1:70" ht="20.25" hidden="1">
      <c r="A216" s="4">
        <v>214</v>
      </c>
      <c r="B216" s="594"/>
      <c r="C216" s="76" t="s">
        <v>225</v>
      </c>
      <c r="D216" s="57">
        <v>8</v>
      </c>
      <c r="E216" s="74">
        <v>3</v>
      </c>
      <c r="F216" s="87"/>
      <c r="G216" s="92"/>
      <c r="H216" s="97" t="str">
        <f t="shared" si="9"/>
        <v>中央区8-3</v>
      </c>
      <c r="I216" s="104">
        <v>542</v>
      </c>
      <c r="J216" s="113" t="s">
        <v>273</v>
      </c>
      <c r="K216" s="183"/>
      <c r="L216" s="129"/>
      <c r="M216" s="4" t="str">
        <f t="shared" si="8"/>
        <v/>
      </c>
      <c r="N216" s="6"/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20.25" hidden="1">
      <c r="A217" s="4">
        <v>215</v>
      </c>
      <c r="B217" s="594"/>
      <c r="C217" s="76" t="s">
        <v>225</v>
      </c>
      <c r="D217" s="57">
        <v>8</v>
      </c>
      <c r="E217" s="74">
        <v>4</v>
      </c>
      <c r="F217" s="87"/>
      <c r="G217" s="92"/>
      <c r="H217" s="97" t="str">
        <f t="shared" si="9"/>
        <v>中央区8-4</v>
      </c>
      <c r="I217" s="104">
        <v>448</v>
      </c>
      <c r="J217" s="113" t="s">
        <v>274</v>
      </c>
      <c r="K217" s="183"/>
      <c r="L217" s="129"/>
      <c r="M217" s="4" t="str">
        <f t="shared" si="8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20.25" hidden="1">
      <c r="A218" s="4">
        <v>216</v>
      </c>
      <c r="B218" s="594"/>
      <c r="C218" s="76" t="s">
        <v>225</v>
      </c>
      <c r="D218" s="57">
        <v>8</v>
      </c>
      <c r="E218" s="74">
        <v>5</v>
      </c>
      <c r="F218" s="87"/>
      <c r="G218" s="92"/>
      <c r="H218" s="97" t="str">
        <f t="shared" si="9"/>
        <v>中央区8-5</v>
      </c>
      <c r="I218" s="104">
        <v>504</v>
      </c>
      <c r="J218" s="113" t="s">
        <v>275</v>
      </c>
      <c r="K218" s="183"/>
      <c r="L218" s="129"/>
      <c r="M218" s="4" t="str">
        <f t="shared" si="8"/>
        <v/>
      </c>
      <c r="N218" s="6"/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16.5" hidden="1" customHeight="1">
      <c r="A219" s="4">
        <v>217</v>
      </c>
      <c r="B219" s="594"/>
      <c r="C219" s="208" t="s">
        <v>225</v>
      </c>
      <c r="D219" s="203">
        <v>8</v>
      </c>
      <c r="E219" s="204">
        <v>6</v>
      </c>
      <c r="F219" s="205">
        <v>0</v>
      </c>
      <c r="G219" s="218"/>
      <c r="H219" s="227" t="str">
        <f t="shared" si="9"/>
        <v>中央区8-6</v>
      </c>
      <c r="I219" s="228">
        <v>435</v>
      </c>
      <c r="J219" s="229" t="s">
        <v>276</v>
      </c>
      <c r="K219" s="232"/>
      <c r="L219" s="138" t="s">
        <v>726</v>
      </c>
      <c r="M219" s="4" t="str">
        <f t="shared" si="8"/>
        <v/>
      </c>
    </row>
    <row r="220" spans="1:70" ht="20.25" hidden="1">
      <c r="A220" s="4">
        <v>218</v>
      </c>
      <c r="B220" s="594"/>
      <c r="C220" s="76" t="s">
        <v>225</v>
      </c>
      <c r="D220" s="57">
        <v>8</v>
      </c>
      <c r="E220" s="74">
        <v>7</v>
      </c>
      <c r="F220" s="87"/>
      <c r="G220" s="92"/>
      <c r="H220" s="97" t="str">
        <f t="shared" si="9"/>
        <v>中央区8-7</v>
      </c>
      <c r="I220" s="104">
        <v>500</v>
      </c>
      <c r="J220" s="113" t="s">
        <v>277</v>
      </c>
      <c r="K220" s="183"/>
      <c r="L220" s="129"/>
      <c r="M220" s="5" t="str">
        <f t="shared" si="8"/>
        <v/>
      </c>
      <c r="N220" s="6"/>
      <c r="O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</row>
    <row r="221" spans="1:70" ht="20.25" hidden="1">
      <c r="A221" s="4">
        <v>219</v>
      </c>
      <c r="B221" s="594"/>
      <c r="C221" s="76" t="s">
        <v>225</v>
      </c>
      <c r="D221" s="57">
        <v>8</v>
      </c>
      <c r="E221" s="74">
        <v>8</v>
      </c>
      <c r="F221" s="87"/>
      <c r="G221" s="92"/>
      <c r="H221" s="97" t="str">
        <f t="shared" si="9"/>
        <v>中央区8-8</v>
      </c>
      <c r="I221" s="104">
        <v>525</v>
      </c>
      <c r="J221" s="113" t="s">
        <v>278</v>
      </c>
      <c r="K221" s="183"/>
      <c r="L221" s="138"/>
      <c r="M221" s="4" t="str">
        <f t="shared" si="8"/>
        <v/>
      </c>
      <c r="N221" s="6"/>
      <c r="O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</row>
    <row r="222" spans="1:70" ht="16.5" hidden="1" customHeight="1">
      <c r="A222" s="4">
        <v>220</v>
      </c>
      <c r="B222" s="594"/>
      <c r="C222" s="208" t="s">
        <v>225</v>
      </c>
      <c r="D222" s="203">
        <v>8</v>
      </c>
      <c r="E222" s="204" t="s">
        <v>279</v>
      </c>
      <c r="F222" s="205">
        <v>0</v>
      </c>
      <c r="G222" s="92"/>
      <c r="H222" s="97" t="str">
        <f t="shared" si="9"/>
        <v>中央区8-9</v>
      </c>
      <c r="I222" s="104">
        <v>285</v>
      </c>
      <c r="J222" s="215" t="s">
        <v>723</v>
      </c>
      <c r="K222" s="231"/>
      <c r="L222" s="164" t="s">
        <v>694</v>
      </c>
      <c r="M222" s="4" t="str">
        <f t="shared" si="8"/>
        <v/>
      </c>
    </row>
    <row r="223" spans="1:70" s="23" customFormat="1" ht="20.25" hidden="1">
      <c r="A223" s="4">
        <v>221</v>
      </c>
      <c r="B223" s="594"/>
      <c r="C223" s="76" t="s">
        <v>225</v>
      </c>
      <c r="D223" s="57">
        <v>8</v>
      </c>
      <c r="E223" s="74">
        <v>10</v>
      </c>
      <c r="F223" s="87"/>
      <c r="G223" s="92"/>
      <c r="H223" s="97" t="str">
        <f t="shared" si="9"/>
        <v>中央区8-10</v>
      </c>
      <c r="I223" s="104">
        <v>603</v>
      </c>
      <c r="J223" s="113" t="s">
        <v>280</v>
      </c>
      <c r="K223" s="183"/>
      <c r="L223" s="129"/>
      <c r="M223" s="4" t="str">
        <f t="shared" ref="M223:M232" si="10">IF(F230,I230,"")</f>
        <v/>
      </c>
      <c r="P223" s="44"/>
      <c r="Q223" s="44"/>
    </row>
    <row r="224" spans="1:70" ht="20.25" hidden="1">
      <c r="A224" s="4">
        <v>222</v>
      </c>
      <c r="B224" s="594"/>
      <c r="C224" s="76" t="s">
        <v>225</v>
      </c>
      <c r="D224" s="57">
        <v>8</v>
      </c>
      <c r="E224" s="74">
        <v>11</v>
      </c>
      <c r="F224" s="87"/>
      <c r="G224" s="92"/>
      <c r="H224" s="97" t="str">
        <f t="shared" si="9"/>
        <v>中央区8-11</v>
      </c>
      <c r="I224" s="104">
        <v>946</v>
      </c>
      <c r="J224" s="113" t="s">
        <v>281</v>
      </c>
      <c r="K224" s="183"/>
      <c r="L224" s="129"/>
      <c r="M224" s="4" t="str">
        <f t="shared" si="10"/>
        <v/>
      </c>
      <c r="N224" s="6"/>
      <c r="O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</row>
    <row r="225" spans="1:70" ht="20.25" hidden="1">
      <c r="A225" s="4">
        <v>223</v>
      </c>
      <c r="B225" s="594"/>
      <c r="C225" s="76" t="s">
        <v>225</v>
      </c>
      <c r="D225" s="57">
        <v>8</v>
      </c>
      <c r="E225" s="74">
        <v>12</v>
      </c>
      <c r="F225" s="87"/>
      <c r="G225" s="92"/>
      <c r="H225" s="97" t="str">
        <f t="shared" si="9"/>
        <v>中央区8-12</v>
      </c>
      <c r="I225" s="104">
        <v>447</v>
      </c>
      <c r="J225" s="113" t="s">
        <v>282</v>
      </c>
      <c r="K225" s="183"/>
      <c r="L225" s="129"/>
      <c r="M225" s="4" t="str">
        <f t="shared" si="10"/>
        <v/>
      </c>
      <c r="N225" s="6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s="23" customFormat="1" ht="20.25" hidden="1">
      <c r="A226" s="4">
        <v>224</v>
      </c>
      <c r="B226" s="594"/>
      <c r="C226" s="76" t="s">
        <v>225</v>
      </c>
      <c r="D226" s="57">
        <v>8</v>
      </c>
      <c r="E226" s="74">
        <v>13</v>
      </c>
      <c r="F226" s="87"/>
      <c r="G226" s="92"/>
      <c r="H226" s="97" t="str">
        <f t="shared" si="9"/>
        <v>中央区8-13</v>
      </c>
      <c r="I226" s="104">
        <v>520</v>
      </c>
      <c r="J226" s="113" t="s">
        <v>283</v>
      </c>
      <c r="K226" s="185"/>
      <c r="L226" s="132"/>
      <c r="M226" s="4" t="str">
        <f t="shared" si="10"/>
        <v/>
      </c>
      <c r="P226" s="44"/>
      <c r="Q226" s="44"/>
    </row>
    <row r="227" spans="1:70" ht="20.25" hidden="1">
      <c r="A227" s="4">
        <v>225</v>
      </c>
      <c r="B227" s="594"/>
      <c r="C227" s="76" t="s">
        <v>225</v>
      </c>
      <c r="D227" s="57">
        <v>8</v>
      </c>
      <c r="E227" s="74">
        <v>14</v>
      </c>
      <c r="F227" s="87"/>
      <c r="G227" s="92"/>
      <c r="H227" s="97" t="str">
        <f t="shared" si="9"/>
        <v>中央区8-14</v>
      </c>
      <c r="I227" s="104">
        <v>843</v>
      </c>
      <c r="J227" s="113" t="s">
        <v>284</v>
      </c>
      <c r="K227" s="183"/>
      <c r="L227" s="129"/>
      <c r="M227" s="4" t="str">
        <f t="shared" si="10"/>
        <v/>
      </c>
      <c r="N227" s="6"/>
      <c r="O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</row>
    <row r="228" spans="1:70" ht="20.25" hidden="1">
      <c r="A228" s="4">
        <v>226</v>
      </c>
      <c r="B228" s="594"/>
      <c r="C228" s="76" t="s">
        <v>225</v>
      </c>
      <c r="D228" s="57">
        <v>8</v>
      </c>
      <c r="E228" s="74">
        <v>15</v>
      </c>
      <c r="F228" s="87"/>
      <c r="G228" s="92"/>
      <c r="H228" s="97" t="str">
        <f t="shared" si="9"/>
        <v>中央区8-15</v>
      </c>
      <c r="I228" s="104">
        <v>560</v>
      </c>
      <c r="J228" s="113" t="s">
        <v>285</v>
      </c>
      <c r="K228" s="183"/>
      <c r="L228" s="129"/>
      <c r="M228" s="4" t="str">
        <f t="shared" si="10"/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>
      <c r="A229" s="4">
        <v>227</v>
      </c>
      <c r="B229" s="594"/>
      <c r="C229" s="76" t="s">
        <v>225</v>
      </c>
      <c r="D229" s="57">
        <v>8</v>
      </c>
      <c r="E229" s="74" t="s">
        <v>286</v>
      </c>
      <c r="F229" s="87"/>
      <c r="G229" s="92"/>
      <c r="H229" s="97" t="str">
        <f>CONCATENATE(C229,D229,"-",E229)</f>
        <v>中央区8-16</v>
      </c>
      <c r="I229" s="104">
        <v>369</v>
      </c>
      <c r="J229" s="113" t="s">
        <v>287</v>
      </c>
      <c r="K229" s="183"/>
      <c r="L229" s="150"/>
      <c r="M229" s="5" t="str">
        <f t="shared" si="10"/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25" hidden="1">
      <c r="A230" s="4">
        <v>228</v>
      </c>
      <c r="B230" s="594" t="s">
        <v>288</v>
      </c>
      <c r="C230" s="76" t="s">
        <v>225</v>
      </c>
      <c r="D230" s="57">
        <v>9</v>
      </c>
      <c r="E230" s="74">
        <v>1</v>
      </c>
      <c r="F230" s="87"/>
      <c r="G230" s="92"/>
      <c r="H230" s="97" t="str">
        <f t="shared" si="9"/>
        <v>中央区9-1</v>
      </c>
      <c r="I230" s="104">
        <v>386</v>
      </c>
      <c r="J230" s="114" t="s">
        <v>289</v>
      </c>
      <c r="K230" s="185"/>
      <c r="L230" s="129"/>
      <c r="M230" s="4" t="str">
        <f t="shared" si="10"/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 hidden="1">
      <c r="A231" s="4">
        <v>229</v>
      </c>
      <c r="B231" s="594"/>
      <c r="C231" s="76" t="s">
        <v>225</v>
      </c>
      <c r="D231" s="57">
        <v>9</v>
      </c>
      <c r="E231" s="74">
        <v>2</v>
      </c>
      <c r="F231" s="87"/>
      <c r="G231" s="92"/>
      <c r="H231" s="97" t="str">
        <f t="shared" si="9"/>
        <v>中央区9-2</v>
      </c>
      <c r="I231" s="104">
        <v>935</v>
      </c>
      <c r="J231" s="113" t="s">
        <v>290</v>
      </c>
      <c r="K231" s="183"/>
      <c r="L231" s="129"/>
      <c r="M231" s="4" t="str">
        <f t="shared" si="10"/>
        <v/>
      </c>
      <c r="N231" s="6"/>
      <c r="O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25" hidden="1">
      <c r="A232" s="4">
        <v>230</v>
      </c>
      <c r="B232" s="594"/>
      <c r="C232" s="76" t="s">
        <v>225</v>
      </c>
      <c r="D232" s="57">
        <v>9</v>
      </c>
      <c r="E232" s="74">
        <v>3</v>
      </c>
      <c r="F232" s="87"/>
      <c r="G232" s="92"/>
      <c r="H232" s="97" t="str">
        <f t="shared" si="9"/>
        <v>中央区9-3</v>
      </c>
      <c r="I232" s="104">
        <v>234</v>
      </c>
      <c r="J232" s="113" t="s">
        <v>291</v>
      </c>
      <c r="K232" s="183"/>
      <c r="L232" s="129"/>
      <c r="M232" s="5" t="str">
        <f t="shared" si="10"/>
        <v/>
      </c>
      <c r="N232" s="6"/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25" hidden="1">
      <c r="A233" s="4">
        <v>231</v>
      </c>
      <c r="B233" s="594"/>
      <c r="C233" s="76" t="s">
        <v>225</v>
      </c>
      <c r="D233" s="57">
        <v>9</v>
      </c>
      <c r="E233" s="74">
        <v>4</v>
      </c>
      <c r="F233" s="87"/>
      <c r="G233" s="92"/>
      <c r="H233" s="97" t="str">
        <f t="shared" si="9"/>
        <v>中央区9-4</v>
      </c>
      <c r="I233" s="104">
        <v>686</v>
      </c>
      <c r="J233" s="113" t="s">
        <v>292</v>
      </c>
      <c r="K233" s="183"/>
      <c r="L233" s="129"/>
      <c r="M233" s="4" t="str">
        <f t="shared" ref="M233:M296" si="11">IF(F241,I241,"")</f>
        <v/>
      </c>
      <c r="N233" s="6"/>
      <c r="O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16.5" hidden="1" customHeight="1">
      <c r="A234" s="4">
        <v>232</v>
      </c>
      <c r="B234" s="589" t="s">
        <v>293</v>
      </c>
      <c r="C234" s="208" t="s">
        <v>225</v>
      </c>
      <c r="D234" s="209">
        <v>10</v>
      </c>
      <c r="E234" s="204">
        <v>1</v>
      </c>
      <c r="F234" s="205">
        <v>0</v>
      </c>
      <c r="G234" s="199"/>
      <c r="H234" s="97" t="str">
        <f t="shared" si="9"/>
        <v>中央区10-1</v>
      </c>
      <c r="I234" s="104">
        <v>509</v>
      </c>
      <c r="J234" s="113" t="s">
        <v>294</v>
      </c>
      <c r="K234" s="183"/>
      <c r="L234" s="138" t="s">
        <v>694</v>
      </c>
      <c r="M234" s="4">
        <f t="shared" si="11"/>
        <v>600</v>
      </c>
    </row>
    <row r="235" spans="1:70" ht="20.25" hidden="1">
      <c r="A235" s="4">
        <v>233</v>
      </c>
      <c r="B235" s="589"/>
      <c r="C235" s="76" t="s">
        <v>225</v>
      </c>
      <c r="D235" s="59">
        <v>10</v>
      </c>
      <c r="E235" s="74">
        <v>2</v>
      </c>
      <c r="F235" s="87"/>
      <c r="G235" s="92"/>
      <c r="H235" s="97" t="str">
        <f t="shared" si="9"/>
        <v>中央区10-2</v>
      </c>
      <c r="I235" s="104">
        <v>463</v>
      </c>
      <c r="J235" s="113" t="s">
        <v>295</v>
      </c>
      <c r="K235" s="183"/>
      <c r="L235" s="129"/>
      <c r="M235" s="4" t="str">
        <f t="shared" si="11"/>
        <v/>
      </c>
      <c r="N235" s="6"/>
      <c r="O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</row>
    <row r="236" spans="1:70" ht="20.25" hidden="1">
      <c r="A236" s="4">
        <v>234</v>
      </c>
      <c r="B236" s="589"/>
      <c r="C236" s="208" t="s">
        <v>225</v>
      </c>
      <c r="D236" s="209">
        <v>10</v>
      </c>
      <c r="E236" s="204">
        <v>3</v>
      </c>
      <c r="F236" s="205">
        <v>0</v>
      </c>
      <c r="G236" s="92"/>
      <c r="H236" s="97" t="str">
        <f t="shared" si="9"/>
        <v>中央区10-3</v>
      </c>
      <c r="I236" s="104">
        <v>263</v>
      </c>
      <c r="J236" s="113" t="s">
        <v>296</v>
      </c>
      <c r="K236" s="185"/>
      <c r="L236" s="164" t="s">
        <v>694</v>
      </c>
      <c r="M236" s="4" t="str">
        <f t="shared" si="11"/>
        <v/>
      </c>
    </row>
    <row r="237" spans="1:70" ht="20.25" hidden="1">
      <c r="A237" s="4">
        <v>235</v>
      </c>
      <c r="B237" s="589"/>
      <c r="C237" s="76" t="s">
        <v>225</v>
      </c>
      <c r="D237" s="59">
        <v>10</v>
      </c>
      <c r="E237" s="74">
        <v>4</v>
      </c>
      <c r="F237" s="87"/>
      <c r="G237" s="92"/>
      <c r="H237" s="97" t="str">
        <f t="shared" si="9"/>
        <v>中央区10-4</v>
      </c>
      <c r="I237" s="104">
        <v>591</v>
      </c>
      <c r="J237" s="113" t="s">
        <v>297</v>
      </c>
      <c r="K237" s="185"/>
      <c r="L237" s="129"/>
      <c r="M237" s="4" t="str">
        <f t="shared" si="11"/>
        <v/>
      </c>
      <c r="N237" s="6"/>
      <c r="O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</row>
    <row r="238" spans="1:70" ht="20.25" hidden="1">
      <c r="A238" s="4">
        <v>236</v>
      </c>
      <c r="B238" s="589"/>
      <c r="C238" s="76" t="s">
        <v>225</v>
      </c>
      <c r="D238" s="59">
        <v>10</v>
      </c>
      <c r="E238" s="74">
        <v>5</v>
      </c>
      <c r="F238" s="87"/>
      <c r="G238" s="92"/>
      <c r="H238" s="97" t="str">
        <f t="shared" si="9"/>
        <v>中央区10-5</v>
      </c>
      <c r="I238" s="104">
        <v>196</v>
      </c>
      <c r="J238" s="113" t="s">
        <v>298</v>
      </c>
      <c r="K238" s="183"/>
      <c r="L238" s="129"/>
      <c r="M238" s="4" t="str">
        <f t="shared" si="11"/>
        <v/>
      </c>
      <c r="N238" s="6"/>
      <c r="O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1:70" ht="16.5" hidden="1" customHeight="1">
      <c r="A239" s="4">
        <v>237</v>
      </c>
      <c r="B239" s="589"/>
      <c r="C239" s="208" t="s">
        <v>225</v>
      </c>
      <c r="D239" s="209">
        <v>10</v>
      </c>
      <c r="E239" s="204">
        <v>6</v>
      </c>
      <c r="F239" s="205">
        <v>0</v>
      </c>
      <c r="G239" s="92"/>
      <c r="H239" s="97" t="str">
        <f t="shared" si="9"/>
        <v>中央区10-6</v>
      </c>
      <c r="I239" s="104">
        <v>427</v>
      </c>
      <c r="J239" s="120" t="s">
        <v>698</v>
      </c>
      <c r="K239" s="201"/>
      <c r="L239" s="138" t="s">
        <v>699</v>
      </c>
      <c r="M239" s="4" t="str">
        <f t="shared" si="11"/>
        <v/>
      </c>
    </row>
    <row r="240" spans="1:70" ht="16.5" hidden="1" customHeight="1">
      <c r="A240" s="4">
        <v>238</v>
      </c>
      <c r="B240" s="589"/>
      <c r="C240" s="208" t="s">
        <v>225</v>
      </c>
      <c r="D240" s="209">
        <v>10</v>
      </c>
      <c r="E240" s="204" t="s">
        <v>299</v>
      </c>
      <c r="F240" s="205">
        <v>0</v>
      </c>
      <c r="G240" s="199"/>
      <c r="H240" s="97" t="str">
        <f t="shared" si="9"/>
        <v>中央区10-7</v>
      </c>
      <c r="I240" s="104">
        <v>203</v>
      </c>
      <c r="J240" s="120" t="s">
        <v>707</v>
      </c>
      <c r="K240" s="185"/>
      <c r="L240" s="216" t="s">
        <v>694</v>
      </c>
      <c r="M240" s="4" t="str">
        <f t="shared" si="11"/>
        <v/>
      </c>
    </row>
    <row r="241" spans="1:70" ht="20.25" hidden="1">
      <c r="A241" s="4">
        <v>239</v>
      </c>
      <c r="B241" s="589" t="s">
        <v>300</v>
      </c>
      <c r="C241" s="76" t="s">
        <v>225</v>
      </c>
      <c r="D241" s="59">
        <v>11</v>
      </c>
      <c r="E241" s="74">
        <v>1</v>
      </c>
      <c r="F241" s="87"/>
      <c r="G241" s="92"/>
      <c r="H241" s="97" t="str">
        <f t="shared" si="9"/>
        <v>中央区11-1</v>
      </c>
      <c r="I241" s="104">
        <v>747</v>
      </c>
      <c r="J241" s="113" t="s">
        <v>301</v>
      </c>
      <c r="K241" s="183"/>
      <c r="L241" s="129"/>
      <c r="M241" s="4" t="str">
        <f t="shared" si="11"/>
        <v/>
      </c>
      <c r="N241" s="6"/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s="19" customFormat="1" ht="20.25">
      <c r="A242" s="4">
        <v>240</v>
      </c>
      <c r="B242" s="589"/>
      <c r="C242" s="247" t="s">
        <v>225</v>
      </c>
      <c r="D242" s="243">
        <v>11</v>
      </c>
      <c r="E242" s="220">
        <v>2</v>
      </c>
      <c r="F242" s="221">
        <v>1</v>
      </c>
      <c r="G242" s="92"/>
      <c r="H242" s="97" t="str">
        <f t="shared" si="9"/>
        <v>中央区11-2</v>
      </c>
      <c r="I242" s="104">
        <v>600</v>
      </c>
      <c r="J242" s="113" t="s">
        <v>302</v>
      </c>
      <c r="K242" s="183" t="s">
        <v>722</v>
      </c>
      <c r="L242" s="132" t="s">
        <v>744</v>
      </c>
      <c r="M242" s="18" t="str">
        <f t="shared" si="11"/>
        <v/>
      </c>
      <c r="P242" s="47"/>
      <c r="Q242" s="47"/>
    </row>
    <row r="243" spans="1:70" ht="20.25" hidden="1">
      <c r="A243" s="4">
        <v>241</v>
      </c>
      <c r="B243" s="589"/>
      <c r="C243" s="76" t="s">
        <v>225</v>
      </c>
      <c r="D243" s="59">
        <v>11</v>
      </c>
      <c r="E243" s="74">
        <v>3</v>
      </c>
      <c r="F243" s="87"/>
      <c r="G243" s="92"/>
      <c r="H243" s="97" t="str">
        <f t="shared" si="9"/>
        <v>中央区11-3</v>
      </c>
      <c r="I243" s="104">
        <v>619</v>
      </c>
      <c r="J243" s="113" t="s">
        <v>303</v>
      </c>
      <c r="K243" s="183"/>
      <c r="L243" s="129"/>
      <c r="M243" s="4" t="str">
        <f t="shared" si="11"/>
        <v/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ht="20.25" hidden="1">
      <c r="A244" s="4">
        <v>242</v>
      </c>
      <c r="B244" s="589"/>
      <c r="C244" s="76" t="s">
        <v>225</v>
      </c>
      <c r="D244" s="59">
        <v>11</v>
      </c>
      <c r="E244" s="74">
        <v>4</v>
      </c>
      <c r="F244" s="87"/>
      <c r="G244" s="92"/>
      <c r="H244" s="97" t="str">
        <f t="shared" si="9"/>
        <v>中央区11-4</v>
      </c>
      <c r="I244" s="104">
        <v>574</v>
      </c>
      <c r="J244" s="113" t="s">
        <v>304</v>
      </c>
      <c r="K244" s="183"/>
      <c r="L244" s="129"/>
      <c r="M244" s="4" t="str">
        <f t="shared" si="11"/>
        <v/>
      </c>
      <c r="N244" s="6"/>
      <c r="O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</row>
    <row r="245" spans="1:70" ht="20.25" hidden="1">
      <c r="A245" s="4">
        <v>243</v>
      </c>
      <c r="B245" s="589"/>
      <c r="C245" s="76" t="s">
        <v>225</v>
      </c>
      <c r="D245" s="59">
        <v>11</v>
      </c>
      <c r="E245" s="74">
        <v>5</v>
      </c>
      <c r="F245" s="87"/>
      <c r="G245" s="92"/>
      <c r="H245" s="97" t="str">
        <f t="shared" si="9"/>
        <v>中央区11-5</v>
      </c>
      <c r="I245" s="104">
        <v>780</v>
      </c>
      <c r="J245" s="113" t="s">
        <v>305</v>
      </c>
      <c r="K245" s="183"/>
      <c r="L245" s="129"/>
      <c r="M245" s="4" t="str">
        <f t="shared" si="11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20.25" hidden="1">
      <c r="A246" s="4">
        <v>244</v>
      </c>
      <c r="B246" s="589"/>
      <c r="C246" s="76" t="s">
        <v>225</v>
      </c>
      <c r="D246" s="59">
        <v>11</v>
      </c>
      <c r="E246" s="74">
        <v>6</v>
      </c>
      <c r="F246" s="87"/>
      <c r="G246" s="92"/>
      <c r="H246" s="97" t="str">
        <f t="shared" si="9"/>
        <v>中央区11-6</v>
      </c>
      <c r="I246" s="104">
        <v>810</v>
      </c>
      <c r="J246" s="113" t="s">
        <v>306</v>
      </c>
      <c r="K246" s="183"/>
      <c r="L246" s="129"/>
      <c r="M246" s="4" t="str">
        <f t="shared" si="11"/>
        <v/>
      </c>
      <c r="N246" s="6"/>
      <c r="O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</row>
    <row r="247" spans="1:70" ht="20.25" hidden="1">
      <c r="A247" s="4">
        <v>245</v>
      </c>
      <c r="B247" s="589"/>
      <c r="C247" s="76" t="s">
        <v>225</v>
      </c>
      <c r="D247" s="59">
        <v>11</v>
      </c>
      <c r="E247" s="74">
        <v>7</v>
      </c>
      <c r="F247" s="87"/>
      <c r="G247" s="92"/>
      <c r="H247" s="97" t="str">
        <f t="shared" si="9"/>
        <v>中央区11-7</v>
      </c>
      <c r="I247" s="104">
        <v>353</v>
      </c>
      <c r="J247" s="113" t="s">
        <v>307</v>
      </c>
      <c r="K247" s="185"/>
      <c r="L247" s="132"/>
      <c r="M247" s="4" t="str">
        <f t="shared" si="11"/>
        <v/>
      </c>
      <c r="N247" s="6"/>
      <c r="O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 hidden="1">
      <c r="A248" s="4">
        <v>246</v>
      </c>
      <c r="B248" s="589"/>
      <c r="C248" s="76" t="s">
        <v>225</v>
      </c>
      <c r="D248" s="59">
        <v>11</v>
      </c>
      <c r="E248" s="74">
        <v>8</v>
      </c>
      <c r="F248" s="87"/>
      <c r="G248" s="92"/>
      <c r="H248" s="97" t="str">
        <f t="shared" si="9"/>
        <v>中央区11-8</v>
      </c>
      <c r="I248" s="104">
        <v>357</v>
      </c>
      <c r="J248" s="121" t="s">
        <v>308</v>
      </c>
      <c r="K248" s="183"/>
      <c r="L248" s="150"/>
      <c r="M248" s="4" t="str">
        <f t="shared" si="11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20.25" hidden="1">
      <c r="A249" s="4">
        <v>247</v>
      </c>
      <c r="B249" s="589" t="s">
        <v>309</v>
      </c>
      <c r="C249" s="76" t="s">
        <v>225</v>
      </c>
      <c r="D249" s="59">
        <v>12</v>
      </c>
      <c r="E249" s="74">
        <v>1</v>
      </c>
      <c r="F249" s="87"/>
      <c r="G249" s="92"/>
      <c r="H249" s="97" t="str">
        <f t="shared" si="9"/>
        <v>中央区12-1</v>
      </c>
      <c r="I249" s="104">
        <v>822</v>
      </c>
      <c r="J249" s="113" t="s">
        <v>310</v>
      </c>
      <c r="K249" s="183"/>
      <c r="L249" s="129"/>
      <c r="M249" s="4" t="str">
        <f t="shared" si="11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>
      <c r="A250" s="4">
        <v>248</v>
      </c>
      <c r="B250" s="589"/>
      <c r="C250" s="76" t="s">
        <v>225</v>
      </c>
      <c r="D250" s="59">
        <v>12</v>
      </c>
      <c r="E250" s="74">
        <v>2</v>
      </c>
      <c r="F250" s="87"/>
      <c r="G250" s="92"/>
      <c r="H250" s="97" t="str">
        <f t="shared" si="9"/>
        <v>中央区12-2</v>
      </c>
      <c r="I250" s="104">
        <v>616</v>
      </c>
      <c r="J250" s="113" t="s">
        <v>311</v>
      </c>
      <c r="K250" s="183"/>
      <c r="L250" s="152"/>
      <c r="M250" s="4" t="str">
        <f t="shared" si="11"/>
        <v/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25" hidden="1">
      <c r="A251" s="4">
        <v>249</v>
      </c>
      <c r="B251" s="589"/>
      <c r="C251" s="76" t="s">
        <v>225</v>
      </c>
      <c r="D251" s="59">
        <v>12</v>
      </c>
      <c r="E251" s="74">
        <v>3</v>
      </c>
      <c r="F251" s="87"/>
      <c r="G251" s="92"/>
      <c r="H251" s="97" t="str">
        <f t="shared" si="9"/>
        <v>中央区12-3</v>
      </c>
      <c r="I251" s="104">
        <v>625</v>
      </c>
      <c r="J251" s="113" t="s">
        <v>312</v>
      </c>
      <c r="K251" s="183"/>
      <c r="L251" s="129"/>
      <c r="M251" s="4" t="str">
        <f t="shared" si="11"/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25" hidden="1">
      <c r="A252" s="4">
        <v>250</v>
      </c>
      <c r="B252" s="589"/>
      <c r="C252" s="76" t="s">
        <v>225</v>
      </c>
      <c r="D252" s="59">
        <v>12</v>
      </c>
      <c r="E252" s="74">
        <v>4</v>
      </c>
      <c r="F252" s="87"/>
      <c r="G252" s="92"/>
      <c r="H252" s="97" t="str">
        <f t="shared" si="9"/>
        <v>中央区12-4</v>
      </c>
      <c r="I252" s="104">
        <v>405</v>
      </c>
      <c r="J252" s="113" t="s">
        <v>313</v>
      </c>
      <c r="K252" s="183"/>
      <c r="L252" s="129"/>
      <c r="M252" s="4" t="str">
        <f t="shared" si="11"/>
        <v/>
      </c>
      <c r="N252" s="6"/>
      <c r="O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16.5" hidden="1" customHeight="1">
      <c r="A253" s="4">
        <v>251</v>
      </c>
      <c r="B253" s="589"/>
      <c r="C253" s="217" t="s">
        <v>225</v>
      </c>
      <c r="D253" s="209">
        <v>12</v>
      </c>
      <c r="E253" s="204">
        <v>5</v>
      </c>
      <c r="F253" s="205">
        <v>0</v>
      </c>
      <c r="G253" s="218"/>
      <c r="H253" s="97" t="str">
        <f t="shared" si="9"/>
        <v>中央区12-5</v>
      </c>
      <c r="I253" s="104">
        <v>448</v>
      </c>
      <c r="J253" s="113" t="s">
        <v>703</v>
      </c>
      <c r="K253" s="219"/>
      <c r="L253" s="138" t="s">
        <v>695</v>
      </c>
      <c r="M253" s="4" t="str">
        <f t="shared" si="11"/>
        <v/>
      </c>
    </row>
    <row r="254" spans="1:70" ht="20.25" hidden="1">
      <c r="A254" s="4">
        <v>252</v>
      </c>
      <c r="B254" s="589"/>
      <c r="C254" s="76" t="s">
        <v>225</v>
      </c>
      <c r="D254" s="59">
        <v>12</v>
      </c>
      <c r="E254" s="74">
        <v>6</v>
      </c>
      <c r="F254" s="87"/>
      <c r="G254" s="92"/>
      <c r="H254" s="97" t="str">
        <f t="shared" si="9"/>
        <v>中央区12-6</v>
      </c>
      <c r="I254" s="104">
        <v>380</v>
      </c>
      <c r="J254" s="113" t="s">
        <v>312</v>
      </c>
      <c r="K254" s="183"/>
      <c r="L254" s="138"/>
      <c r="M254" s="4" t="str">
        <f t="shared" si="11"/>
        <v/>
      </c>
      <c r="N254" s="6"/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25" hidden="1">
      <c r="A255" s="4">
        <v>253</v>
      </c>
      <c r="B255" s="589" t="s">
        <v>314</v>
      </c>
      <c r="C255" s="76" t="s">
        <v>225</v>
      </c>
      <c r="D255" s="59">
        <v>13</v>
      </c>
      <c r="E255" s="74">
        <v>1</v>
      </c>
      <c r="F255" s="87"/>
      <c r="G255" s="92"/>
      <c r="H255" s="97" t="str">
        <f t="shared" si="9"/>
        <v>中央区13-1</v>
      </c>
      <c r="I255" s="104">
        <v>1725</v>
      </c>
      <c r="J255" s="113" t="s">
        <v>315</v>
      </c>
      <c r="K255" s="183"/>
      <c r="L255" s="129"/>
      <c r="M255" s="4" t="str">
        <f t="shared" si="11"/>
        <v/>
      </c>
      <c r="N255" s="6"/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25" hidden="1">
      <c r="A256" s="4">
        <v>254</v>
      </c>
      <c r="B256" s="589"/>
      <c r="C256" s="76" t="s">
        <v>225</v>
      </c>
      <c r="D256" s="59">
        <v>13</v>
      </c>
      <c r="E256" s="74">
        <v>2</v>
      </c>
      <c r="F256" s="87"/>
      <c r="G256" s="92"/>
      <c r="H256" s="97" t="str">
        <f t="shared" si="9"/>
        <v>中央区13-2</v>
      </c>
      <c r="I256" s="104">
        <v>1068</v>
      </c>
      <c r="J256" s="113" t="s">
        <v>316</v>
      </c>
      <c r="K256" s="183"/>
      <c r="L256" s="129"/>
      <c r="M256" s="4" t="str">
        <f t="shared" si="11"/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25" hidden="1">
      <c r="A257" s="4">
        <v>255</v>
      </c>
      <c r="B257" s="589"/>
      <c r="C257" s="76" t="s">
        <v>225</v>
      </c>
      <c r="D257" s="59">
        <v>13</v>
      </c>
      <c r="E257" s="74">
        <v>3</v>
      </c>
      <c r="F257" s="87"/>
      <c r="G257" s="92"/>
      <c r="H257" s="97" t="str">
        <f t="shared" si="9"/>
        <v>中央区13-3</v>
      </c>
      <c r="I257" s="104">
        <v>912</v>
      </c>
      <c r="J257" s="113" t="s">
        <v>317</v>
      </c>
      <c r="K257" s="183"/>
      <c r="L257" s="129"/>
      <c r="M257" s="4" t="str">
        <f t="shared" si="11"/>
        <v/>
      </c>
      <c r="N257" s="6"/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25" hidden="1">
      <c r="A258" s="4">
        <v>256</v>
      </c>
      <c r="B258" s="589"/>
      <c r="C258" s="208" t="s">
        <v>225</v>
      </c>
      <c r="D258" s="209">
        <v>13</v>
      </c>
      <c r="E258" s="204">
        <v>4</v>
      </c>
      <c r="F258" s="205">
        <v>0</v>
      </c>
      <c r="G258" s="92"/>
      <c r="H258" s="97" t="str">
        <f t="shared" si="9"/>
        <v>中央区13-4</v>
      </c>
      <c r="I258" s="104">
        <v>492</v>
      </c>
      <c r="J258" s="113" t="s">
        <v>318</v>
      </c>
      <c r="K258" s="183"/>
      <c r="L258" s="138" t="s">
        <v>695</v>
      </c>
      <c r="M258" s="5">
        <f t="shared" si="11"/>
        <v>374</v>
      </c>
    </row>
    <row r="259" spans="1:70" ht="20.25" hidden="1">
      <c r="A259" s="4">
        <v>257</v>
      </c>
      <c r="B259" s="589"/>
      <c r="C259" s="76" t="s">
        <v>225</v>
      </c>
      <c r="D259" s="59">
        <v>13</v>
      </c>
      <c r="E259" s="74">
        <v>5</v>
      </c>
      <c r="F259" s="87"/>
      <c r="G259" s="92"/>
      <c r="H259" s="97" t="str">
        <f t="shared" si="9"/>
        <v>中央区13-5</v>
      </c>
      <c r="I259" s="104">
        <v>789</v>
      </c>
      <c r="J259" s="113" t="s">
        <v>319</v>
      </c>
      <c r="K259" s="183"/>
      <c r="L259" s="129"/>
      <c r="M259" s="5">
        <f t="shared" si="11"/>
        <v>358</v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25" hidden="1">
      <c r="A260" s="4">
        <v>258</v>
      </c>
      <c r="B260" s="589"/>
      <c r="C260" s="76" t="s">
        <v>225</v>
      </c>
      <c r="D260" s="59">
        <v>13</v>
      </c>
      <c r="E260" s="74">
        <v>6</v>
      </c>
      <c r="F260" s="87"/>
      <c r="G260" s="92"/>
      <c r="H260" s="97" t="str">
        <f t="shared" si="9"/>
        <v>中央区13-6</v>
      </c>
      <c r="I260" s="104">
        <v>251</v>
      </c>
      <c r="J260" s="113" t="s">
        <v>320</v>
      </c>
      <c r="K260" s="183"/>
      <c r="L260" s="131"/>
      <c r="M260" s="5">
        <f t="shared" si="11"/>
        <v>437</v>
      </c>
      <c r="N260" s="6"/>
      <c r="O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</row>
    <row r="261" spans="1:70" ht="20.25" hidden="1">
      <c r="A261" s="4">
        <v>259</v>
      </c>
      <c r="B261" s="589" t="s">
        <v>321</v>
      </c>
      <c r="C261" s="76" t="s">
        <v>225</v>
      </c>
      <c r="D261" s="59">
        <v>14</v>
      </c>
      <c r="E261" s="74">
        <v>1</v>
      </c>
      <c r="F261" s="87"/>
      <c r="G261" s="92"/>
      <c r="H261" s="97" t="str">
        <f t="shared" si="9"/>
        <v>中央区14-1</v>
      </c>
      <c r="I261" s="104">
        <v>550</v>
      </c>
      <c r="J261" s="113" t="s">
        <v>322</v>
      </c>
      <c r="K261" s="183"/>
      <c r="L261" s="129"/>
      <c r="M261" s="4" t="str">
        <f t="shared" si="11"/>
        <v/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16.5" hidden="1" customHeight="1">
      <c r="A262" s="4">
        <v>260</v>
      </c>
      <c r="B262" s="589"/>
      <c r="C262" s="208" t="s">
        <v>225</v>
      </c>
      <c r="D262" s="209">
        <v>14</v>
      </c>
      <c r="E262" s="204">
        <v>2</v>
      </c>
      <c r="F262" s="205">
        <v>0</v>
      </c>
      <c r="G262" s="218"/>
      <c r="H262" s="227" t="str">
        <f t="shared" si="9"/>
        <v>中央区14-2</v>
      </c>
      <c r="I262" s="228">
        <v>653</v>
      </c>
      <c r="J262" s="229" t="s">
        <v>767</v>
      </c>
      <c r="K262" s="219" t="s">
        <v>323</v>
      </c>
      <c r="L262" s="138" t="s">
        <v>733</v>
      </c>
      <c r="M262" s="4" t="str">
        <f t="shared" si="11"/>
        <v/>
      </c>
    </row>
    <row r="263" spans="1:70" ht="20.25" hidden="1">
      <c r="A263" s="4">
        <v>261</v>
      </c>
      <c r="B263" s="589"/>
      <c r="C263" s="76" t="s">
        <v>225</v>
      </c>
      <c r="D263" s="59">
        <v>14</v>
      </c>
      <c r="E263" s="74">
        <v>3</v>
      </c>
      <c r="F263" s="87"/>
      <c r="G263" s="92"/>
      <c r="H263" s="97" t="str">
        <f t="shared" si="9"/>
        <v>中央区14-3</v>
      </c>
      <c r="I263" s="104">
        <v>643</v>
      </c>
      <c r="J263" s="113" t="s">
        <v>324</v>
      </c>
      <c r="K263" s="185"/>
      <c r="L263" s="157"/>
      <c r="M263" s="4" t="str">
        <f t="shared" si="11"/>
        <v/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s="15" customFormat="1" ht="20.25" hidden="1">
      <c r="A264" s="4">
        <v>262</v>
      </c>
      <c r="B264" s="589"/>
      <c r="C264" s="76" t="s">
        <v>225</v>
      </c>
      <c r="D264" s="59">
        <v>14</v>
      </c>
      <c r="E264" s="74">
        <v>4</v>
      </c>
      <c r="F264" s="87"/>
      <c r="G264" s="92"/>
      <c r="H264" s="97" t="str">
        <f t="shared" si="9"/>
        <v>中央区14-4</v>
      </c>
      <c r="I264" s="104">
        <v>607</v>
      </c>
      <c r="J264" s="113" t="s">
        <v>325</v>
      </c>
      <c r="K264" s="183"/>
      <c r="L264" s="129"/>
      <c r="M264" s="5" t="str">
        <f t="shared" si="11"/>
        <v/>
      </c>
      <c r="P264" s="44"/>
      <c r="Q264" s="44"/>
    </row>
    <row r="265" spans="1:70" s="15" customFormat="1" ht="16.5" hidden="1" customHeight="1">
      <c r="A265" s="4">
        <v>263</v>
      </c>
      <c r="B265" s="589"/>
      <c r="C265" s="76" t="s">
        <v>225</v>
      </c>
      <c r="D265" s="59">
        <v>14</v>
      </c>
      <c r="E265" s="74">
        <v>5</v>
      </c>
      <c r="F265" s="87"/>
      <c r="G265" s="92"/>
      <c r="H265" s="97" t="str">
        <f t="shared" si="9"/>
        <v>中央区14-5</v>
      </c>
      <c r="I265" s="104">
        <v>390</v>
      </c>
      <c r="J265" s="113" t="s">
        <v>326</v>
      </c>
      <c r="K265" s="191"/>
      <c r="L265" s="152"/>
      <c r="M265" s="4" t="str">
        <f t="shared" si="11"/>
        <v/>
      </c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</row>
    <row r="266" spans="1:70" ht="16.5" customHeight="1">
      <c r="A266" s="4">
        <v>264</v>
      </c>
      <c r="B266" s="589"/>
      <c r="C266" s="76" t="s">
        <v>225</v>
      </c>
      <c r="D266" s="59">
        <v>14</v>
      </c>
      <c r="E266" s="74">
        <v>6</v>
      </c>
      <c r="F266" s="87">
        <v>1</v>
      </c>
      <c r="G266" s="92"/>
      <c r="H266" s="97" t="str">
        <f t="shared" si="9"/>
        <v>中央区14-6</v>
      </c>
      <c r="I266" s="104">
        <v>374</v>
      </c>
      <c r="J266" s="113" t="s">
        <v>327</v>
      </c>
      <c r="K266" s="183" t="s">
        <v>328</v>
      </c>
      <c r="L266" s="141"/>
      <c r="M266" s="4" t="str">
        <f t="shared" si="11"/>
        <v/>
      </c>
    </row>
    <row r="267" spans="1:70" ht="16.5" customHeight="1">
      <c r="A267" s="4">
        <v>265</v>
      </c>
      <c r="B267" s="589"/>
      <c r="C267" s="76" t="s">
        <v>225</v>
      </c>
      <c r="D267" s="59">
        <v>14</v>
      </c>
      <c r="E267" s="74">
        <v>7</v>
      </c>
      <c r="F267" s="87">
        <v>1</v>
      </c>
      <c r="G267" s="92"/>
      <c r="H267" s="97" t="str">
        <f t="shared" si="9"/>
        <v>中央区14-7</v>
      </c>
      <c r="I267" s="104">
        <v>358</v>
      </c>
      <c r="J267" s="113" t="s">
        <v>329</v>
      </c>
      <c r="K267" s="183" t="s">
        <v>330</v>
      </c>
      <c r="L267" s="132"/>
      <c r="M267" s="4" t="str">
        <f t="shared" si="11"/>
        <v/>
      </c>
    </row>
    <row r="268" spans="1:70" s="15" customFormat="1" ht="20.25">
      <c r="A268" s="4">
        <v>266</v>
      </c>
      <c r="B268" s="589"/>
      <c r="C268" s="76" t="s">
        <v>225</v>
      </c>
      <c r="D268" s="59">
        <v>14</v>
      </c>
      <c r="E268" s="74">
        <v>8</v>
      </c>
      <c r="F268" s="87">
        <v>1</v>
      </c>
      <c r="G268" s="92"/>
      <c r="H268" s="97" t="str">
        <f t="shared" si="9"/>
        <v>中央区14-8</v>
      </c>
      <c r="I268" s="104">
        <v>437</v>
      </c>
      <c r="J268" s="113" t="s">
        <v>329</v>
      </c>
      <c r="K268" s="183" t="s">
        <v>728</v>
      </c>
      <c r="L268" s="132"/>
      <c r="M268" s="4" t="str">
        <f t="shared" si="11"/>
        <v/>
      </c>
      <c r="P268" s="44"/>
      <c r="Q268" s="44"/>
    </row>
    <row r="269" spans="1:70" s="15" customFormat="1" ht="20.25" hidden="1">
      <c r="A269" s="4">
        <v>267</v>
      </c>
      <c r="B269" s="589"/>
      <c r="C269" s="76" t="s">
        <v>225</v>
      </c>
      <c r="D269" s="59">
        <v>14</v>
      </c>
      <c r="E269" s="74">
        <v>9</v>
      </c>
      <c r="F269" s="87"/>
      <c r="G269" s="92"/>
      <c r="H269" s="97" t="str">
        <f t="shared" si="9"/>
        <v>中央区14-9</v>
      </c>
      <c r="I269" s="104">
        <v>644</v>
      </c>
      <c r="J269" s="113" t="s">
        <v>331</v>
      </c>
      <c r="K269" s="183"/>
      <c r="L269" s="129"/>
      <c r="M269" s="4" t="str">
        <f t="shared" si="11"/>
        <v/>
      </c>
      <c r="P269" s="44"/>
      <c r="Q269" s="44"/>
    </row>
    <row r="270" spans="1:70" ht="20.25" hidden="1">
      <c r="A270" s="4">
        <v>268</v>
      </c>
      <c r="B270" s="589" t="s">
        <v>332</v>
      </c>
      <c r="C270" s="76" t="s">
        <v>225</v>
      </c>
      <c r="D270" s="59">
        <v>15</v>
      </c>
      <c r="E270" s="74">
        <v>1</v>
      </c>
      <c r="F270" s="87"/>
      <c r="G270" s="92"/>
      <c r="H270" s="97" t="str">
        <f t="shared" si="9"/>
        <v>中央区15-1</v>
      </c>
      <c r="I270" s="104">
        <v>753</v>
      </c>
      <c r="J270" s="113" t="s">
        <v>333</v>
      </c>
      <c r="K270" s="183"/>
      <c r="L270" s="129"/>
      <c r="M270" s="4" t="str">
        <f t="shared" si="11"/>
        <v/>
      </c>
      <c r="N270" s="6"/>
      <c r="O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</row>
    <row r="271" spans="1:70" ht="20.25" hidden="1">
      <c r="A271" s="4">
        <v>269</v>
      </c>
      <c r="B271" s="589"/>
      <c r="C271" s="76" t="s">
        <v>225</v>
      </c>
      <c r="D271" s="59">
        <v>15</v>
      </c>
      <c r="E271" s="74">
        <v>2</v>
      </c>
      <c r="F271" s="87"/>
      <c r="G271" s="92"/>
      <c r="H271" s="97" t="str">
        <f t="shared" si="9"/>
        <v>中央区15-2</v>
      </c>
      <c r="I271" s="104">
        <v>256</v>
      </c>
      <c r="J271" s="113" t="s">
        <v>334</v>
      </c>
      <c r="K271" s="183"/>
      <c r="L271" s="129"/>
      <c r="M271" s="4" t="str">
        <f t="shared" si="11"/>
        <v/>
      </c>
      <c r="N271" s="6"/>
      <c r="O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</row>
    <row r="272" spans="1:70" ht="20.25" hidden="1">
      <c r="A272" s="4">
        <v>270</v>
      </c>
      <c r="B272" s="589"/>
      <c r="C272" s="76" t="s">
        <v>225</v>
      </c>
      <c r="D272" s="59">
        <v>15</v>
      </c>
      <c r="E272" s="74">
        <v>3</v>
      </c>
      <c r="F272" s="87"/>
      <c r="G272" s="92"/>
      <c r="H272" s="97" t="str">
        <f t="shared" si="9"/>
        <v>中央区15-3</v>
      </c>
      <c r="I272" s="104">
        <v>374</v>
      </c>
      <c r="J272" s="113" t="s">
        <v>334</v>
      </c>
      <c r="K272" s="183"/>
      <c r="L272" s="159"/>
      <c r="M272" s="4" t="str">
        <f t="shared" si="11"/>
        <v/>
      </c>
      <c r="N272" s="6"/>
      <c r="O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</row>
    <row r="273" spans="1:70" s="15" customFormat="1" ht="20.25" hidden="1">
      <c r="A273" s="4">
        <v>271</v>
      </c>
      <c r="B273" s="589"/>
      <c r="C273" s="208" t="s">
        <v>225</v>
      </c>
      <c r="D273" s="209">
        <v>15</v>
      </c>
      <c r="E273" s="204">
        <v>4</v>
      </c>
      <c r="F273" s="205">
        <v>0</v>
      </c>
      <c r="G273" s="218"/>
      <c r="H273" s="97" t="str">
        <f t="shared" si="9"/>
        <v>中央区15-4</v>
      </c>
      <c r="I273" s="104">
        <v>269</v>
      </c>
      <c r="J273" s="113" t="s">
        <v>334</v>
      </c>
      <c r="K273" s="219"/>
      <c r="L273" s="164" t="s">
        <v>694</v>
      </c>
      <c r="M273" s="4" t="str">
        <f t="shared" si="11"/>
        <v/>
      </c>
      <c r="P273" s="44"/>
      <c r="Q273" s="44"/>
    </row>
    <row r="274" spans="1:70" s="15" customFormat="1" ht="20.25" hidden="1">
      <c r="A274" s="4">
        <v>272</v>
      </c>
      <c r="B274" s="589"/>
      <c r="C274" s="208" t="s">
        <v>225</v>
      </c>
      <c r="D274" s="209">
        <v>15</v>
      </c>
      <c r="E274" s="204">
        <v>5</v>
      </c>
      <c r="F274" s="205">
        <v>0</v>
      </c>
      <c r="G274" s="92"/>
      <c r="H274" s="97" t="str">
        <f t="shared" ref="H274:H338" si="12">CONCATENATE(C274,D274,"-",E274)</f>
        <v>中央区15-5</v>
      </c>
      <c r="I274" s="104">
        <v>583</v>
      </c>
      <c r="J274" s="113" t="s">
        <v>335</v>
      </c>
      <c r="K274" s="183"/>
      <c r="L274" s="164" t="s">
        <v>694</v>
      </c>
      <c r="M274" s="4" t="str">
        <f t="shared" si="11"/>
        <v/>
      </c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</row>
    <row r="275" spans="1:70" ht="20.25" hidden="1">
      <c r="A275" s="4">
        <v>273</v>
      </c>
      <c r="B275" s="589"/>
      <c r="C275" s="76" t="s">
        <v>225</v>
      </c>
      <c r="D275" s="59">
        <v>15</v>
      </c>
      <c r="E275" s="74">
        <v>6</v>
      </c>
      <c r="F275" s="87"/>
      <c r="G275" s="92"/>
      <c r="H275" s="97" t="str">
        <f t="shared" si="12"/>
        <v>中央区15-6</v>
      </c>
      <c r="I275" s="104">
        <v>243</v>
      </c>
      <c r="J275" s="113" t="s">
        <v>336</v>
      </c>
      <c r="K275" s="183"/>
      <c r="L275" s="129"/>
      <c r="M275" s="4" t="str">
        <f t="shared" si="11"/>
        <v/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hidden="1">
      <c r="A276" s="4">
        <v>274</v>
      </c>
      <c r="B276" s="589"/>
      <c r="C276" s="76" t="s">
        <v>225</v>
      </c>
      <c r="D276" s="59">
        <v>15</v>
      </c>
      <c r="E276" s="74">
        <v>7</v>
      </c>
      <c r="F276" s="87"/>
      <c r="G276" s="92"/>
      <c r="H276" s="97" t="str">
        <f t="shared" si="12"/>
        <v>中央区15-7</v>
      </c>
      <c r="I276" s="104">
        <v>760</v>
      </c>
      <c r="J276" s="113" t="s">
        <v>336</v>
      </c>
      <c r="K276" s="183"/>
      <c r="L276" s="129"/>
      <c r="M276" s="4" t="str">
        <f t="shared" si="11"/>
        <v/>
      </c>
      <c r="N276" s="6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hidden="1">
      <c r="A277" s="4">
        <v>275</v>
      </c>
      <c r="B277" s="589"/>
      <c r="C277" s="76" t="s">
        <v>225</v>
      </c>
      <c r="D277" s="59">
        <v>15</v>
      </c>
      <c r="E277" s="74">
        <v>8</v>
      </c>
      <c r="F277" s="87"/>
      <c r="G277" s="92"/>
      <c r="H277" s="97" t="str">
        <f t="shared" si="12"/>
        <v>中央区15-8</v>
      </c>
      <c r="I277" s="104">
        <v>380</v>
      </c>
      <c r="J277" s="113" t="s">
        <v>337</v>
      </c>
      <c r="K277" s="183"/>
      <c r="L277" s="129"/>
      <c r="M277" s="4" t="str">
        <f t="shared" si="11"/>
        <v/>
      </c>
      <c r="N277" s="6"/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ht="20.25" hidden="1">
      <c r="A278" s="4">
        <v>276</v>
      </c>
      <c r="B278" s="589"/>
      <c r="C278" s="76" t="s">
        <v>225</v>
      </c>
      <c r="D278" s="59">
        <v>15</v>
      </c>
      <c r="E278" s="74">
        <v>9</v>
      </c>
      <c r="F278" s="87"/>
      <c r="G278" s="92"/>
      <c r="H278" s="97" t="str">
        <f t="shared" si="12"/>
        <v>中央区15-9</v>
      </c>
      <c r="I278" s="104">
        <v>896</v>
      </c>
      <c r="J278" s="113" t="s">
        <v>338</v>
      </c>
      <c r="K278" s="183"/>
      <c r="L278" s="129"/>
      <c r="M278" s="4">
        <f t="shared" si="11"/>
        <v>605</v>
      </c>
      <c r="N278" s="6"/>
      <c r="O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</row>
    <row r="279" spans="1:70" ht="20.25" hidden="1">
      <c r="A279" s="4">
        <v>277</v>
      </c>
      <c r="B279" s="589"/>
      <c r="C279" s="76" t="s">
        <v>225</v>
      </c>
      <c r="D279" s="59">
        <v>15</v>
      </c>
      <c r="E279" s="74">
        <v>10</v>
      </c>
      <c r="F279" s="87"/>
      <c r="G279" s="92"/>
      <c r="H279" s="97" t="str">
        <f t="shared" si="12"/>
        <v>中央区15-10</v>
      </c>
      <c r="I279" s="104">
        <v>229</v>
      </c>
      <c r="J279" s="113" t="s">
        <v>339</v>
      </c>
      <c r="K279" s="183"/>
      <c r="L279" s="129"/>
      <c r="M279" s="4" t="str">
        <f t="shared" si="11"/>
        <v/>
      </c>
      <c r="N279" s="6"/>
      <c r="O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</row>
    <row r="280" spans="1:70" s="23" customFormat="1" ht="20.25" hidden="1">
      <c r="A280" s="4">
        <v>278</v>
      </c>
      <c r="B280" s="589"/>
      <c r="C280" s="76" t="s">
        <v>225</v>
      </c>
      <c r="D280" s="59">
        <v>15</v>
      </c>
      <c r="E280" s="74">
        <v>11</v>
      </c>
      <c r="F280" s="87"/>
      <c r="G280" s="92"/>
      <c r="H280" s="97" t="str">
        <f t="shared" si="12"/>
        <v>中央区15-11</v>
      </c>
      <c r="I280" s="104">
        <v>382</v>
      </c>
      <c r="J280" s="113" t="s">
        <v>340</v>
      </c>
      <c r="K280" s="183"/>
      <c r="L280" s="129"/>
      <c r="M280" s="4" t="str">
        <f t="shared" si="11"/>
        <v/>
      </c>
      <c r="P280" s="44"/>
      <c r="Q280" s="44"/>
    </row>
    <row r="281" spans="1:70" s="23" customFormat="1" ht="20.25" hidden="1">
      <c r="A281" s="4">
        <v>279</v>
      </c>
      <c r="B281" s="589"/>
      <c r="C281" s="208" t="s">
        <v>225</v>
      </c>
      <c r="D281" s="209">
        <v>15</v>
      </c>
      <c r="E281" s="204">
        <v>12</v>
      </c>
      <c r="F281" s="205">
        <v>0</v>
      </c>
      <c r="G281" s="92"/>
      <c r="H281" s="97" t="str">
        <f t="shared" si="12"/>
        <v>中央区15-12</v>
      </c>
      <c r="I281" s="104">
        <v>191</v>
      </c>
      <c r="J281" s="113" t="s">
        <v>334</v>
      </c>
      <c r="K281" s="191"/>
      <c r="L281" s="164" t="s">
        <v>694</v>
      </c>
      <c r="M281" s="5" t="str">
        <f t="shared" si="11"/>
        <v/>
      </c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</row>
    <row r="282" spans="1:70" ht="20.25" hidden="1">
      <c r="A282" s="4">
        <v>280</v>
      </c>
      <c r="B282" s="589"/>
      <c r="C282" s="76" t="s">
        <v>225</v>
      </c>
      <c r="D282" s="59">
        <v>15</v>
      </c>
      <c r="E282" s="74">
        <v>13</v>
      </c>
      <c r="F282" s="87"/>
      <c r="G282" s="92"/>
      <c r="H282" s="97" t="str">
        <f t="shared" si="12"/>
        <v>中央区15-13</v>
      </c>
      <c r="I282" s="104">
        <v>317</v>
      </c>
      <c r="J282" s="113" t="s">
        <v>688</v>
      </c>
      <c r="K282" s="191"/>
      <c r="L282" s="129"/>
      <c r="M282" s="4" t="str">
        <f t="shared" si="11"/>
        <v/>
      </c>
      <c r="N282" s="6"/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ht="20.25" hidden="1">
      <c r="A283" s="4">
        <v>281</v>
      </c>
      <c r="B283" s="589" t="s">
        <v>341</v>
      </c>
      <c r="C283" s="76" t="s">
        <v>225</v>
      </c>
      <c r="D283" s="59">
        <v>16</v>
      </c>
      <c r="E283" s="74">
        <v>1</v>
      </c>
      <c r="F283" s="87"/>
      <c r="G283" s="92"/>
      <c r="H283" s="97" t="str">
        <f t="shared" si="12"/>
        <v>中央区16-1</v>
      </c>
      <c r="I283" s="104">
        <v>500</v>
      </c>
      <c r="J283" s="113" t="s">
        <v>342</v>
      </c>
      <c r="K283" s="191"/>
      <c r="L283" s="129"/>
      <c r="M283" s="4" t="str">
        <f t="shared" si="11"/>
        <v/>
      </c>
      <c r="N283" s="6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25" hidden="1">
      <c r="A284" s="4">
        <v>282</v>
      </c>
      <c r="B284" s="589"/>
      <c r="C284" s="208" t="s">
        <v>225</v>
      </c>
      <c r="D284" s="209">
        <v>16</v>
      </c>
      <c r="E284" s="204">
        <v>2</v>
      </c>
      <c r="F284" s="205">
        <v>0</v>
      </c>
      <c r="G284" s="92"/>
      <c r="H284" s="227" t="str">
        <f t="shared" si="12"/>
        <v>中央区16-2</v>
      </c>
      <c r="I284" s="228">
        <v>240</v>
      </c>
      <c r="J284" s="229" t="s">
        <v>689</v>
      </c>
      <c r="K284" s="191"/>
      <c r="L284" s="164" t="s">
        <v>760</v>
      </c>
      <c r="M284" s="4" t="str">
        <f t="shared" si="11"/>
        <v/>
      </c>
    </row>
    <row r="285" spans="1:70" ht="20.25" hidden="1">
      <c r="A285" s="4">
        <v>283</v>
      </c>
      <c r="B285" s="589"/>
      <c r="C285" s="76" t="s">
        <v>225</v>
      </c>
      <c r="D285" s="59">
        <v>16</v>
      </c>
      <c r="E285" s="74">
        <v>3</v>
      </c>
      <c r="F285" s="87"/>
      <c r="G285" s="92"/>
      <c r="H285" s="97" t="str">
        <f t="shared" si="12"/>
        <v>中央区16-3</v>
      </c>
      <c r="I285" s="104">
        <v>607</v>
      </c>
      <c r="J285" s="113" t="s">
        <v>343</v>
      </c>
      <c r="K285" s="183"/>
      <c r="L285" s="129"/>
      <c r="M285" s="4" t="str">
        <f t="shared" si="11"/>
        <v/>
      </c>
      <c r="N285" s="6"/>
      <c r="O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16.5" customHeight="1">
      <c r="A286" s="4">
        <v>284</v>
      </c>
      <c r="B286" s="589"/>
      <c r="C286" s="208" t="s">
        <v>225</v>
      </c>
      <c r="D286" s="209">
        <v>16</v>
      </c>
      <c r="E286" s="204">
        <v>4</v>
      </c>
      <c r="F286" s="205">
        <v>1</v>
      </c>
      <c r="G286" s="92">
        <v>1</v>
      </c>
      <c r="H286" s="97" t="str">
        <f t="shared" si="12"/>
        <v>中央区16-4</v>
      </c>
      <c r="I286" s="104">
        <v>605</v>
      </c>
      <c r="J286" s="113" t="s">
        <v>344</v>
      </c>
      <c r="K286" s="183"/>
      <c r="L286" s="168" t="s">
        <v>696</v>
      </c>
      <c r="M286" s="4" t="str">
        <f t="shared" si="11"/>
        <v/>
      </c>
    </row>
    <row r="287" spans="1:70" ht="20.25" hidden="1">
      <c r="A287" s="4">
        <v>285</v>
      </c>
      <c r="B287" s="589"/>
      <c r="C287" s="76" t="s">
        <v>225</v>
      </c>
      <c r="D287" s="59">
        <v>16</v>
      </c>
      <c r="E287" s="74">
        <v>5</v>
      </c>
      <c r="F287" s="87"/>
      <c r="G287" s="92"/>
      <c r="H287" s="97" t="str">
        <f t="shared" si="12"/>
        <v>中央区16-5</v>
      </c>
      <c r="I287" s="104">
        <v>631</v>
      </c>
      <c r="J287" s="113" t="s">
        <v>345</v>
      </c>
      <c r="K287" s="183"/>
      <c r="L287" s="129"/>
      <c r="M287" s="4" t="str">
        <f t="shared" si="11"/>
        <v/>
      </c>
      <c r="N287" s="6"/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>
      <c r="A288" s="4">
        <v>286</v>
      </c>
      <c r="B288" s="589"/>
      <c r="C288" s="76" t="s">
        <v>225</v>
      </c>
      <c r="D288" s="59">
        <v>16</v>
      </c>
      <c r="E288" s="74">
        <v>6</v>
      </c>
      <c r="F288" s="87"/>
      <c r="G288" s="92"/>
      <c r="H288" s="97" t="str">
        <f t="shared" si="12"/>
        <v>中央区16-6</v>
      </c>
      <c r="I288" s="104">
        <v>870</v>
      </c>
      <c r="J288" s="113" t="s">
        <v>346</v>
      </c>
      <c r="K288" s="183"/>
      <c r="L288" s="129"/>
      <c r="M288" s="4" t="str">
        <f t="shared" si="11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 hidden="1">
      <c r="A289" s="4">
        <v>287</v>
      </c>
      <c r="B289" s="589"/>
      <c r="C289" s="208" t="s">
        <v>225</v>
      </c>
      <c r="D289" s="209">
        <v>16</v>
      </c>
      <c r="E289" s="204">
        <v>7</v>
      </c>
      <c r="F289" s="205">
        <v>0</v>
      </c>
      <c r="G289" s="218"/>
      <c r="H289" s="97" t="str">
        <f t="shared" si="12"/>
        <v>中央区16-7</v>
      </c>
      <c r="I289" s="104">
        <v>430</v>
      </c>
      <c r="J289" s="113" t="s">
        <v>742</v>
      </c>
      <c r="K289" s="185"/>
      <c r="L289" s="164" t="s">
        <v>694</v>
      </c>
      <c r="M289" s="4" t="str">
        <f t="shared" si="11"/>
        <v/>
      </c>
      <c r="N289" s="6"/>
      <c r="O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</row>
    <row r="290" spans="1:70" ht="20.25" hidden="1">
      <c r="A290" s="4">
        <v>288</v>
      </c>
      <c r="B290" s="589" t="s">
        <v>347</v>
      </c>
      <c r="C290" s="76" t="s">
        <v>225</v>
      </c>
      <c r="D290" s="59">
        <v>17</v>
      </c>
      <c r="E290" s="74">
        <v>1</v>
      </c>
      <c r="F290" s="87"/>
      <c r="G290" s="92"/>
      <c r="H290" s="97" t="str">
        <f t="shared" si="12"/>
        <v>中央区17-1</v>
      </c>
      <c r="I290" s="104">
        <v>736</v>
      </c>
      <c r="J290" s="113" t="s">
        <v>348</v>
      </c>
      <c r="K290" s="183"/>
      <c r="L290" s="129"/>
      <c r="M290" s="4" t="str">
        <f t="shared" si="11"/>
        <v/>
      </c>
      <c r="N290" s="6"/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25" hidden="1">
      <c r="A291" s="4">
        <v>289</v>
      </c>
      <c r="B291" s="589"/>
      <c r="C291" s="76" t="s">
        <v>225</v>
      </c>
      <c r="D291" s="59">
        <v>17</v>
      </c>
      <c r="E291" s="74">
        <v>2</v>
      </c>
      <c r="F291" s="87"/>
      <c r="G291" s="92"/>
      <c r="H291" s="97" t="str">
        <f t="shared" si="12"/>
        <v>中央区17-2</v>
      </c>
      <c r="I291" s="104">
        <v>723</v>
      </c>
      <c r="J291" s="113" t="s">
        <v>349</v>
      </c>
      <c r="K291" s="183"/>
      <c r="L291" s="129"/>
      <c r="M291" s="4">
        <f t="shared" si="11"/>
        <v>152</v>
      </c>
      <c r="N291" s="6"/>
      <c r="O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</row>
    <row r="292" spans="1:70" ht="20.25" hidden="1">
      <c r="A292" s="4">
        <v>290</v>
      </c>
      <c r="B292" s="589"/>
      <c r="C292" s="76" t="s">
        <v>225</v>
      </c>
      <c r="D292" s="59">
        <v>17</v>
      </c>
      <c r="E292" s="74">
        <v>3</v>
      </c>
      <c r="F292" s="87"/>
      <c r="G292" s="92"/>
      <c r="H292" s="97" t="str">
        <f t="shared" si="12"/>
        <v>中央区17-3</v>
      </c>
      <c r="I292" s="104">
        <v>843</v>
      </c>
      <c r="J292" s="113" t="s">
        <v>350</v>
      </c>
      <c r="K292" s="183"/>
      <c r="L292" s="129"/>
      <c r="M292" s="4" t="str">
        <f t="shared" si="11"/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>
      <c r="A293" s="4">
        <v>291</v>
      </c>
      <c r="B293" s="589"/>
      <c r="C293" s="208" t="s">
        <v>225</v>
      </c>
      <c r="D293" s="209">
        <v>17</v>
      </c>
      <c r="E293" s="204">
        <v>4</v>
      </c>
      <c r="F293" s="205">
        <v>0</v>
      </c>
      <c r="G293" s="92"/>
      <c r="H293" s="97" t="str">
        <f t="shared" si="12"/>
        <v>中央区17-4</v>
      </c>
      <c r="I293" s="104">
        <v>317</v>
      </c>
      <c r="J293" s="113" t="s">
        <v>351</v>
      </c>
      <c r="K293" s="183"/>
      <c r="L293" s="164" t="s">
        <v>694</v>
      </c>
      <c r="M293" s="4" t="str">
        <f t="shared" si="11"/>
        <v/>
      </c>
    </row>
    <row r="294" spans="1:70" ht="20.25" hidden="1">
      <c r="A294" s="4">
        <v>292</v>
      </c>
      <c r="B294" s="589"/>
      <c r="C294" s="208" t="s">
        <v>225</v>
      </c>
      <c r="D294" s="209">
        <v>17</v>
      </c>
      <c r="E294" s="204">
        <v>5</v>
      </c>
      <c r="F294" s="205">
        <v>0</v>
      </c>
      <c r="G294" s="92"/>
      <c r="H294" s="97" t="str">
        <f t="shared" si="12"/>
        <v>中央区17-5</v>
      </c>
      <c r="I294" s="104">
        <v>415</v>
      </c>
      <c r="J294" s="113" t="s">
        <v>351</v>
      </c>
      <c r="K294" s="183"/>
      <c r="L294" s="164" t="s">
        <v>694</v>
      </c>
      <c r="M294" s="4" t="str">
        <f t="shared" si="11"/>
        <v/>
      </c>
    </row>
    <row r="295" spans="1:70" ht="20.25" hidden="1">
      <c r="A295" s="4">
        <v>293</v>
      </c>
      <c r="B295" s="589"/>
      <c r="C295" s="76" t="s">
        <v>225</v>
      </c>
      <c r="D295" s="59">
        <v>17</v>
      </c>
      <c r="E295" s="74">
        <v>6</v>
      </c>
      <c r="F295" s="87"/>
      <c r="G295" s="92"/>
      <c r="H295" s="97" t="str">
        <f t="shared" si="12"/>
        <v>中央区17-6</v>
      </c>
      <c r="I295" s="104">
        <v>619</v>
      </c>
      <c r="J295" s="113" t="s">
        <v>352</v>
      </c>
      <c r="K295" s="183"/>
      <c r="L295" s="129"/>
      <c r="M295" s="4" t="str">
        <f t="shared" si="11"/>
        <v/>
      </c>
      <c r="N295" s="6"/>
      <c r="O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25" hidden="1">
      <c r="A296" s="4">
        <v>294</v>
      </c>
      <c r="B296" s="589"/>
      <c r="C296" s="76" t="s">
        <v>225</v>
      </c>
      <c r="D296" s="59">
        <v>17</v>
      </c>
      <c r="E296" s="74">
        <v>7</v>
      </c>
      <c r="F296" s="87"/>
      <c r="G296" s="92"/>
      <c r="H296" s="97" t="str">
        <f t="shared" si="12"/>
        <v>中央区17-7</v>
      </c>
      <c r="I296" s="104">
        <v>198</v>
      </c>
      <c r="J296" s="113" t="s">
        <v>353</v>
      </c>
      <c r="K296" s="183"/>
      <c r="L296" s="129"/>
      <c r="M296" s="4" t="str">
        <f t="shared" si="11"/>
        <v/>
      </c>
      <c r="N296" s="6"/>
      <c r="O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25" hidden="1">
      <c r="A297" s="4">
        <v>295</v>
      </c>
      <c r="B297" s="589" t="s">
        <v>354</v>
      </c>
      <c r="C297" s="76" t="s">
        <v>225</v>
      </c>
      <c r="D297" s="59">
        <v>18</v>
      </c>
      <c r="E297" s="74">
        <v>1</v>
      </c>
      <c r="F297" s="87"/>
      <c r="G297" s="92"/>
      <c r="H297" s="97" t="str">
        <f t="shared" si="12"/>
        <v>中央区18-1</v>
      </c>
      <c r="I297" s="104">
        <v>102</v>
      </c>
      <c r="J297" s="113" t="s">
        <v>355</v>
      </c>
      <c r="K297" s="183"/>
      <c r="L297" s="129"/>
      <c r="M297" s="4">
        <f t="shared" ref="M297:M315" si="13">IF(F305,I305,"")</f>
        <v>402</v>
      </c>
      <c r="N297" s="6"/>
      <c r="O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25" hidden="1">
      <c r="A298" s="4">
        <v>296</v>
      </c>
      <c r="B298" s="589"/>
      <c r="C298" s="76" t="s">
        <v>225</v>
      </c>
      <c r="D298" s="59">
        <v>18</v>
      </c>
      <c r="E298" s="74">
        <v>2</v>
      </c>
      <c r="F298" s="87"/>
      <c r="G298" s="92"/>
      <c r="H298" s="97" t="str">
        <f t="shared" si="12"/>
        <v>中央区18-2</v>
      </c>
      <c r="I298" s="104">
        <v>377</v>
      </c>
      <c r="J298" s="113" t="s">
        <v>355</v>
      </c>
      <c r="K298" s="183"/>
      <c r="L298" s="129"/>
      <c r="M298" s="5">
        <f t="shared" si="13"/>
        <v>205</v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16.5" customHeight="1">
      <c r="A299" s="4">
        <v>297</v>
      </c>
      <c r="B299" s="589"/>
      <c r="C299" s="76" t="s">
        <v>225</v>
      </c>
      <c r="D299" s="59">
        <v>18</v>
      </c>
      <c r="E299" s="74">
        <v>3</v>
      </c>
      <c r="F299" s="87">
        <v>1</v>
      </c>
      <c r="G299" s="92"/>
      <c r="H299" s="97" t="str">
        <f t="shared" si="12"/>
        <v>中央区18-3</v>
      </c>
      <c r="I299" s="104">
        <v>152</v>
      </c>
      <c r="J299" s="113" t="s">
        <v>356</v>
      </c>
      <c r="K299" s="183" t="s">
        <v>200</v>
      </c>
      <c r="L299" s="132"/>
      <c r="M299" s="4" t="str">
        <f t="shared" si="13"/>
        <v/>
      </c>
    </row>
    <row r="300" spans="1:70" ht="20.25" hidden="1">
      <c r="A300" s="4">
        <v>298</v>
      </c>
      <c r="B300" s="589"/>
      <c r="C300" s="76" t="s">
        <v>225</v>
      </c>
      <c r="D300" s="59">
        <v>18</v>
      </c>
      <c r="E300" s="74">
        <v>4</v>
      </c>
      <c r="F300" s="87"/>
      <c r="G300" s="92"/>
      <c r="H300" s="97" t="str">
        <f t="shared" si="12"/>
        <v>中央区18-4</v>
      </c>
      <c r="I300" s="104">
        <v>486</v>
      </c>
      <c r="J300" s="113" t="s">
        <v>357</v>
      </c>
      <c r="K300" s="183"/>
      <c r="L300" s="132"/>
      <c r="M300" s="5" t="str">
        <f t="shared" si="13"/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25" hidden="1">
      <c r="A301" s="4">
        <v>299</v>
      </c>
      <c r="B301" s="589"/>
      <c r="C301" s="76" t="s">
        <v>225</v>
      </c>
      <c r="D301" s="59">
        <v>18</v>
      </c>
      <c r="E301" s="74">
        <v>5</v>
      </c>
      <c r="F301" s="87"/>
      <c r="G301" s="92"/>
      <c r="H301" s="97" t="str">
        <f t="shared" si="12"/>
        <v>中央区18-5</v>
      </c>
      <c r="I301" s="104">
        <v>254</v>
      </c>
      <c r="J301" s="113" t="s">
        <v>358</v>
      </c>
      <c r="K301" s="183"/>
      <c r="L301" s="129"/>
      <c r="M301" s="4" t="str">
        <f t="shared" si="13"/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hidden="1">
      <c r="A302" s="4">
        <v>300</v>
      </c>
      <c r="B302" s="589"/>
      <c r="C302" s="76" t="s">
        <v>225</v>
      </c>
      <c r="D302" s="59">
        <v>18</v>
      </c>
      <c r="E302" s="74">
        <v>6</v>
      </c>
      <c r="F302" s="87"/>
      <c r="G302" s="92"/>
      <c r="H302" s="97" t="str">
        <f t="shared" si="12"/>
        <v>中央区18-6</v>
      </c>
      <c r="I302" s="104">
        <v>635</v>
      </c>
      <c r="J302" s="113" t="s">
        <v>359</v>
      </c>
      <c r="K302" s="183"/>
      <c r="L302" s="129"/>
      <c r="M302" s="4" t="str">
        <f t="shared" si="13"/>
        <v/>
      </c>
      <c r="N302" s="6"/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 hidden="1">
      <c r="A303" s="4">
        <v>301</v>
      </c>
      <c r="B303" s="589"/>
      <c r="C303" s="76" t="s">
        <v>225</v>
      </c>
      <c r="D303" s="59">
        <v>18</v>
      </c>
      <c r="E303" s="74">
        <v>7</v>
      </c>
      <c r="F303" s="87"/>
      <c r="G303" s="92"/>
      <c r="H303" s="97" t="str">
        <f t="shared" si="12"/>
        <v>中央区18-7</v>
      </c>
      <c r="I303" s="104">
        <v>585</v>
      </c>
      <c r="J303" s="113" t="s">
        <v>360</v>
      </c>
      <c r="K303" s="183"/>
      <c r="L303" s="129"/>
      <c r="M303" s="4" t="str">
        <f t="shared" si="13"/>
        <v/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20.25" hidden="1">
      <c r="A304" s="4">
        <v>302</v>
      </c>
      <c r="B304" s="589"/>
      <c r="C304" s="76" t="s">
        <v>225</v>
      </c>
      <c r="D304" s="59">
        <v>18</v>
      </c>
      <c r="E304" s="74">
        <v>8</v>
      </c>
      <c r="F304" s="87"/>
      <c r="G304" s="92"/>
      <c r="H304" s="97" t="str">
        <f t="shared" si="12"/>
        <v>中央区18-8</v>
      </c>
      <c r="I304" s="104">
        <v>368</v>
      </c>
      <c r="J304" s="113" t="s">
        <v>361</v>
      </c>
      <c r="K304" s="191"/>
      <c r="L304" s="129"/>
      <c r="M304" s="4" t="str">
        <f t="shared" si="13"/>
        <v/>
      </c>
      <c r="N304" s="6"/>
      <c r="O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</row>
    <row r="305" spans="1:70" ht="20.25">
      <c r="A305" s="4">
        <v>303</v>
      </c>
      <c r="B305" s="589"/>
      <c r="C305" s="76" t="s">
        <v>225</v>
      </c>
      <c r="D305" s="59">
        <v>18</v>
      </c>
      <c r="E305" s="74">
        <v>9</v>
      </c>
      <c r="F305" s="87">
        <v>1</v>
      </c>
      <c r="G305" s="92"/>
      <c r="H305" s="97" t="str">
        <f t="shared" si="12"/>
        <v>中央区18-9</v>
      </c>
      <c r="I305" s="104">
        <v>402</v>
      </c>
      <c r="J305" s="113" t="s">
        <v>362</v>
      </c>
      <c r="K305" s="183" t="s">
        <v>705</v>
      </c>
      <c r="L305" s="129"/>
      <c r="M305" s="4" t="str">
        <f t="shared" si="13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16.5" customHeight="1">
      <c r="A306" s="4">
        <v>304</v>
      </c>
      <c r="B306" s="589"/>
      <c r="C306" s="76" t="s">
        <v>225</v>
      </c>
      <c r="D306" s="59">
        <v>18</v>
      </c>
      <c r="E306" s="74">
        <v>10</v>
      </c>
      <c r="F306" s="87">
        <v>1</v>
      </c>
      <c r="G306" s="92"/>
      <c r="H306" s="97" t="str">
        <f t="shared" si="12"/>
        <v>中央区18-10</v>
      </c>
      <c r="I306" s="104">
        <v>205</v>
      </c>
      <c r="J306" s="113" t="s">
        <v>363</v>
      </c>
      <c r="K306" s="192" t="s">
        <v>121</v>
      </c>
      <c r="L306" s="160"/>
      <c r="M306" s="4">
        <f t="shared" si="13"/>
        <v>485</v>
      </c>
    </row>
    <row r="307" spans="1:70" ht="20.25" hidden="1">
      <c r="A307" s="4">
        <v>305</v>
      </c>
      <c r="B307" s="589"/>
      <c r="C307" s="76" t="s">
        <v>225</v>
      </c>
      <c r="D307" s="59">
        <v>18</v>
      </c>
      <c r="E307" s="74">
        <v>11</v>
      </c>
      <c r="F307" s="87"/>
      <c r="G307" s="92"/>
      <c r="H307" s="97" t="str">
        <f t="shared" si="12"/>
        <v>中央区18-11</v>
      </c>
      <c r="I307" s="104">
        <v>623</v>
      </c>
      <c r="J307" s="113" t="s">
        <v>364</v>
      </c>
      <c r="K307" s="183"/>
      <c r="L307" s="129"/>
      <c r="M307" s="4" t="str">
        <f t="shared" si="13"/>
        <v/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hidden="1">
      <c r="A308" s="4">
        <v>306</v>
      </c>
      <c r="B308" s="589"/>
      <c r="C308" s="76" t="s">
        <v>225</v>
      </c>
      <c r="D308" s="59">
        <v>18</v>
      </c>
      <c r="E308" s="74">
        <v>12</v>
      </c>
      <c r="F308" s="87"/>
      <c r="G308" s="92"/>
      <c r="H308" s="97" t="str">
        <f t="shared" si="12"/>
        <v>中央区18-12</v>
      </c>
      <c r="I308" s="104">
        <v>849</v>
      </c>
      <c r="J308" s="113" t="s">
        <v>365</v>
      </c>
      <c r="K308" s="183"/>
      <c r="L308" s="141"/>
      <c r="M308" s="5">
        <f t="shared" si="13"/>
        <v>492</v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25" hidden="1">
      <c r="A309" s="4">
        <v>307</v>
      </c>
      <c r="B309" s="589"/>
      <c r="C309" s="76" t="s">
        <v>225</v>
      </c>
      <c r="D309" s="59">
        <v>18</v>
      </c>
      <c r="E309" s="74">
        <v>13</v>
      </c>
      <c r="F309" s="87"/>
      <c r="G309" s="92"/>
      <c r="H309" s="97" t="str">
        <f t="shared" si="12"/>
        <v>中央区18-13</v>
      </c>
      <c r="I309" s="104">
        <v>430</v>
      </c>
      <c r="J309" s="113" t="s">
        <v>366</v>
      </c>
      <c r="K309" s="183"/>
      <c r="L309" s="129"/>
      <c r="M309" s="4">
        <f t="shared" si="13"/>
        <v>497</v>
      </c>
      <c r="N309" s="6"/>
      <c r="O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25" hidden="1">
      <c r="A310" s="4">
        <v>308</v>
      </c>
      <c r="B310" s="589"/>
      <c r="C310" s="208" t="s">
        <v>225</v>
      </c>
      <c r="D310" s="209">
        <v>18</v>
      </c>
      <c r="E310" s="204">
        <v>14</v>
      </c>
      <c r="F310" s="205">
        <v>0</v>
      </c>
      <c r="G310" s="92"/>
      <c r="H310" s="97" t="str">
        <f t="shared" si="12"/>
        <v>中央区18-14</v>
      </c>
      <c r="I310" s="104">
        <v>578</v>
      </c>
      <c r="J310" s="113" t="s">
        <v>367</v>
      </c>
      <c r="K310" s="191"/>
      <c r="L310" s="164" t="s">
        <v>694</v>
      </c>
      <c r="M310" s="4">
        <f t="shared" si="13"/>
        <v>240</v>
      </c>
    </row>
    <row r="311" spans="1:70" ht="20.25" hidden="1">
      <c r="A311" s="4">
        <v>309</v>
      </c>
      <c r="B311" s="589"/>
      <c r="C311" s="76" t="s">
        <v>225</v>
      </c>
      <c r="D311" s="59">
        <v>18</v>
      </c>
      <c r="E311" s="74">
        <v>15</v>
      </c>
      <c r="F311" s="87"/>
      <c r="G311" s="92"/>
      <c r="H311" s="97" t="str">
        <f t="shared" si="12"/>
        <v>中央区18-15</v>
      </c>
      <c r="I311" s="104">
        <v>1362</v>
      </c>
      <c r="J311" s="113" t="s">
        <v>368</v>
      </c>
      <c r="K311" s="191"/>
      <c r="L311" s="129"/>
      <c r="M311" s="5" t="str">
        <f t="shared" si="13"/>
        <v/>
      </c>
      <c r="N311" s="6"/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20.25" hidden="1">
      <c r="A312" s="4">
        <v>310</v>
      </c>
      <c r="B312" s="589" t="s">
        <v>369</v>
      </c>
      <c r="C312" s="76" t="s">
        <v>225</v>
      </c>
      <c r="D312" s="59">
        <v>19</v>
      </c>
      <c r="E312" s="74">
        <v>1</v>
      </c>
      <c r="F312" s="87"/>
      <c r="G312" s="92"/>
      <c r="H312" s="97" t="str">
        <f t="shared" si="12"/>
        <v>中央区19-1</v>
      </c>
      <c r="I312" s="104">
        <v>285</v>
      </c>
      <c r="J312" s="113" t="s">
        <v>370</v>
      </c>
      <c r="K312" s="183"/>
      <c r="L312" s="129"/>
      <c r="M312" s="5">
        <f t="shared" si="13"/>
        <v>357</v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hidden="1">
      <c r="A313" s="4">
        <v>311</v>
      </c>
      <c r="B313" s="589"/>
      <c r="C313" s="76" t="s">
        <v>225</v>
      </c>
      <c r="D313" s="59">
        <v>19</v>
      </c>
      <c r="E313" s="74">
        <v>2</v>
      </c>
      <c r="F313" s="87"/>
      <c r="G313" s="92"/>
      <c r="H313" s="97" t="str">
        <f t="shared" si="12"/>
        <v>中央区19-2</v>
      </c>
      <c r="I313" s="104">
        <v>821</v>
      </c>
      <c r="J313" s="113" t="s">
        <v>371</v>
      </c>
      <c r="K313" s="183"/>
      <c r="L313" s="129"/>
      <c r="M313" s="5" t="str">
        <f t="shared" si="13"/>
        <v/>
      </c>
      <c r="N313" s="6"/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16.5" customHeight="1">
      <c r="A314" s="4">
        <v>312</v>
      </c>
      <c r="B314" s="589"/>
      <c r="C314" s="77" t="s">
        <v>225</v>
      </c>
      <c r="D314" s="59">
        <v>19</v>
      </c>
      <c r="E314" s="74">
        <v>3</v>
      </c>
      <c r="F314" s="87">
        <v>1</v>
      </c>
      <c r="G314" s="92">
        <v>1</v>
      </c>
      <c r="H314" s="97" t="str">
        <f t="shared" si="12"/>
        <v>中央区19-3</v>
      </c>
      <c r="I314" s="104">
        <v>485</v>
      </c>
      <c r="J314" s="113" t="s">
        <v>372</v>
      </c>
      <c r="K314" s="183" t="s">
        <v>121</v>
      </c>
      <c r="L314" s="132" t="s">
        <v>731</v>
      </c>
      <c r="M314" s="5">
        <f t="shared" si="13"/>
        <v>309</v>
      </c>
    </row>
    <row r="315" spans="1:70" ht="20.25" hidden="1">
      <c r="A315" s="4">
        <v>313</v>
      </c>
      <c r="B315" s="589"/>
      <c r="C315" s="76" t="s">
        <v>225</v>
      </c>
      <c r="D315" s="59">
        <v>19</v>
      </c>
      <c r="E315" s="74">
        <v>4</v>
      </c>
      <c r="F315" s="87"/>
      <c r="G315" s="92"/>
      <c r="H315" s="97" t="str">
        <f t="shared" si="12"/>
        <v>中央区19-4</v>
      </c>
      <c r="I315" s="104">
        <v>598</v>
      </c>
      <c r="J315" s="113" t="s">
        <v>373</v>
      </c>
      <c r="K315" s="183"/>
      <c r="L315" s="129"/>
      <c r="M315" s="4" t="str">
        <f t="shared" si="13"/>
        <v/>
      </c>
      <c r="N315" s="6"/>
      <c r="O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</row>
    <row r="316" spans="1:70" ht="16.5" customHeight="1">
      <c r="A316" s="4">
        <v>314</v>
      </c>
      <c r="B316" s="589"/>
      <c r="C316" s="76" t="s">
        <v>225</v>
      </c>
      <c r="D316" s="59">
        <v>19</v>
      </c>
      <c r="E316" s="74">
        <v>5</v>
      </c>
      <c r="F316" s="87">
        <v>1</v>
      </c>
      <c r="G316" s="92"/>
      <c r="H316" s="97" t="str">
        <f t="shared" si="12"/>
        <v>中央区19-5</v>
      </c>
      <c r="I316" s="104">
        <v>492</v>
      </c>
      <c r="J316" s="113" t="s">
        <v>374</v>
      </c>
      <c r="K316" s="183" t="s">
        <v>375</v>
      </c>
      <c r="L316" s="226"/>
      <c r="M316" s="4" t="str">
        <f t="shared" ref="M316:M346" si="14">IF(F325,I325,"")</f>
        <v/>
      </c>
    </row>
    <row r="317" spans="1:70" ht="16.5" customHeight="1">
      <c r="A317" s="4">
        <v>315</v>
      </c>
      <c r="B317" s="589"/>
      <c r="C317" s="76" t="s">
        <v>225</v>
      </c>
      <c r="D317" s="59">
        <v>19</v>
      </c>
      <c r="E317" s="74">
        <v>6</v>
      </c>
      <c r="F317" s="87">
        <v>1</v>
      </c>
      <c r="G317" s="92"/>
      <c r="H317" s="97" t="str">
        <f t="shared" si="12"/>
        <v>中央区19-6</v>
      </c>
      <c r="I317" s="104">
        <v>497</v>
      </c>
      <c r="J317" s="113" t="s">
        <v>376</v>
      </c>
      <c r="K317" s="183" t="s">
        <v>377</v>
      </c>
      <c r="L317" s="226"/>
      <c r="M317" s="4" t="str">
        <f t="shared" si="14"/>
        <v/>
      </c>
    </row>
    <row r="318" spans="1:70" ht="16.5" customHeight="1">
      <c r="A318" s="4">
        <v>316</v>
      </c>
      <c r="B318" s="589"/>
      <c r="C318" s="256" t="s">
        <v>225</v>
      </c>
      <c r="D318" s="257">
        <v>19</v>
      </c>
      <c r="E318" s="258">
        <v>7</v>
      </c>
      <c r="F318" s="259">
        <v>1</v>
      </c>
      <c r="G318" s="199"/>
      <c r="H318" s="260" t="str">
        <f t="shared" si="12"/>
        <v>中央区19-7</v>
      </c>
      <c r="I318" s="261">
        <v>240</v>
      </c>
      <c r="J318" s="262" t="s">
        <v>378</v>
      </c>
      <c r="K318" s="183" t="s">
        <v>379</v>
      </c>
      <c r="L318" s="163" t="s">
        <v>769</v>
      </c>
      <c r="M318" s="4" t="str">
        <f t="shared" si="14"/>
        <v/>
      </c>
    </row>
    <row r="319" spans="1:70" ht="20.25" hidden="1">
      <c r="A319" s="4">
        <v>317</v>
      </c>
      <c r="B319" s="589"/>
      <c r="C319" s="77" t="s">
        <v>225</v>
      </c>
      <c r="D319" s="59">
        <v>19</v>
      </c>
      <c r="E319" s="74">
        <v>8</v>
      </c>
      <c r="F319" s="87"/>
      <c r="G319" s="92"/>
      <c r="H319" s="97" t="str">
        <f t="shared" si="12"/>
        <v>中央区19-8</v>
      </c>
      <c r="I319" s="104">
        <v>203</v>
      </c>
      <c r="J319" s="113" t="s">
        <v>380</v>
      </c>
      <c r="K319" s="185"/>
      <c r="L319" s="129"/>
      <c r="M319" s="4" t="str">
        <f t="shared" si="14"/>
        <v/>
      </c>
      <c r="N319" s="6"/>
      <c r="O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</row>
    <row r="320" spans="1:70" ht="16.5" customHeight="1">
      <c r="A320" s="4">
        <v>318</v>
      </c>
      <c r="B320" s="589"/>
      <c r="C320" s="77" t="s">
        <v>225</v>
      </c>
      <c r="D320" s="59">
        <v>19</v>
      </c>
      <c r="E320" s="74">
        <v>9</v>
      </c>
      <c r="F320" s="87">
        <v>1</v>
      </c>
      <c r="G320" s="92"/>
      <c r="H320" s="97" t="str">
        <f t="shared" si="12"/>
        <v>中央区19-9</v>
      </c>
      <c r="I320" s="104">
        <v>357</v>
      </c>
      <c r="J320" s="113" t="s">
        <v>381</v>
      </c>
      <c r="K320" s="184" t="s">
        <v>15</v>
      </c>
      <c r="L320" s="129"/>
      <c r="M320" s="5">
        <f t="shared" si="14"/>
        <v>314</v>
      </c>
    </row>
    <row r="321" spans="1:70" ht="20.25" hidden="1">
      <c r="A321" s="4">
        <v>319</v>
      </c>
      <c r="B321" s="589"/>
      <c r="C321" s="77" t="s">
        <v>225</v>
      </c>
      <c r="D321" s="60">
        <v>19</v>
      </c>
      <c r="E321" s="78">
        <v>10</v>
      </c>
      <c r="F321" s="87"/>
      <c r="G321" s="92"/>
      <c r="H321" s="97" t="str">
        <f t="shared" si="12"/>
        <v>中央区19-10</v>
      </c>
      <c r="I321" s="104">
        <v>379</v>
      </c>
      <c r="J321" s="113" t="s">
        <v>382</v>
      </c>
      <c r="K321" s="185"/>
      <c r="L321" s="161"/>
      <c r="M321" s="4" t="str">
        <f t="shared" si="14"/>
        <v/>
      </c>
      <c r="N321" s="6"/>
      <c r="O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</row>
    <row r="322" spans="1:70" ht="16.5" customHeight="1">
      <c r="A322" s="4">
        <v>320</v>
      </c>
      <c r="B322" s="589"/>
      <c r="C322" s="77" t="s">
        <v>225</v>
      </c>
      <c r="D322" s="59">
        <v>19</v>
      </c>
      <c r="E322" s="74" t="s">
        <v>383</v>
      </c>
      <c r="F322" s="87">
        <v>1</v>
      </c>
      <c r="G322" s="92"/>
      <c r="H322" s="97" t="str">
        <f t="shared" si="12"/>
        <v>中央区19-11</v>
      </c>
      <c r="I322" s="104">
        <v>309</v>
      </c>
      <c r="J322" s="114" t="s">
        <v>384</v>
      </c>
      <c r="K322" s="184" t="s">
        <v>15</v>
      </c>
      <c r="L322" s="131"/>
      <c r="M322" s="5">
        <f t="shared" si="14"/>
        <v>549</v>
      </c>
    </row>
    <row r="323" spans="1:70" ht="20.25" hidden="1">
      <c r="A323" s="4">
        <v>321</v>
      </c>
      <c r="B323" s="589"/>
      <c r="C323" s="76" t="s">
        <v>225</v>
      </c>
      <c r="D323" s="59">
        <v>19</v>
      </c>
      <c r="E323" s="74">
        <v>12</v>
      </c>
      <c r="F323" s="87"/>
      <c r="G323" s="92"/>
      <c r="H323" s="97" t="str">
        <f t="shared" si="12"/>
        <v>中央区19-12</v>
      </c>
      <c r="I323" s="104">
        <v>97</v>
      </c>
      <c r="J323" s="113" t="s">
        <v>385</v>
      </c>
      <c r="K323" s="183"/>
      <c r="L323" s="129"/>
      <c r="M323" s="4">
        <f t="shared" si="14"/>
        <v>500</v>
      </c>
      <c r="N323" s="6"/>
      <c r="O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</row>
    <row r="324" spans="1:70" ht="16.5" customHeight="1">
      <c r="A324" s="4">
        <v>322</v>
      </c>
      <c r="B324" s="589"/>
      <c r="C324" s="77" t="s">
        <v>225</v>
      </c>
      <c r="D324" s="59">
        <v>19</v>
      </c>
      <c r="E324" s="74" t="s">
        <v>185</v>
      </c>
      <c r="F324" s="87">
        <v>1</v>
      </c>
      <c r="G324" s="92"/>
      <c r="H324" s="97" t="str">
        <f>CONCATENATE(C324,D324,"-",E324)</f>
        <v>中央区19-13</v>
      </c>
      <c r="I324" s="104">
        <v>221</v>
      </c>
      <c r="J324" s="114" t="s">
        <v>386</v>
      </c>
      <c r="K324" s="184" t="s">
        <v>15</v>
      </c>
      <c r="L324" s="131"/>
      <c r="M324" s="4" t="str">
        <f t="shared" si="14"/>
        <v/>
      </c>
    </row>
    <row r="325" spans="1:70" ht="20.25" hidden="1">
      <c r="A325" s="4">
        <v>323</v>
      </c>
      <c r="B325" s="589" t="s">
        <v>387</v>
      </c>
      <c r="C325" s="76" t="s">
        <v>388</v>
      </c>
      <c r="D325" s="59">
        <v>1</v>
      </c>
      <c r="E325" s="74">
        <v>1</v>
      </c>
      <c r="F325" s="87"/>
      <c r="G325" s="92"/>
      <c r="H325" s="97" t="str">
        <f t="shared" si="12"/>
        <v>東区1-1</v>
      </c>
      <c r="I325" s="104">
        <v>144</v>
      </c>
      <c r="J325" s="113" t="s">
        <v>389</v>
      </c>
      <c r="K325" s="183"/>
      <c r="L325" s="129"/>
      <c r="M325" s="4" t="str">
        <f t="shared" si="14"/>
        <v/>
      </c>
      <c r="N325" s="6"/>
      <c r="O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</row>
    <row r="326" spans="1:70" ht="20.25" hidden="1">
      <c r="A326" s="4">
        <v>324</v>
      </c>
      <c r="B326" s="589"/>
      <c r="C326" s="76" t="s">
        <v>388</v>
      </c>
      <c r="D326" s="59">
        <v>1</v>
      </c>
      <c r="E326" s="74">
        <v>2</v>
      </c>
      <c r="F326" s="87"/>
      <c r="G326" s="92"/>
      <c r="H326" s="97" t="str">
        <f t="shared" si="12"/>
        <v>東区1-2</v>
      </c>
      <c r="I326" s="104">
        <v>749</v>
      </c>
      <c r="J326" s="113" t="s">
        <v>390</v>
      </c>
      <c r="K326" s="183"/>
      <c r="L326" s="129"/>
      <c r="M326" s="4" t="str">
        <f t="shared" si="14"/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25" hidden="1">
      <c r="A327" s="4">
        <v>325</v>
      </c>
      <c r="B327" s="589"/>
      <c r="C327" s="76" t="s">
        <v>388</v>
      </c>
      <c r="D327" s="59">
        <v>1</v>
      </c>
      <c r="E327" s="74">
        <v>3</v>
      </c>
      <c r="F327" s="87"/>
      <c r="G327" s="92"/>
      <c r="H327" s="97" t="str">
        <f t="shared" si="12"/>
        <v>東区1-3</v>
      </c>
      <c r="I327" s="104">
        <v>797</v>
      </c>
      <c r="J327" s="113" t="s">
        <v>391</v>
      </c>
      <c r="K327" s="183"/>
      <c r="L327" s="129"/>
      <c r="M327" s="4">
        <f t="shared" si="14"/>
        <v>538</v>
      </c>
      <c r="N327" s="6"/>
      <c r="O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</row>
    <row r="328" spans="1:70" ht="20.25" hidden="1">
      <c r="A328" s="4">
        <v>326</v>
      </c>
      <c r="B328" s="589"/>
      <c r="C328" s="76" t="s">
        <v>388</v>
      </c>
      <c r="D328" s="59">
        <v>1</v>
      </c>
      <c r="E328" s="74">
        <v>4</v>
      </c>
      <c r="F328" s="87"/>
      <c r="G328" s="92"/>
      <c r="H328" s="97" t="str">
        <f t="shared" si="12"/>
        <v>東区1-4</v>
      </c>
      <c r="I328" s="104">
        <v>641</v>
      </c>
      <c r="J328" s="113" t="s">
        <v>392</v>
      </c>
      <c r="K328" s="183"/>
      <c r="L328" s="129"/>
      <c r="M328" s="4" t="str">
        <f t="shared" si="14"/>
        <v/>
      </c>
      <c r="N328" s="6"/>
      <c r="O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16.5" customHeight="1">
      <c r="A329" s="4">
        <v>327</v>
      </c>
      <c r="B329" s="589"/>
      <c r="C329" s="76" t="s">
        <v>388</v>
      </c>
      <c r="D329" s="59">
        <v>1</v>
      </c>
      <c r="E329" s="74">
        <v>5</v>
      </c>
      <c r="F329" s="87">
        <v>1</v>
      </c>
      <c r="G329" s="92"/>
      <c r="H329" s="97" t="str">
        <f t="shared" si="12"/>
        <v>東区1-5</v>
      </c>
      <c r="I329" s="104">
        <v>314</v>
      </c>
      <c r="J329" s="113" t="s">
        <v>393</v>
      </c>
      <c r="K329" s="239" t="s">
        <v>15</v>
      </c>
      <c r="L329" s="169"/>
      <c r="M329" s="4" t="str">
        <f t="shared" si="14"/>
        <v/>
      </c>
    </row>
    <row r="330" spans="1:70" ht="16.5" hidden="1" customHeight="1">
      <c r="A330" s="4">
        <v>328</v>
      </c>
      <c r="B330" s="589"/>
      <c r="C330" s="76" t="s">
        <v>388</v>
      </c>
      <c r="D330" s="59">
        <v>1</v>
      </c>
      <c r="E330" s="74">
        <v>6</v>
      </c>
      <c r="F330" s="87"/>
      <c r="G330" s="92"/>
      <c r="H330" s="97" t="str">
        <f t="shared" si="12"/>
        <v>東区1-6</v>
      </c>
      <c r="I330" s="104">
        <v>423</v>
      </c>
      <c r="J330" s="113" t="s">
        <v>394</v>
      </c>
      <c r="K330" s="219"/>
      <c r="L330" s="138"/>
      <c r="M330" s="4" t="str">
        <f t="shared" si="14"/>
        <v/>
      </c>
    </row>
    <row r="331" spans="1:70" ht="16.5" customHeight="1">
      <c r="A331" s="4">
        <v>329</v>
      </c>
      <c r="B331" s="589"/>
      <c r="C331" s="76" t="s">
        <v>388</v>
      </c>
      <c r="D331" s="59">
        <v>1</v>
      </c>
      <c r="E331" s="74">
        <v>7</v>
      </c>
      <c r="F331" s="87">
        <v>1</v>
      </c>
      <c r="G331" s="92"/>
      <c r="H331" s="97" t="str">
        <f t="shared" si="12"/>
        <v>東区1-7</v>
      </c>
      <c r="I331" s="104">
        <v>549</v>
      </c>
      <c r="J331" s="113" t="s">
        <v>395</v>
      </c>
      <c r="K331" s="183" t="s">
        <v>396</v>
      </c>
      <c r="L331" s="139"/>
      <c r="M331" s="4" t="str">
        <f t="shared" si="14"/>
        <v/>
      </c>
    </row>
    <row r="332" spans="1:70" ht="16.5" customHeight="1">
      <c r="A332" s="4">
        <v>330</v>
      </c>
      <c r="B332" s="589"/>
      <c r="C332" s="76" t="s">
        <v>388</v>
      </c>
      <c r="D332" s="59">
        <v>1</v>
      </c>
      <c r="E332" s="74">
        <v>8</v>
      </c>
      <c r="F332" s="87">
        <v>1</v>
      </c>
      <c r="G332" s="92"/>
      <c r="H332" s="97" t="str">
        <f t="shared" si="12"/>
        <v>東区1-8</v>
      </c>
      <c r="I332" s="104">
        <v>500</v>
      </c>
      <c r="J332" s="113" t="s">
        <v>397</v>
      </c>
      <c r="K332" s="183" t="s">
        <v>721</v>
      </c>
      <c r="L332" s="129"/>
      <c r="M332" s="4" t="str">
        <f t="shared" si="14"/>
        <v/>
      </c>
    </row>
    <row r="333" spans="1:70" ht="20.25" hidden="1">
      <c r="A333" s="4">
        <v>331</v>
      </c>
      <c r="B333" s="589"/>
      <c r="C333" s="76" t="s">
        <v>388</v>
      </c>
      <c r="D333" s="59">
        <v>1</v>
      </c>
      <c r="E333" s="74">
        <v>9</v>
      </c>
      <c r="F333" s="87"/>
      <c r="G333" s="92"/>
      <c r="H333" s="97" t="str">
        <f t="shared" si="12"/>
        <v>東区1-9</v>
      </c>
      <c r="I333" s="104">
        <v>572</v>
      </c>
      <c r="J333" s="113" t="s">
        <v>398</v>
      </c>
      <c r="K333" s="183"/>
      <c r="L333" s="129"/>
      <c r="M333" s="4" t="str">
        <f t="shared" si="14"/>
        <v/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s="23" customFormat="1" ht="20.25" hidden="1">
      <c r="A334" s="4">
        <v>332</v>
      </c>
      <c r="B334" s="589"/>
      <c r="C334" s="76" t="s">
        <v>388</v>
      </c>
      <c r="D334" s="59">
        <v>1</v>
      </c>
      <c r="E334" s="74">
        <v>10</v>
      </c>
      <c r="F334" s="87"/>
      <c r="G334" s="92"/>
      <c r="H334" s="97" t="str">
        <f t="shared" si="12"/>
        <v>東区1-10</v>
      </c>
      <c r="I334" s="104">
        <v>323</v>
      </c>
      <c r="J334" s="113" t="s">
        <v>398</v>
      </c>
      <c r="K334" s="183"/>
      <c r="L334" s="129"/>
      <c r="M334" s="4" t="str">
        <f t="shared" si="14"/>
        <v/>
      </c>
      <c r="P334" s="44"/>
      <c r="Q334" s="44"/>
    </row>
    <row r="335" spans="1:70" ht="20.25" hidden="1">
      <c r="A335" s="4">
        <v>333</v>
      </c>
      <c r="B335" s="589" t="s">
        <v>399</v>
      </c>
      <c r="C335" s="76" t="s">
        <v>388</v>
      </c>
      <c r="D335" s="57">
        <v>2</v>
      </c>
      <c r="E335" s="74">
        <v>1</v>
      </c>
      <c r="F335" s="87"/>
      <c r="G335" s="92"/>
      <c r="H335" s="97" t="str">
        <f t="shared" si="12"/>
        <v>東区2-1</v>
      </c>
      <c r="I335" s="104">
        <v>810</v>
      </c>
      <c r="J335" s="113" t="s">
        <v>400</v>
      </c>
      <c r="K335" s="183"/>
      <c r="L335" s="129"/>
      <c r="M335" s="4" t="str">
        <f t="shared" si="14"/>
        <v/>
      </c>
      <c r="N335" s="6"/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16.5" customHeight="1">
      <c r="A336" s="4">
        <v>334</v>
      </c>
      <c r="B336" s="589"/>
      <c r="C336" s="76" t="s">
        <v>388</v>
      </c>
      <c r="D336" s="57">
        <v>2</v>
      </c>
      <c r="E336" s="74">
        <v>2</v>
      </c>
      <c r="F336" s="87">
        <v>1</v>
      </c>
      <c r="G336" s="92"/>
      <c r="H336" s="97" t="str">
        <f t="shared" si="12"/>
        <v>東区2-2</v>
      </c>
      <c r="I336" s="104">
        <v>538</v>
      </c>
      <c r="J336" s="113" t="s">
        <v>401</v>
      </c>
      <c r="K336" s="183" t="s">
        <v>724</v>
      </c>
      <c r="L336" s="131"/>
      <c r="M336" s="4" t="str">
        <f t="shared" si="14"/>
        <v/>
      </c>
    </row>
    <row r="337" spans="1:70" ht="20.25" hidden="1">
      <c r="A337" s="4">
        <v>335</v>
      </c>
      <c r="B337" s="589"/>
      <c r="C337" s="76" t="s">
        <v>388</v>
      </c>
      <c r="D337" s="57">
        <v>2</v>
      </c>
      <c r="E337" s="74">
        <v>3</v>
      </c>
      <c r="F337" s="87"/>
      <c r="G337" s="92"/>
      <c r="H337" s="97" t="str">
        <f t="shared" si="12"/>
        <v>東区2-3</v>
      </c>
      <c r="I337" s="104">
        <v>493</v>
      </c>
      <c r="J337" s="113" t="s">
        <v>402</v>
      </c>
      <c r="K337" s="183"/>
      <c r="L337" s="129"/>
      <c r="M337" s="4">
        <f t="shared" si="14"/>
        <v>372</v>
      </c>
      <c r="N337" s="6"/>
      <c r="O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</row>
    <row r="338" spans="1:70" ht="20.25" hidden="1">
      <c r="A338" s="4">
        <v>336</v>
      </c>
      <c r="B338" s="589"/>
      <c r="C338" s="76" t="s">
        <v>388</v>
      </c>
      <c r="D338" s="57">
        <v>2</v>
      </c>
      <c r="E338" s="74">
        <v>4</v>
      </c>
      <c r="F338" s="87"/>
      <c r="G338" s="92"/>
      <c r="H338" s="97" t="str">
        <f t="shared" si="12"/>
        <v>東区2-4</v>
      </c>
      <c r="I338" s="104">
        <v>682</v>
      </c>
      <c r="J338" s="113" t="s">
        <v>403</v>
      </c>
      <c r="K338" s="183"/>
      <c r="L338" s="129"/>
      <c r="M338" s="4" t="str">
        <f t="shared" si="14"/>
        <v/>
      </c>
      <c r="N338" s="6"/>
      <c r="O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</row>
    <row r="339" spans="1:70" ht="20.25" hidden="1">
      <c r="A339" s="4">
        <v>337</v>
      </c>
      <c r="B339" s="589"/>
      <c r="C339" s="76" t="s">
        <v>388</v>
      </c>
      <c r="D339" s="57">
        <v>2</v>
      </c>
      <c r="E339" s="74">
        <v>5</v>
      </c>
      <c r="F339" s="87"/>
      <c r="G339" s="92"/>
      <c r="H339" s="97" t="str">
        <f t="shared" ref="H339:H383" si="15">CONCATENATE(C339,D339,"-",E339)</f>
        <v>東区2-5</v>
      </c>
      <c r="I339" s="104">
        <v>600</v>
      </c>
      <c r="J339" s="113" t="s">
        <v>404</v>
      </c>
      <c r="K339" s="183"/>
      <c r="L339" s="129"/>
      <c r="M339" s="4">
        <f t="shared" si="14"/>
        <v>546</v>
      </c>
      <c r="N339" s="6"/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ht="16.5" hidden="1" customHeight="1">
      <c r="A340" s="4">
        <v>338</v>
      </c>
      <c r="B340" s="589"/>
      <c r="C340" s="76" t="s">
        <v>388</v>
      </c>
      <c r="D340" s="57">
        <v>2</v>
      </c>
      <c r="E340" s="74">
        <v>6</v>
      </c>
      <c r="F340" s="87"/>
      <c r="G340" s="92"/>
      <c r="H340" s="97" t="str">
        <f t="shared" si="15"/>
        <v>東区2-6</v>
      </c>
      <c r="I340" s="104">
        <v>553</v>
      </c>
      <c r="J340" s="113" t="s">
        <v>718</v>
      </c>
      <c r="K340" s="191"/>
      <c r="L340" s="129"/>
      <c r="M340" s="4">
        <f t="shared" si="14"/>
        <v>585</v>
      </c>
    </row>
    <row r="341" spans="1:70" ht="20.25" hidden="1">
      <c r="A341" s="4">
        <v>339</v>
      </c>
      <c r="B341" s="589"/>
      <c r="C341" s="76" t="s">
        <v>388</v>
      </c>
      <c r="D341" s="57">
        <v>2</v>
      </c>
      <c r="E341" s="74">
        <v>7</v>
      </c>
      <c r="F341" s="87"/>
      <c r="G341" s="92"/>
      <c r="H341" s="97" t="str">
        <f t="shared" si="15"/>
        <v>東区2-7</v>
      </c>
      <c r="I341" s="104">
        <v>978</v>
      </c>
      <c r="J341" s="113" t="s">
        <v>405</v>
      </c>
      <c r="K341" s="183"/>
      <c r="L341" s="129"/>
      <c r="M341" s="4" t="str">
        <f t="shared" si="14"/>
        <v/>
      </c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ht="20.25" hidden="1">
      <c r="A342" s="4">
        <v>340</v>
      </c>
      <c r="B342" s="589" t="s">
        <v>406</v>
      </c>
      <c r="C342" s="76" t="s">
        <v>388</v>
      </c>
      <c r="D342" s="57">
        <v>3</v>
      </c>
      <c r="E342" s="74">
        <v>1</v>
      </c>
      <c r="F342" s="87"/>
      <c r="G342" s="92"/>
      <c r="H342" s="97" t="str">
        <f t="shared" si="15"/>
        <v>東区3-1</v>
      </c>
      <c r="I342" s="104">
        <v>597</v>
      </c>
      <c r="J342" s="113" t="s">
        <v>407</v>
      </c>
      <c r="K342" s="183"/>
      <c r="L342" s="129"/>
      <c r="M342" s="4" t="str">
        <f t="shared" si="14"/>
        <v/>
      </c>
      <c r="N342" s="6"/>
      <c r="O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</row>
    <row r="343" spans="1:70" ht="16.5" hidden="1" customHeight="1">
      <c r="A343" s="4">
        <v>341</v>
      </c>
      <c r="B343" s="589"/>
      <c r="C343" s="76" t="s">
        <v>388</v>
      </c>
      <c r="D343" s="57">
        <v>3</v>
      </c>
      <c r="E343" s="74">
        <v>2</v>
      </c>
      <c r="F343" s="87"/>
      <c r="G343" s="92"/>
      <c r="H343" s="97" t="str">
        <f t="shared" si="15"/>
        <v>東区3-2</v>
      </c>
      <c r="I343" s="104">
        <v>536</v>
      </c>
      <c r="J343" s="113" t="s">
        <v>715</v>
      </c>
      <c r="K343" s="196"/>
      <c r="L343" s="225"/>
      <c r="M343" s="4" t="str">
        <f t="shared" si="14"/>
        <v/>
      </c>
    </row>
    <row r="344" spans="1:70" ht="20.25" hidden="1">
      <c r="A344" s="4">
        <v>342</v>
      </c>
      <c r="B344" s="589"/>
      <c r="C344" s="76" t="s">
        <v>388</v>
      </c>
      <c r="D344" s="57">
        <v>3</v>
      </c>
      <c r="E344" s="74">
        <v>3</v>
      </c>
      <c r="F344" s="87"/>
      <c r="G344" s="92"/>
      <c r="H344" s="97" t="str">
        <f t="shared" si="15"/>
        <v>東区3-3</v>
      </c>
      <c r="I344" s="104">
        <v>412</v>
      </c>
      <c r="J344" s="113" t="s">
        <v>408</v>
      </c>
      <c r="K344" s="183"/>
      <c r="L344" s="129"/>
      <c r="M344" s="4">
        <f t="shared" si="14"/>
        <v>814</v>
      </c>
      <c r="N344" s="6"/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s="23" customFormat="1" ht="20.25" hidden="1">
      <c r="A345" s="4">
        <v>343</v>
      </c>
      <c r="B345" s="589"/>
      <c r="C345" s="76" t="s">
        <v>388</v>
      </c>
      <c r="D345" s="57">
        <v>3</v>
      </c>
      <c r="E345" s="74">
        <v>4</v>
      </c>
      <c r="F345" s="87"/>
      <c r="G345" s="92"/>
      <c r="H345" s="97" t="str">
        <f t="shared" si="15"/>
        <v>東区3-4</v>
      </c>
      <c r="I345" s="104">
        <v>587</v>
      </c>
      <c r="J345" s="113" t="s">
        <v>409</v>
      </c>
      <c r="K345" s="183"/>
      <c r="L345" s="129"/>
      <c r="M345" s="4" t="str">
        <f t="shared" si="14"/>
        <v/>
      </c>
      <c r="P345" s="44"/>
      <c r="Q345" s="44"/>
    </row>
    <row r="346" spans="1:70" s="23" customFormat="1" ht="20.25">
      <c r="A346" s="4">
        <v>344</v>
      </c>
      <c r="B346" s="589"/>
      <c r="C346" s="76" t="s">
        <v>388</v>
      </c>
      <c r="D346" s="57">
        <v>3</v>
      </c>
      <c r="E346" s="74">
        <v>5</v>
      </c>
      <c r="F346" s="87">
        <v>1</v>
      </c>
      <c r="G346" s="92"/>
      <c r="H346" s="97" t="str">
        <f t="shared" si="15"/>
        <v>東区3-5</v>
      </c>
      <c r="I346" s="104">
        <v>372</v>
      </c>
      <c r="J346" s="215" t="s">
        <v>410</v>
      </c>
      <c r="K346" s="191" t="s">
        <v>687</v>
      </c>
      <c r="L346" s="129"/>
      <c r="M346" s="5" t="str">
        <f t="shared" si="14"/>
        <v/>
      </c>
      <c r="P346" s="44"/>
      <c r="Q346" s="44"/>
    </row>
    <row r="347" spans="1:70" ht="20.25" hidden="1">
      <c r="A347" s="4">
        <v>345</v>
      </c>
      <c r="B347" s="589"/>
      <c r="C347" s="76" t="s">
        <v>388</v>
      </c>
      <c r="D347" s="57">
        <v>3</v>
      </c>
      <c r="E347" s="74">
        <v>6</v>
      </c>
      <c r="F347" s="87"/>
      <c r="G347" s="92"/>
      <c r="H347" s="97" t="str">
        <f t="shared" si="15"/>
        <v>東区3-6</v>
      </c>
      <c r="I347" s="104">
        <v>500</v>
      </c>
      <c r="J347" s="113" t="s">
        <v>411</v>
      </c>
      <c r="K347" s="183"/>
      <c r="L347" s="162"/>
      <c r="M347" s="4">
        <f t="shared" ref="M347:M360" si="16">IF(F357,I357,"")</f>
        <v>166</v>
      </c>
      <c r="N347" s="6"/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16.5" customHeight="1">
      <c r="A348" s="4">
        <v>346</v>
      </c>
      <c r="B348" s="589"/>
      <c r="C348" s="76" t="s">
        <v>388</v>
      </c>
      <c r="D348" s="57">
        <v>3</v>
      </c>
      <c r="E348" s="74">
        <v>7</v>
      </c>
      <c r="F348" s="87">
        <v>1</v>
      </c>
      <c r="G348" s="92"/>
      <c r="H348" s="97" t="str">
        <f t="shared" si="15"/>
        <v>東区3-7</v>
      </c>
      <c r="I348" s="104">
        <v>546</v>
      </c>
      <c r="J348" s="113" t="s">
        <v>412</v>
      </c>
      <c r="K348" s="191" t="s">
        <v>173</v>
      </c>
      <c r="L348" s="129"/>
      <c r="M348" s="4" t="str">
        <f t="shared" si="16"/>
        <v/>
      </c>
    </row>
    <row r="349" spans="1:70" ht="20.25">
      <c r="A349" s="4">
        <v>347</v>
      </c>
      <c r="B349" s="589"/>
      <c r="C349" s="76" t="s">
        <v>388</v>
      </c>
      <c r="D349" s="57">
        <v>3</v>
      </c>
      <c r="E349" s="74">
        <v>8</v>
      </c>
      <c r="F349" s="87">
        <v>1</v>
      </c>
      <c r="G349" s="92"/>
      <c r="H349" s="97" t="str">
        <f t="shared" si="15"/>
        <v>東区3-8</v>
      </c>
      <c r="I349" s="104">
        <v>585</v>
      </c>
      <c r="J349" s="113" t="s">
        <v>413</v>
      </c>
      <c r="K349" s="191" t="s">
        <v>717</v>
      </c>
      <c r="L349" s="132"/>
      <c r="M349" s="4" t="str">
        <f t="shared" si="16"/>
        <v/>
      </c>
      <c r="N349" s="6"/>
      <c r="O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</row>
    <row r="350" spans="1:70" ht="16.5" hidden="1" customHeight="1">
      <c r="A350" s="4">
        <v>348</v>
      </c>
      <c r="B350" s="589"/>
      <c r="C350" s="76" t="s">
        <v>388</v>
      </c>
      <c r="D350" s="57">
        <v>3</v>
      </c>
      <c r="E350" s="74">
        <v>9</v>
      </c>
      <c r="F350" s="87"/>
      <c r="G350" s="92"/>
      <c r="H350" s="97" t="str">
        <f t="shared" si="15"/>
        <v>東区3-9</v>
      </c>
      <c r="I350" s="104">
        <v>323</v>
      </c>
      <c r="J350" s="113" t="s">
        <v>414</v>
      </c>
      <c r="K350" s="183"/>
      <c r="L350" s="162"/>
      <c r="M350" s="4" t="str">
        <f t="shared" si="16"/>
        <v/>
      </c>
    </row>
    <row r="351" spans="1:70" ht="20.25" hidden="1">
      <c r="A351" s="4">
        <v>349</v>
      </c>
      <c r="B351" s="589"/>
      <c r="C351" s="76" t="s">
        <v>388</v>
      </c>
      <c r="D351" s="57">
        <v>3</v>
      </c>
      <c r="E351" s="74">
        <v>10</v>
      </c>
      <c r="F351" s="87"/>
      <c r="G351" s="92"/>
      <c r="H351" s="97" t="str">
        <f t="shared" si="15"/>
        <v>東区3-10</v>
      </c>
      <c r="I351" s="104">
        <v>945</v>
      </c>
      <c r="J351" s="113" t="s">
        <v>415</v>
      </c>
      <c r="K351" s="183"/>
      <c r="L351" s="162"/>
      <c r="M351" s="4" t="str">
        <f t="shared" si="16"/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16.5" hidden="1" customHeight="1">
      <c r="A352" s="4">
        <v>350</v>
      </c>
      <c r="B352" s="589"/>
      <c r="C352" s="208" t="s">
        <v>388</v>
      </c>
      <c r="D352" s="203">
        <v>3</v>
      </c>
      <c r="E352" s="204">
        <v>11</v>
      </c>
      <c r="F352" s="205">
        <v>0</v>
      </c>
      <c r="G352" s="218"/>
      <c r="H352" s="227" t="str">
        <f t="shared" si="15"/>
        <v>東区3-11</v>
      </c>
      <c r="I352" s="228">
        <v>793</v>
      </c>
      <c r="J352" s="229" t="s">
        <v>416</v>
      </c>
      <c r="K352" s="219" t="s">
        <v>123</v>
      </c>
      <c r="L352" s="138" t="s">
        <v>751</v>
      </c>
      <c r="M352" s="4" t="str">
        <f t="shared" si="16"/>
        <v/>
      </c>
    </row>
    <row r="353" spans="1:70" ht="20.25">
      <c r="A353" s="4">
        <v>351</v>
      </c>
      <c r="B353" s="589"/>
      <c r="C353" s="76" t="s">
        <v>388</v>
      </c>
      <c r="D353" s="57">
        <v>3</v>
      </c>
      <c r="E353" s="74">
        <v>12</v>
      </c>
      <c r="F353" s="87">
        <v>1</v>
      </c>
      <c r="G353" s="92"/>
      <c r="H353" s="97" t="str">
        <f t="shared" si="15"/>
        <v>東区3-12</v>
      </c>
      <c r="I353" s="104">
        <v>814</v>
      </c>
      <c r="J353" s="113" t="s">
        <v>417</v>
      </c>
      <c r="K353" s="183" t="s">
        <v>727</v>
      </c>
      <c r="L353" s="129" t="s">
        <v>736</v>
      </c>
      <c r="M353" s="4" t="str">
        <f t="shared" si="16"/>
        <v/>
      </c>
      <c r="N353" s="6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20.25" hidden="1">
      <c r="A354" s="4">
        <v>352</v>
      </c>
      <c r="B354" s="589"/>
      <c r="C354" s="76" t="s">
        <v>388</v>
      </c>
      <c r="D354" s="57">
        <v>3</v>
      </c>
      <c r="E354" s="74">
        <v>13</v>
      </c>
      <c r="F354" s="87"/>
      <c r="G354" s="92"/>
      <c r="H354" s="97" t="str">
        <f t="shared" si="15"/>
        <v>東区3-13</v>
      </c>
      <c r="I354" s="104">
        <v>268</v>
      </c>
      <c r="J354" s="113" t="s">
        <v>418</v>
      </c>
      <c r="K354" s="183"/>
      <c r="L354" s="162"/>
      <c r="M354" s="4" t="str">
        <f t="shared" si="16"/>
        <v/>
      </c>
      <c r="N354" s="6"/>
      <c r="O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</row>
    <row r="355" spans="1:70" ht="20.25" hidden="1">
      <c r="A355" s="4">
        <v>353</v>
      </c>
      <c r="B355" s="589"/>
      <c r="C355" s="76" t="s">
        <v>388</v>
      </c>
      <c r="D355" s="57">
        <v>3</v>
      </c>
      <c r="E355" s="74">
        <v>14</v>
      </c>
      <c r="F355" s="87"/>
      <c r="G355" s="92"/>
      <c r="H355" s="97" t="str">
        <f t="shared" si="15"/>
        <v>東区3-14</v>
      </c>
      <c r="I355" s="104">
        <v>657</v>
      </c>
      <c r="J355" s="113" t="s">
        <v>419</v>
      </c>
      <c r="K355" s="185"/>
      <c r="L355" s="129"/>
      <c r="M355" s="4" t="str">
        <f t="shared" si="16"/>
        <v/>
      </c>
      <c r="N355" s="6"/>
      <c r="O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</row>
    <row r="356" spans="1:70" ht="20.25" hidden="1">
      <c r="A356" s="4">
        <v>354</v>
      </c>
      <c r="B356" s="589"/>
      <c r="C356" s="76" t="s">
        <v>388</v>
      </c>
      <c r="D356" s="57">
        <v>3</v>
      </c>
      <c r="E356" s="74" t="s">
        <v>189</v>
      </c>
      <c r="F356" s="87"/>
      <c r="G356" s="92"/>
      <c r="H356" s="97" t="str">
        <f>CONCATENATE(C356,D356,"-",E356)</f>
        <v>東区3-15</v>
      </c>
      <c r="I356" s="104">
        <v>256</v>
      </c>
      <c r="J356" s="114" t="s">
        <v>420</v>
      </c>
      <c r="K356" s="183"/>
      <c r="L356" s="145"/>
      <c r="M356" s="4" t="str">
        <f t="shared" si="16"/>
        <v/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16.5" customHeight="1">
      <c r="A357" s="4">
        <v>355</v>
      </c>
      <c r="B357" s="589" t="s">
        <v>421</v>
      </c>
      <c r="C357" s="76" t="s">
        <v>388</v>
      </c>
      <c r="D357" s="57">
        <v>4</v>
      </c>
      <c r="E357" s="74">
        <v>1</v>
      </c>
      <c r="F357" s="87">
        <v>1</v>
      </c>
      <c r="G357" s="92"/>
      <c r="H357" s="97" t="str">
        <f t="shared" si="15"/>
        <v>東区4-1</v>
      </c>
      <c r="I357" s="104">
        <v>166</v>
      </c>
      <c r="J357" s="113" t="s">
        <v>422</v>
      </c>
      <c r="K357" s="183" t="s">
        <v>252</v>
      </c>
      <c r="L357" s="129"/>
      <c r="M357" s="4" t="str">
        <f t="shared" si="16"/>
        <v/>
      </c>
    </row>
    <row r="358" spans="1:70" ht="20.25" hidden="1">
      <c r="A358" s="4">
        <v>356</v>
      </c>
      <c r="B358" s="589"/>
      <c r="C358" s="76" t="s">
        <v>388</v>
      </c>
      <c r="D358" s="57">
        <v>4</v>
      </c>
      <c r="E358" s="74">
        <v>2</v>
      </c>
      <c r="F358" s="87"/>
      <c r="G358" s="92"/>
      <c r="H358" s="97" t="str">
        <f t="shared" si="15"/>
        <v>東区4-2</v>
      </c>
      <c r="I358" s="104">
        <v>407</v>
      </c>
      <c r="J358" s="113" t="s">
        <v>423</v>
      </c>
      <c r="K358" s="183"/>
      <c r="L358" s="129"/>
      <c r="M358" s="4" t="str">
        <f t="shared" si="16"/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20.25" hidden="1">
      <c r="A359" s="4">
        <v>357</v>
      </c>
      <c r="B359" s="589"/>
      <c r="C359" s="76" t="s">
        <v>388</v>
      </c>
      <c r="D359" s="57">
        <v>4</v>
      </c>
      <c r="E359" s="74">
        <v>3</v>
      </c>
      <c r="F359" s="87"/>
      <c r="G359" s="92"/>
      <c r="H359" s="97" t="str">
        <f t="shared" si="15"/>
        <v>東区4-3</v>
      </c>
      <c r="I359" s="104">
        <v>279</v>
      </c>
      <c r="J359" s="113" t="s">
        <v>423</v>
      </c>
      <c r="K359" s="183"/>
      <c r="L359" s="129"/>
      <c r="M359" s="4" t="str">
        <f t="shared" si="16"/>
        <v/>
      </c>
      <c r="N359" s="6"/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hidden="1">
      <c r="A360" s="4">
        <v>358</v>
      </c>
      <c r="B360" s="589"/>
      <c r="C360" s="76" t="s">
        <v>388</v>
      </c>
      <c r="D360" s="57">
        <v>4</v>
      </c>
      <c r="E360" s="74">
        <v>4</v>
      </c>
      <c r="F360" s="87"/>
      <c r="G360" s="92"/>
      <c r="H360" s="97" t="str">
        <f t="shared" si="15"/>
        <v>東区4-4</v>
      </c>
      <c r="I360" s="104">
        <v>309</v>
      </c>
      <c r="J360" s="113" t="s">
        <v>424</v>
      </c>
      <c r="K360" s="183"/>
      <c r="L360" s="129"/>
      <c r="M360" s="4">
        <f t="shared" si="16"/>
        <v>512</v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20.25" hidden="1">
      <c r="A361" s="4">
        <v>359</v>
      </c>
      <c r="B361" s="589"/>
      <c r="C361" s="76" t="s">
        <v>388</v>
      </c>
      <c r="D361" s="57">
        <v>4</v>
      </c>
      <c r="E361" s="74">
        <v>5</v>
      </c>
      <c r="F361" s="87"/>
      <c r="G361" s="92"/>
      <c r="H361" s="97" t="str">
        <f t="shared" si="15"/>
        <v>東区4-5</v>
      </c>
      <c r="I361" s="104">
        <v>350</v>
      </c>
      <c r="J361" s="113" t="s">
        <v>425</v>
      </c>
      <c r="K361" s="183"/>
      <c r="L361" s="129"/>
      <c r="M361" s="5" t="str">
        <f t="shared" ref="M361:M373" si="17">IF(F372,I372,"")</f>
        <v/>
      </c>
      <c r="N361" s="6"/>
      <c r="O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</row>
    <row r="362" spans="1:70" ht="20.25" hidden="1">
      <c r="A362" s="4">
        <v>360</v>
      </c>
      <c r="B362" s="589"/>
      <c r="C362" s="76" t="s">
        <v>388</v>
      </c>
      <c r="D362" s="57">
        <v>4</v>
      </c>
      <c r="E362" s="74">
        <v>6</v>
      </c>
      <c r="F362" s="87"/>
      <c r="G362" s="92"/>
      <c r="H362" s="97" t="str">
        <f t="shared" si="15"/>
        <v>東区4-6</v>
      </c>
      <c r="I362" s="104">
        <v>121</v>
      </c>
      <c r="J362" s="113" t="s">
        <v>426</v>
      </c>
      <c r="K362" s="183"/>
      <c r="L362" s="129"/>
      <c r="M362" s="4" t="str">
        <f t="shared" si="17"/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>
      <c r="A363" s="4">
        <v>361</v>
      </c>
      <c r="B363" s="589"/>
      <c r="C363" s="76" t="s">
        <v>388</v>
      </c>
      <c r="D363" s="57">
        <v>4</v>
      </c>
      <c r="E363" s="74">
        <v>7</v>
      </c>
      <c r="F363" s="87"/>
      <c r="G363" s="92"/>
      <c r="H363" s="97" t="str">
        <f t="shared" si="15"/>
        <v>東区4-7</v>
      </c>
      <c r="I363" s="104">
        <v>567</v>
      </c>
      <c r="J363" s="113" t="s">
        <v>427</v>
      </c>
      <c r="K363" s="183"/>
      <c r="L363" s="129"/>
      <c r="M363" s="4" t="str">
        <f t="shared" si="17"/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>
      <c r="A364" s="4">
        <v>362</v>
      </c>
      <c r="B364" s="589"/>
      <c r="C364" s="76" t="s">
        <v>388</v>
      </c>
      <c r="D364" s="57">
        <v>4</v>
      </c>
      <c r="E364" s="74">
        <v>8</v>
      </c>
      <c r="F364" s="87"/>
      <c r="G364" s="92"/>
      <c r="H364" s="97" t="str">
        <f t="shared" si="15"/>
        <v>東区4-8</v>
      </c>
      <c r="I364" s="104">
        <v>385</v>
      </c>
      <c r="J364" s="113" t="s">
        <v>428</v>
      </c>
      <c r="K364" s="183"/>
      <c r="L364" s="129"/>
      <c r="M364" s="4" t="str">
        <f t="shared" si="17"/>
        <v/>
      </c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>
      <c r="A365" s="4">
        <v>363</v>
      </c>
      <c r="B365" s="589"/>
      <c r="C365" s="76" t="s">
        <v>388</v>
      </c>
      <c r="D365" s="57">
        <v>4</v>
      </c>
      <c r="E365" s="74">
        <v>9</v>
      </c>
      <c r="F365" s="87"/>
      <c r="G365" s="92"/>
      <c r="H365" s="97" t="str">
        <f t="shared" si="15"/>
        <v>東区4-9</v>
      </c>
      <c r="I365" s="104">
        <v>268</v>
      </c>
      <c r="J365" s="113" t="s">
        <v>428</v>
      </c>
      <c r="K365" s="183"/>
      <c r="L365" s="129"/>
      <c r="M365" s="4" t="str">
        <f t="shared" si="17"/>
        <v/>
      </c>
      <c r="N365" s="6"/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25" hidden="1">
      <c r="A366" s="4">
        <v>364</v>
      </c>
      <c r="B366" s="589"/>
      <c r="C366" s="76" t="s">
        <v>388</v>
      </c>
      <c r="D366" s="57">
        <v>4</v>
      </c>
      <c r="E366" s="74">
        <v>10</v>
      </c>
      <c r="F366" s="87"/>
      <c r="G366" s="92"/>
      <c r="H366" s="97" t="str">
        <f t="shared" si="15"/>
        <v>東区4-10</v>
      </c>
      <c r="I366" s="104">
        <v>298</v>
      </c>
      <c r="J366" s="113" t="s">
        <v>429</v>
      </c>
      <c r="K366" s="183"/>
      <c r="L366" s="129"/>
      <c r="M366" s="4" t="str">
        <f t="shared" si="17"/>
        <v/>
      </c>
      <c r="N366" s="6"/>
      <c r="O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25" hidden="1">
      <c r="A367" s="4">
        <v>365</v>
      </c>
      <c r="B367" s="589"/>
      <c r="C367" s="76" t="s">
        <v>388</v>
      </c>
      <c r="D367" s="57">
        <v>4</v>
      </c>
      <c r="E367" s="74">
        <v>11</v>
      </c>
      <c r="F367" s="87"/>
      <c r="G367" s="92"/>
      <c r="H367" s="97" t="str">
        <f t="shared" si="15"/>
        <v>東区4-11</v>
      </c>
      <c r="I367" s="104">
        <v>562</v>
      </c>
      <c r="J367" s="113" t="s">
        <v>430</v>
      </c>
      <c r="K367" s="183"/>
      <c r="L367" s="129"/>
      <c r="M367" s="5" t="str">
        <f t="shared" si="17"/>
        <v/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>
      <c r="A368" s="4">
        <v>366</v>
      </c>
      <c r="B368" s="589"/>
      <c r="C368" s="76" t="s">
        <v>388</v>
      </c>
      <c r="D368" s="57">
        <v>4</v>
      </c>
      <c r="E368" s="74">
        <v>12</v>
      </c>
      <c r="F368" s="87"/>
      <c r="G368" s="92"/>
      <c r="H368" s="97" t="str">
        <f t="shared" si="15"/>
        <v>東区4-12</v>
      </c>
      <c r="I368" s="104">
        <v>498</v>
      </c>
      <c r="J368" s="113" t="s">
        <v>431</v>
      </c>
      <c r="K368" s="183"/>
      <c r="L368" s="129"/>
      <c r="M368" s="4" t="str">
        <f t="shared" si="17"/>
        <v/>
      </c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17" s="6" customFormat="1" ht="20.25" hidden="1">
      <c r="A369" s="4">
        <v>367</v>
      </c>
      <c r="B369" s="589"/>
      <c r="C369" s="76" t="s">
        <v>388</v>
      </c>
      <c r="D369" s="57">
        <v>4</v>
      </c>
      <c r="E369" s="74">
        <v>13</v>
      </c>
      <c r="F369" s="87"/>
      <c r="G369" s="92"/>
      <c r="H369" s="97" t="str">
        <f t="shared" si="15"/>
        <v>東区4-13</v>
      </c>
      <c r="I369" s="104">
        <v>406</v>
      </c>
      <c r="J369" s="113" t="s">
        <v>432</v>
      </c>
      <c r="K369" s="183"/>
      <c r="L369" s="129" t="s">
        <v>433</v>
      </c>
      <c r="M369" s="4" t="str">
        <f t="shared" si="17"/>
        <v/>
      </c>
      <c r="P369" s="44"/>
      <c r="Q369" s="44"/>
    </row>
    <row r="370" spans="1:17" s="6" customFormat="1" ht="20.25">
      <c r="A370" s="4">
        <v>368</v>
      </c>
      <c r="B370" s="589"/>
      <c r="C370" s="76" t="s">
        <v>388</v>
      </c>
      <c r="D370" s="57">
        <v>4</v>
      </c>
      <c r="E370" s="74">
        <v>14</v>
      </c>
      <c r="F370" s="87">
        <v>1</v>
      </c>
      <c r="G370" s="92"/>
      <c r="H370" s="97" t="str">
        <f t="shared" si="15"/>
        <v>東区4-14</v>
      </c>
      <c r="I370" s="104">
        <v>512</v>
      </c>
      <c r="J370" s="113" t="s">
        <v>434</v>
      </c>
      <c r="K370" s="183" t="s">
        <v>724</v>
      </c>
      <c r="L370" s="129"/>
      <c r="M370" s="4" t="str">
        <f t="shared" si="17"/>
        <v/>
      </c>
      <c r="P370" s="44"/>
      <c r="Q370" s="44"/>
    </row>
    <row r="371" spans="1:17" s="6" customFormat="1" ht="20.25" hidden="1">
      <c r="A371" s="4">
        <v>369</v>
      </c>
      <c r="B371" s="589"/>
      <c r="C371" s="76" t="s">
        <v>388</v>
      </c>
      <c r="D371" s="57">
        <v>4</v>
      </c>
      <c r="E371" s="74" t="s">
        <v>189</v>
      </c>
      <c r="F371" s="87"/>
      <c r="G371" s="92"/>
      <c r="H371" s="97" t="str">
        <f t="shared" si="15"/>
        <v>東区4-15</v>
      </c>
      <c r="I371" s="104">
        <v>356</v>
      </c>
      <c r="J371" s="113" t="s">
        <v>434</v>
      </c>
      <c r="K371" s="183"/>
      <c r="L371" s="129"/>
      <c r="M371" s="4" t="str">
        <f t="shared" si="17"/>
        <v/>
      </c>
      <c r="P371" s="44"/>
      <c r="Q371" s="44"/>
    </row>
    <row r="372" spans="1:17" s="6" customFormat="1" ht="20.25" hidden="1">
      <c r="A372" s="4">
        <v>370</v>
      </c>
      <c r="B372" s="589" t="s">
        <v>435</v>
      </c>
      <c r="C372" s="76" t="s">
        <v>388</v>
      </c>
      <c r="D372" s="57">
        <v>5</v>
      </c>
      <c r="E372" s="74">
        <v>1</v>
      </c>
      <c r="F372" s="87"/>
      <c r="G372" s="92"/>
      <c r="H372" s="97" t="str">
        <f t="shared" si="15"/>
        <v>東区5-1</v>
      </c>
      <c r="I372" s="104">
        <v>665</v>
      </c>
      <c r="J372" s="113" t="s">
        <v>436</v>
      </c>
      <c r="K372" s="183"/>
      <c r="L372" s="137"/>
      <c r="M372" s="4" t="str">
        <f t="shared" si="17"/>
        <v/>
      </c>
      <c r="P372" s="44"/>
      <c r="Q372" s="44"/>
    </row>
    <row r="373" spans="1:17" s="6" customFormat="1" ht="20.25" hidden="1">
      <c r="A373" s="4">
        <v>371</v>
      </c>
      <c r="B373" s="589"/>
      <c r="C373" s="76" t="s">
        <v>388</v>
      </c>
      <c r="D373" s="57">
        <v>5</v>
      </c>
      <c r="E373" s="74">
        <v>2</v>
      </c>
      <c r="F373" s="87"/>
      <c r="G373" s="92"/>
      <c r="H373" s="97" t="str">
        <f t="shared" si="15"/>
        <v>東区5-2</v>
      </c>
      <c r="I373" s="104">
        <v>442</v>
      </c>
      <c r="J373" s="113" t="s">
        <v>437</v>
      </c>
      <c r="K373" s="183"/>
      <c r="L373" s="129"/>
      <c r="M373" s="4">
        <f t="shared" si="17"/>
        <v>284</v>
      </c>
      <c r="P373" s="44"/>
      <c r="Q373" s="44"/>
    </row>
    <row r="374" spans="1:17" s="6" customFormat="1" ht="20.25" hidden="1">
      <c r="A374" s="4">
        <v>372</v>
      </c>
      <c r="B374" s="589"/>
      <c r="C374" s="76" t="s">
        <v>388</v>
      </c>
      <c r="D374" s="57">
        <v>5</v>
      </c>
      <c r="E374" s="74">
        <v>3</v>
      </c>
      <c r="F374" s="87"/>
      <c r="G374" s="92"/>
      <c r="H374" s="97" t="str">
        <f t="shared" si="15"/>
        <v>東区5-3</v>
      </c>
      <c r="I374" s="104">
        <v>487</v>
      </c>
      <c r="J374" s="113" t="s">
        <v>438</v>
      </c>
      <c r="K374" s="183"/>
      <c r="L374" s="129"/>
      <c r="M374" s="5" t="e">
        <f>IF(#REF!,#REF!,"")</f>
        <v>#REF!</v>
      </c>
      <c r="P374" s="44"/>
      <c r="Q374" s="44"/>
    </row>
    <row r="375" spans="1:17" s="6" customFormat="1" ht="20.25" hidden="1">
      <c r="A375" s="4">
        <v>373</v>
      </c>
      <c r="B375" s="589"/>
      <c r="C375" s="76" t="s">
        <v>388</v>
      </c>
      <c r="D375" s="57">
        <v>5</v>
      </c>
      <c r="E375" s="74">
        <v>4</v>
      </c>
      <c r="F375" s="87"/>
      <c r="G375" s="92"/>
      <c r="H375" s="97" t="str">
        <f t="shared" si="15"/>
        <v>東区5-4</v>
      </c>
      <c r="I375" s="104">
        <v>558</v>
      </c>
      <c r="J375" s="114" t="s">
        <v>439</v>
      </c>
      <c r="K375" s="183"/>
      <c r="L375" s="129"/>
      <c r="M375" s="4" t="str">
        <f>IF(F386,I386,"")</f>
        <v/>
      </c>
      <c r="P375" s="44"/>
      <c r="Q375" s="44"/>
    </row>
    <row r="376" spans="1:17" s="6" customFormat="1" ht="20.25" hidden="1">
      <c r="A376" s="4">
        <v>374</v>
      </c>
      <c r="B376" s="589"/>
      <c r="C376" s="76" t="s">
        <v>388</v>
      </c>
      <c r="D376" s="57">
        <v>5</v>
      </c>
      <c r="E376" s="74">
        <v>5</v>
      </c>
      <c r="F376" s="87"/>
      <c r="G376" s="92"/>
      <c r="H376" s="97" t="str">
        <f t="shared" si="15"/>
        <v>東区5-5</v>
      </c>
      <c r="I376" s="104">
        <v>771</v>
      </c>
      <c r="J376" s="113" t="s">
        <v>440</v>
      </c>
      <c r="K376" s="183"/>
      <c r="L376" s="129"/>
      <c r="M376" s="4" t="str">
        <f>IF(F387,I387,"")</f>
        <v/>
      </c>
      <c r="P376" s="44"/>
      <c r="Q376" s="44"/>
    </row>
    <row r="377" spans="1:17" s="6" customFormat="1" ht="20.25" hidden="1">
      <c r="A377" s="4">
        <v>375</v>
      </c>
      <c r="B377" s="589"/>
      <c r="C377" s="76" t="s">
        <v>388</v>
      </c>
      <c r="D377" s="57">
        <v>5</v>
      </c>
      <c r="E377" s="74">
        <v>6</v>
      </c>
      <c r="F377" s="87"/>
      <c r="G377" s="92"/>
      <c r="H377" s="97" t="str">
        <f t="shared" si="15"/>
        <v>東区5-6</v>
      </c>
      <c r="I377" s="104">
        <v>645</v>
      </c>
      <c r="J377" s="113" t="s">
        <v>441</v>
      </c>
      <c r="K377" s="183"/>
      <c r="L377" s="129"/>
      <c r="M377" s="4"/>
      <c r="P377" s="44"/>
      <c r="Q377" s="44"/>
    </row>
    <row r="378" spans="1:17" s="6" customFormat="1" ht="20.25" hidden="1">
      <c r="A378" s="4">
        <v>376</v>
      </c>
      <c r="B378" s="589"/>
      <c r="C378" s="76" t="s">
        <v>388</v>
      </c>
      <c r="D378" s="57">
        <v>5</v>
      </c>
      <c r="E378" s="74">
        <v>7</v>
      </c>
      <c r="F378" s="87"/>
      <c r="G378" s="92"/>
      <c r="H378" s="97" t="str">
        <f t="shared" si="15"/>
        <v>東区5-7</v>
      </c>
      <c r="I378" s="104">
        <v>551</v>
      </c>
      <c r="J378" s="123" t="s">
        <v>442</v>
      </c>
      <c r="K378" s="193"/>
      <c r="L378" s="163"/>
      <c r="M378" s="5">
        <f>IF(F391,I391,"")</f>
        <v>396</v>
      </c>
      <c r="P378" s="44"/>
      <c r="Q378" s="44"/>
    </row>
    <row r="379" spans="1:17" s="6" customFormat="1" ht="20.25" hidden="1">
      <c r="A379" s="4">
        <v>377</v>
      </c>
      <c r="B379" s="589"/>
      <c r="C379" s="76" t="s">
        <v>388</v>
      </c>
      <c r="D379" s="57">
        <v>5</v>
      </c>
      <c r="E379" s="74">
        <v>8</v>
      </c>
      <c r="F379" s="87"/>
      <c r="G379" s="92"/>
      <c r="H379" s="97" t="str">
        <f t="shared" si="15"/>
        <v>東区5-8</v>
      </c>
      <c r="I379" s="104">
        <v>609</v>
      </c>
      <c r="J379" s="113" t="s">
        <v>443</v>
      </c>
      <c r="K379" s="183"/>
      <c r="L379" s="129"/>
      <c r="M379" s="5" t="str">
        <f>IF(F392,I392,"")</f>
        <v/>
      </c>
      <c r="P379" s="44"/>
      <c r="Q379" s="44"/>
    </row>
    <row r="380" spans="1:17" s="6" customFormat="1" ht="20.25" hidden="1">
      <c r="A380" s="4">
        <v>378</v>
      </c>
      <c r="B380" s="589"/>
      <c r="C380" s="76" t="s">
        <v>388</v>
      </c>
      <c r="D380" s="57">
        <v>5</v>
      </c>
      <c r="E380" s="74">
        <v>9</v>
      </c>
      <c r="F380" s="87"/>
      <c r="G380" s="92"/>
      <c r="H380" s="97" t="str">
        <f t="shared" si="15"/>
        <v>東区5-9</v>
      </c>
      <c r="I380" s="104">
        <v>385</v>
      </c>
      <c r="J380" s="113" t="s">
        <v>444</v>
      </c>
      <c r="K380" s="183"/>
      <c r="L380" s="129"/>
      <c r="M380" s="4" t="str">
        <f>IF(F393,I393,"")</f>
        <v/>
      </c>
      <c r="P380" s="44"/>
      <c r="Q380" s="44"/>
    </row>
    <row r="381" spans="1:17" s="6" customFormat="1" ht="20.25" hidden="1">
      <c r="A381" s="4">
        <v>379</v>
      </c>
      <c r="B381" s="589" t="s">
        <v>445</v>
      </c>
      <c r="C381" s="76" t="s">
        <v>388</v>
      </c>
      <c r="D381" s="57">
        <v>6</v>
      </c>
      <c r="E381" s="74">
        <v>1</v>
      </c>
      <c r="F381" s="87"/>
      <c r="G381" s="92"/>
      <c r="H381" s="97" t="str">
        <f t="shared" si="15"/>
        <v>東区6-1</v>
      </c>
      <c r="I381" s="104">
        <v>645</v>
      </c>
      <c r="J381" s="113" t="s">
        <v>446</v>
      </c>
      <c r="K381" s="183"/>
      <c r="L381" s="129"/>
      <c r="M381" s="4"/>
      <c r="P381" s="44"/>
      <c r="Q381" s="44"/>
    </row>
    <row r="382" spans="1:17" s="6" customFormat="1" ht="20.25" hidden="1">
      <c r="A382" s="4">
        <v>380</v>
      </c>
      <c r="B382" s="589"/>
      <c r="C382" s="76" t="s">
        <v>388</v>
      </c>
      <c r="D382" s="57">
        <v>6</v>
      </c>
      <c r="E382" s="74">
        <v>2</v>
      </c>
      <c r="F382" s="87"/>
      <c r="G382" s="92"/>
      <c r="H382" s="97" t="str">
        <f t="shared" si="15"/>
        <v>東区6-2</v>
      </c>
      <c r="I382" s="104">
        <v>441</v>
      </c>
      <c r="J382" s="113" t="s">
        <v>447</v>
      </c>
      <c r="K382" s="183"/>
      <c r="L382" s="129"/>
      <c r="M382" s="5" t="str">
        <f t="shared" ref="M382:M389" si="18">IF(F394,I394,"")</f>
        <v/>
      </c>
      <c r="P382" s="44"/>
      <c r="Q382" s="44"/>
    </row>
    <row r="383" spans="1:17" s="6" customFormat="1" ht="20.25" hidden="1">
      <c r="A383" s="4">
        <v>381</v>
      </c>
      <c r="B383" s="589"/>
      <c r="C383" s="76" t="s">
        <v>388</v>
      </c>
      <c r="D383" s="57">
        <v>6</v>
      </c>
      <c r="E383" s="74">
        <v>3</v>
      </c>
      <c r="F383" s="87"/>
      <c r="G383" s="92"/>
      <c r="H383" s="97" t="str">
        <f t="shared" si="15"/>
        <v>東区6-3</v>
      </c>
      <c r="I383" s="104">
        <v>301</v>
      </c>
      <c r="J383" s="113" t="s">
        <v>447</v>
      </c>
      <c r="K383" s="183"/>
      <c r="L383" s="129"/>
      <c r="M383" s="5" t="str">
        <f t="shared" si="18"/>
        <v/>
      </c>
      <c r="P383" s="44"/>
      <c r="Q383" s="44"/>
    </row>
    <row r="384" spans="1:17" s="6" customFormat="1" ht="20.25">
      <c r="A384" s="4">
        <v>382</v>
      </c>
      <c r="B384" s="589"/>
      <c r="C384" s="76" t="s">
        <v>388</v>
      </c>
      <c r="D384" s="57">
        <v>6</v>
      </c>
      <c r="E384" s="74" t="s">
        <v>747</v>
      </c>
      <c r="F384" s="87">
        <v>1</v>
      </c>
      <c r="G384" s="92"/>
      <c r="H384" s="97" t="str">
        <f>CONCATENATE(C384,D384,"-",E384)</f>
        <v>東区6-4</v>
      </c>
      <c r="I384" s="104">
        <v>284</v>
      </c>
      <c r="J384" s="113" t="s">
        <v>448</v>
      </c>
      <c r="K384" s="191" t="s">
        <v>729</v>
      </c>
      <c r="L384" s="245" t="s">
        <v>768</v>
      </c>
      <c r="M384" s="4" t="str">
        <f t="shared" si="18"/>
        <v/>
      </c>
      <c r="P384" s="44"/>
      <c r="Q384" s="44"/>
    </row>
    <row r="385" spans="1:70" ht="20.25" hidden="1">
      <c r="A385" s="4">
        <v>383</v>
      </c>
      <c r="B385" s="589"/>
      <c r="C385" s="76" t="s">
        <v>388</v>
      </c>
      <c r="D385" s="57">
        <v>6</v>
      </c>
      <c r="E385" s="74" t="s">
        <v>449</v>
      </c>
      <c r="F385" s="87"/>
      <c r="G385" s="92"/>
      <c r="H385" s="97" t="str">
        <f>CONCATENATE(C385,D385,"-",E385)</f>
        <v>東区6-5</v>
      </c>
      <c r="I385" s="104">
        <v>334</v>
      </c>
      <c r="J385" s="113" t="s">
        <v>450</v>
      </c>
      <c r="K385" s="185"/>
      <c r="L385" s="131"/>
      <c r="M385" s="4" t="str">
        <f t="shared" si="18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>
      <c r="A386" s="4">
        <v>384</v>
      </c>
      <c r="B386" s="589"/>
      <c r="C386" s="76" t="s">
        <v>388</v>
      </c>
      <c r="D386" s="57">
        <v>6</v>
      </c>
      <c r="E386" s="74">
        <v>6</v>
      </c>
      <c r="F386" s="87"/>
      <c r="G386" s="92"/>
      <c r="H386" s="97" t="str">
        <f>CONCATENATE(C386,D386,"-",E386)</f>
        <v>東区6-6</v>
      </c>
      <c r="I386" s="104">
        <v>495</v>
      </c>
      <c r="J386" s="113" t="s">
        <v>451</v>
      </c>
      <c r="K386" s="183"/>
      <c r="L386" s="129"/>
      <c r="M386" s="5" t="str">
        <f t="shared" si="18"/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>
      <c r="A387" s="4">
        <v>385</v>
      </c>
      <c r="B387" s="589"/>
      <c r="C387" s="76" t="s">
        <v>388</v>
      </c>
      <c r="D387" s="57">
        <v>6</v>
      </c>
      <c r="E387" s="74">
        <v>7</v>
      </c>
      <c r="F387" s="87"/>
      <c r="G387" s="92"/>
      <c r="H387" s="97" t="str">
        <f>CONCATENATE(C387,D387,"-",E387)</f>
        <v>東区6-7</v>
      </c>
      <c r="I387" s="104">
        <v>535</v>
      </c>
      <c r="J387" s="114" t="s">
        <v>452</v>
      </c>
      <c r="K387" s="183"/>
      <c r="L387" s="129"/>
      <c r="M387" s="5">
        <f t="shared" si="18"/>
        <v>531</v>
      </c>
      <c r="N387" s="6"/>
      <c r="O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25" hidden="1">
      <c r="A388" s="4">
        <v>386</v>
      </c>
      <c r="B388" s="589"/>
      <c r="C388" s="76" t="s">
        <v>388</v>
      </c>
      <c r="D388" s="57">
        <v>6</v>
      </c>
      <c r="E388" s="74">
        <v>8</v>
      </c>
      <c r="F388" s="87"/>
      <c r="G388" s="92"/>
      <c r="H388" s="97" t="str">
        <f>CONCATENATE(C388,D388,"-",E388)</f>
        <v>東区6-8</v>
      </c>
      <c r="I388" s="104">
        <v>362</v>
      </c>
      <c r="J388" s="113" t="s">
        <v>453</v>
      </c>
      <c r="K388" s="183"/>
      <c r="L388" s="164"/>
      <c r="M388" s="4" t="str">
        <f t="shared" si="18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>
      <c r="A389" s="4">
        <v>387</v>
      </c>
      <c r="B389" s="589"/>
      <c r="C389" s="76" t="s">
        <v>388</v>
      </c>
      <c r="D389" s="57">
        <v>6</v>
      </c>
      <c r="E389" s="74" t="s">
        <v>279</v>
      </c>
      <c r="F389" s="87">
        <v>1</v>
      </c>
      <c r="G389" s="92"/>
      <c r="H389" s="97" t="str">
        <f t="shared" ref="H389:H455" si="19">CONCATENATE(C389,D389,"-",E389)</f>
        <v>東区6-9</v>
      </c>
      <c r="I389" s="104">
        <v>411</v>
      </c>
      <c r="J389" s="114" t="s">
        <v>454</v>
      </c>
      <c r="K389" s="183" t="s">
        <v>765</v>
      </c>
      <c r="L389" s="164"/>
      <c r="M389" s="4" t="str">
        <f t="shared" si="18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hidden="1">
      <c r="A390" s="4">
        <v>388</v>
      </c>
      <c r="B390" s="589"/>
      <c r="C390" s="76" t="s">
        <v>388</v>
      </c>
      <c r="D390" s="57">
        <v>6</v>
      </c>
      <c r="E390" s="74" t="s">
        <v>455</v>
      </c>
      <c r="F390" s="87"/>
      <c r="G390" s="92"/>
      <c r="H390" s="97" t="str">
        <f>CONCATENATE(C390,D390,"-",E390)</f>
        <v>東区6-10</v>
      </c>
      <c r="I390" s="104">
        <v>620</v>
      </c>
      <c r="J390" s="113" t="s">
        <v>448</v>
      </c>
      <c r="K390" s="185"/>
      <c r="L390" s="165"/>
      <c r="M390" s="4" t="str">
        <f t="shared" ref="M390:M434" si="20">IF(F404,I404,"")</f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>
      <c r="A391" s="4">
        <v>389</v>
      </c>
      <c r="B391" s="589" t="s">
        <v>456</v>
      </c>
      <c r="C391" s="76" t="s">
        <v>388</v>
      </c>
      <c r="D391" s="57">
        <v>7</v>
      </c>
      <c r="E391" s="74">
        <v>1</v>
      </c>
      <c r="F391" s="87">
        <v>1</v>
      </c>
      <c r="G391" s="92"/>
      <c r="H391" s="97" t="str">
        <f t="shared" si="19"/>
        <v>東区7-1</v>
      </c>
      <c r="I391" s="104">
        <v>396</v>
      </c>
      <c r="J391" s="120" t="s">
        <v>457</v>
      </c>
      <c r="K391" s="183" t="s">
        <v>729</v>
      </c>
      <c r="L391" s="129"/>
      <c r="M391" s="4" t="str">
        <f t="shared" si="20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>
      <c r="A392" s="4">
        <v>390</v>
      </c>
      <c r="B392" s="589"/>
      <c r="C392" s="76" t="s">
        <v>388</v>
      </c>
      <c r="D392" s="57">
        <v>7</v>
      </c>
      <c r="E392" s="74">
        <v>2</v>
      </c>
      <c r="F392" s="87"/>
      <c r="G392" s="92"/>
      <c r="H392" s="97" t="str">
        <f t="shared" si="19"/>
        <v>東区7-2</v>
      </c>
      <c r="I392" s="104">
        <v>386</v>
      </c>
      <c r="J392" s="120" t="s">
        <v>458</v>
      </c>
      <c r="K392" s="185"/>
      <c r="L392" s="129"/>
      <c r="M392" s="4" t="str">
        <f t="shared" si="20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>
      <c r="A393" s="4">
        <v>391</v>
      </c>
      <c r="B393" s="589"/>
      <c r="C393" s="76" t="s">
        <v>388</v>
      </c>
      <c r="D393" s="57">
        <v>7</v>
      </c>
      <c r="E393" s="74">
        <v>3</v>
      </c>
      <c r="F393" s="87"/>
      <c r="G393" s="92"/>
      <c r="H393" s="97" t="str">
        <f t="shared" si="19"/>
        <v>東区7-3</v>
      </c>
      <c r="I393" s="104">
        <v>363</v>
      </c>
      <c r="J393" s="120" t="s">
        <v>459</v>
      </c>
      <c r="K393" s="183"/>
      <c r="L393" s="129"/>
      <c r="M393" s="4" t="str">
        <f t="shared" si="20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25" hidden="1">
      <c r="A394" s="4">
        <v>392</v>
      </c>
      <c r="B394" s="589"/>
      <c r="C394" s="76" t="s">
        <v>388</v>
      </c>
      <c r="D394" s="57">
        <v>7</v>
      </c>
      <c r="E394" s="74">
        <v>4</v>
      </c>
      <c r="F394" s="87"/>
      <c r="G394" s="92"/>
      <c r="H394" s="97" t="str">
        <f t="shared" si="19"/>
        <v>東区7-4</v>
      </c>
      <c r="I394" s="104">
        <v>780</v>
      </c>
      <c r="J394" s="120" t="s">
        <v>460</v>
      </c>
      <c r="K394" s="183"/>
      <c r="L394" s="138"/>
      <c r="M394" s="4" t="str">
        <f t="shared" si="20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 hidden="1">
      <c r="A395" s="4">
        <v>393</v>
      </c>
      <c r="B395" s="589"/>
      <c r="C395" s="76" t="s">
        <v>388</v>
      </c>
      <c r="D395" s="57">
        <v>7</v>
      </c>
      <c r="E395" s="74">
        <v>5</v>
      </c>
      <c r="F395" s="87"/>
      <c r="G395" s="92"/>
      <c r="H395" s="97" t="str">
        <f t="shared" si="19"/>
        <v>東区7-5</v>
      </c>
      <c r="I395" s="104">
        <v>438</v>
      </c>
      <c r="J395" s="120" t="s">
        <v>461</v>
      </c>
      <c r="K395" s="183"/>
      <c r="L395" s="140"/>
      <c r="M395" s="4" t="str">
        <f t="shared" si="20"/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hidden="1">
      <c r="A396" s="4">
        <v>394</v>
      </c>
      <c r="B396" s="589"/>
      <c r="C396" s="76" t="s">
        <v>388</v>
      </c>
      <c r="D396" s="57">
        <v>7</v>
      </c>
      <c r="E396" s="74">
        <v>6</v>
      </c>
      <c r="F396" s="87"/>
      <c r="G396" s="92"/>
      <c r="H396" s="97" t="str">
        <f t="shared" si="19"/>
        <v>東区7-6</v>
      </c>
      <c r="I396" s="104">
        <v>326</v>
      </c>
      <c r="J396" s="120" t="s">
        <v>462</v>
      </c>
      <c r="K396" s="185"/>
      <c r="L396" s="129"/>
      <c r="M396" s="4" t="str">
        <f t="shared" si="20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>
      <c r="A397" s="4">
        <v>395</v>
      </c>
      <c r="B397" s="589"/>
      <c r="C397" s="76" t="s">
        <v>388</v>
      </c>
      <c r="D397" s="57">
        <v>7</v>
      </c>
      <c r="E397" s="74">
        <v>7</v>
      </c>
      <c r="F397" s="87"/>
      <c r="G397" s="92"/>
      <c r="H397" s="97" t="str">
        <f t="shared" si="19"/>
        <v>東区7-7</v>
      </c>
      <c r="I397" s="104">
        <v>474</v>
      </c>
      <c r="J397" s="120" t="s">
        <v>463</v>
      </c>
      <c r="K397" s="192"/>
      <c r="L397" s="132"/>
      <c r="M397" s="4" t="str">
        <f t="shared" si="20"/>
        <v/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hidden="1">
      <c r="A398" s="4">
        <v>396</v>
      </c>
      <c r="B398" s="589"/>
      <c r="C398" s="76" t="s">
        <v>388</v>
      </c>
      <c r="D398" s="57">
        <v>7</v>
      </c>
      <c r="E398" s="74" t="s">
        <v>464</v>
      </c>
      <c r="F398" s="87"/>
      <c r="G398" s="92"/>
      <c r="H398" s="97" t="str">
        <f t="shared" si="19"/>
        <v>東区7-8</v>
      </c>
      <c r="I398" s="104">
        <v>370</v>
      </c>
      <c r="J398" s="120" t="s">
        <v>465</v>
      </c>
      <c r="K398" s="183"/>
      <c r="L398" s="132"/>
      <c r="M398" s="4">
        <f t="shared" si="20"/>
        <v>342</v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16.5" customHeight="1">
      <c r="A399" s="4">
        <v>397</v>
      </c>
      <c r="B399" s="589"/>
      <c r="C399" s="81" t="s">
        <v>388</v>
      </c>
      <c r="D399" s="62">
        <v>7</v>
      </c>
      <c r="E399" s="82">
        <v>9</v>
      </c>
      <c r="F399" s="87">
        <v>1</v>
      </c>
      <c r="G399" s="92"/>
      <c r="H399" s="99" t="str">
        <f t="shared" si="19"/>
        <v>東区7-9</v>
      </c>
      <c r="I399" s="107">
        <v>531</v>
      </c>
      <c r="J399" s="120" t="s">
        <v>466</v>
      </c>
      <c r="K399" s="192" t="s">
        <v>467</v>
      </c>
      <c r="L399" s="166"/>
      <c r="M399" s="5">
        <f t="shared" si="20"/>
        <v>205</v>
      </c>
    </row>
    <row r="400" spans="1:70" ht="20.25" hidden="1">
      <c r="A400" s="4">
        <v>398</v>
      </c>
      <c r="B400" s="589"/>
      <c r="C400" s="76" t="s">
        <v>388</v>
      </c>
      <c r="D400" s="57">
        <v>7</v>
      </c>
      <c r="E400" s="74">
        <v>10</v>
      </c>
      <c r="F400" s="87"/>
      <c r="G400" s="92"/>
      <c r="H400" s="97" t="str">
        <f t="shared" si="19"/>
        <v>東区7-10</v>
      </c>
      <c r="I400" s="104">
        <v>610</v>
      </c>
      <c r="J400" s="120" t="s">
        <v>468</v>
      </c>
      <c r="K400" s="183"/>
      <c r="L400" s="129"/>
      <c r="M400" s="4" t="str">
        <f t="shared" si="20"/>
        <v/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>
      <c r="A401" s="4">
        <v>399</v>
      </c>
      <c r="B401" s="589"/>
      <c r="C401" s="76" t="s">
        <v>388</v>
      </c>
      <c r="D401" s="57">
        <v>7</v>
      </c>
      <c r="E401" s="74">
        <v>11</v>
      </c>
      <c r="F401" s="87"/>
      <c r="G401" s="92"/>
      <c r="H401" s="97" t="str">
        <f t="shared" si="19"/>
        <v>東区7-11</v>
      </c>
      <c r="I401" s="104">
        <v>190</v>
      </c>
      <c r="J401" s="120" t="s">
        <v>469</v>
      </c>
      <c r="K401" s="183"/>
      <c r="L401" s="129"/>
      <c r="M401" s="4" t="str">
        <f t="shared" si="20"/>
        <v/>
      </c>
      <c r="N401" s="6"/>
      <c r="O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s="15" customFormat="1" ht="16.5" hidden="1" customHeight="1">
      <c r="A402" s="4">
        <v>400</v>
      </c>
      <c r="B402" s="589"/>
      <c r="C402" s="76" t="s">
        <v>388</v>
      </c>
      <c r="D402" s="57">
        <v>7</v>
      </c>
      <c r="E402" s="74" t="s">
        <v>182</v>
      </c>
      <c r="F402" s="87"/>
      <c r="G402" s="92"/>
      <c r="H402" s="97" t="str">
        <f>CONCATENATE(C402,D402,"-",E402)</f>
        <v>東区7-12</v>
      </c>
      <c r="I402" s="104">
        <v>289</v>
      </c>
      <c r="J402" s="120" t="s">
        <v>470</v>
      </c>
      <c r="K402" s="223"/>
      <c r="L402" s="135"/>
      <c r="M402" s="5" t="str">
        <f t="shared" si="20"/>
        <v/>
      </c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</row>
    <row r="403" spans="1:70" s="15" customFormat="1" ht="16.5" customHeight="1">
      <c r="A403" s="4">
        <v>401</v>
      </c>
      <c r="B403" s="589"/>
      <c r="C403" s="79" t="s">
        <v>388</v>
      </c>
      <c r="D403" s="61">
        <v>7</v>
      </c>
      <c r="E403" s="80" t="s">
        <v>185</v>
      </c>
      <c r="F403" s="88">
        <v>1</v>
      </c>
      <c r="G403" s="93"/>
      <c r="H403" s="98" t="str">
        <f>CONCATENATE(C403,D403,"-",E403)</f>
        <v>東区7-13</v>
      </c>
      <c r="I403" s="106">
        <v>366</v>
      </c>
      <c r="J403" s="120" t="s">
        <v>471</v>
      </c>
      <c r="K403" s="184" t="s">
        <v>15</v>
      </c>
      <c r="L403" s="132"/>
      <c r="M403" s="4" t="str">
        <f t="shared" si="20"/>
        <v/>
      </c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</row>
    <row r="404" spans="1:70" s="15" customFormat="1" ht="20.25" hidden="1">
      <c r="A404" s="4">
        <v>402</v>
      </c>
      <c r="B404" s="589" t="s">
        <v>472</v>
      </c>
      <c r="C404" s="76" t="s">
        <v>388</v>
      </c>
      <c r="D404" s="57">
        <v>8</v>
      </c>
      <c r="E404" s="74">
        <v>1</v>
      </c>
      <c r="F404" s="87"/>
      <c r="G404" s="92"/>
      <c r="H404" s="97" t="str">
        <f t="shared" si="19"/>
        <v>東区8-1</v>
      </c>
      <c r="I404" s="104">
        <v>999</v>
      </c>
      <c r="J404" s="113" t="s">
        <v>473</v>
      </c>
      <c r="K404" s="183"/>
      <c r="L404" s="132"/>
      <c r="M404" s="5">
        <f t="shared" si="20"/>
        <v>307</v>
      </c>
      <c r="P404" s="44"/>
      <c r="Q404" s="44"/>
    </row>
    <row r="405" spans="1:70" ht="20.25" hidden="1">
      <c r="A405" s="4">
        <v>403</v>
      </c>
      <c r="B405" s="589"/>
      <c r="C405" s="76" t="s">
        <v>388</v>
      </c>
      <c r="D405" s="57">
        <v>8</v>
      </c>
      <c r="E405" s="74">
        <v>2</v>
      </c>
      <c r="F405" s="87"/>
      <c r="G405" s="92"/>
      <c r="H405" s="97" t="str">
        <f t="shared" si="19"/>
        <v>東区8-2</v>
      </c>
      <c r="I405" s="104">
        <v>530</v>
      </c>
      <c r="J405" s="113" t="s">
        <v>474</v>
      </c>
      <c r="K405" s="183"/>
      <c r="L405" s="129"/>
      <c r="M405" s="4" t="str">
        <f t="shared" si="20"/>
        <v/>
      </c>
      <c r="N405" s="6"/>
      <c r="O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16.5" hidden="1" customHeight="1">
      <c r="A406" s="4">
        <v>404</v>
      </c>
      <c r="B406" s="589"/>
      <c r="C406" s="76" t="s">
        <v>388</v>
      </c>
      <c r="D406" s="57">
        <v>8</v>
      </c>
      <c r="E406" s="74">
        <v>3</v>
      </c>
      <c r="F406" s="87"/>
      <c r="G406" s="92"/>
      <c r="H406" s="97" t="str">
        <f t="shared" si="19"/>
        <v>東区8-3</v>
      </c>
      <c r="I406" s="104">
        <v>684</v>
      </c>
      <c r="J406" s="113" t="s">
        <v>475</v>
      </c>
      <c r="K406" s="183"/>
      <c r="L406" s="131"/>
      <c r="M406" s="4" t="str">
        <f t="shared" si="20"/>
        <v/>
      </c>
    </row>
    <row r="407" spans="1:70" ht="20.25" hidden="1">
      <c r="A407" s="4">
        <v>405</v>
      </c>
      <c r="B407" s="589"/>
      <c r="C407" s="76" t="s">
        <v>388</v>
      </c>
      <c r="D407" s="57">
        <v>8</v>
      </c>
      <c r="E407" s="74">
        <v>4</v>
      </c>
      <c r="F407" s="87"/>
      <c r="G407" s="92"/>
      <c r="H407" s="97" t="str">
        <f t="shared" si="19"/>
        <v>東区8-4</v>
      </c>
      <c r="I407" s="104">
        <v>198</v>
      </c>
      <c r="J407" s="113" t="s">
        <v>476</v>
      </c>
      <c r="K407" s="183"/>
      <c r="L407" s="167"/>
      <c r="M407" s="4" t="str">
        <f t="shared" si="20"/>
        <v/>
      </c>
      <c r="N407" s="6"/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>
      <c r="A408" s="4">
        <v>406</v>
      </c>
      <c r="B408" s="589"/>
      <c r="C408" s="76" t="s">
        <v>388</v>
      </c>
      <c r="D408" s="57">
        <v>8</v>
      </c>
      <c r="E408" s="74">
        <v>5</v>
      </c>
      <c r="F408" s="87"/>
      <c r="G408" s="92"/>
      <c r="H408" s="97" t="str">
        <f t="shared" si="19"/>
        <v>東区8-5</v>
      </c>
      <c r="I408" s="104">
        <v>720</v>
      </c>
      <c r="J408" s="113" t="s">
        <v>477</v>
      </c>
      <c r="K408" s="183"/>
      <c r="L408" s="131"/>
      <c r="M408" s="4" t="str">
        <f t="shared" si="20"/>
        <v/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25" hidden="1">
      <c r="A409" s="4">
        <v>407</v>
      </c>
      <c r="B409" s="589" t="s">
        <v>478</v>
      </c>
      <c r="C409" s="76" t="s">
        <v>388</v>
      </c>
      <c r="D409" s="57">
        <v>9</v>
      </c>
      <c r="E409" s="74">
        <v>1</v>
      </c>
      <c r="F409" s="87"/>
      <c r="G409" s="92"/>
      <c r="H409" s="97" t="str">
        <f t="shared" si="19"/>
        <v>東区9-1</v>
      </c>
      <c r="I409" s="104">
        <v>625</v>
      </c>
      <c r="J409" s="113" t="s">
        <v>479</v>
      </c>
      <c r="K409" s="183"/>
      <c r="L409" s="132"/>
      <c r="M409" s="4" t="str">
        <f t="shared" si="20"/>
        <v/>
      </c>
      <c r="N409" s="6"/>
      <c r="O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</row>
    <row r="410" spans="1:70" ht="20.25" hidden="1">
      <c r="A410" s="4">
        <v>408</v>
      </c>
      <c r="B410" s="589"/>
      <c r="C410" s="76" t="s">
        <v>388</v>
      </c>
      <c r="D410" s="57">
        <v>9</v>
      </c>
      <c r="E410" s="74">
        <v>2</v>
      </c>
      <c r="F410" s="87"/>
      <c r="G410" s="92"/>
      <c r="H410" s="97" t="str">
        <f t="shared" si="19"/>
        <v>東区9-2</v>
      </c>
      <c r="I410" s="104">
        <v>625</v>
      </c>
      <c r="J410" s="113" t="s">
        <v>480</v>
      </c>
      <c r="K410" s="183"/>
      <c r="L410" s="129"/>
      <c r="M410" s="4" t="str">
        <f t="shared" si="20"/>
        <v/>
      </c>
      <c r="N410" s="6"/>
      <c r="O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</row>
    <row r="411" spans="1:70" ht="20.25" hidden="1">
      <c r="A411" s="4">
        <v>409</v>
      </c>
      <c r="B411" s="589"/>
      <c r="C411" s="76" t="s">
        <v>388</v>
      </c>
      <c r="D411" s="57">
        <v>9</v>
      </c>
      <c r="E411" s="74">
        <v>3</v>
      </c>
      <c r="F411" s="87"/>
      <c r="G411" s="92"/>
      <c r="H411" s="97" t="str">
        <f t="shared" si="19"/>
        <v>東区9-3</v>
      </c>
      <c r="I411" s="104">
        <v>465</v>
      </c>
      <c r="J411" s="113" t="s">
        <v>481</v>
      </c>
      <c r="K411" s="183"/>
      <c r="L411" s="129"/>
      <c r="M411" s="4" t="str">
        <f t="shared" si="20"/>
        <v/>
      </c>
      <c r="N411" s="6"/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16.5" customHeight="1">
      <c r="A412" s="4">
        <v>410</v>
      </c>
      <c r="B412" s="589"/>
      <c r="C412" s="208" t="s">
        <v>388</v>
      </c>
      <c r="D412" s="203">
        <v>9</v>
      </c>
      <c r="E412" s="204">
        <v>4</v>
      </c>
      <c r="F412" s="205">
        <v>1</v>
      </c>
      <c r="G412" s="218"/>
      <c r="H412" s="227" t="str">
        <f t="shared" si="19"/>
        <v>東区9-4</v>
      </c>
      <c r="I412" s="228">
        <v>342</v>
      </c>
      <c r="J412" s="229" t="s">
        <v>482</v>
      </c>
      <c r="K412" s="219" t="s">
        <v>716</v>
      </c>
      <c r="L412" s="138" t="s">
        <v>764</v>
      </c>
      <c r="M412" s="4" t="str">
        <f t="shared" si="20"/>
        <v/>
      </c>
    </row>
    <row r="413" spans="1:70" ht="20.25">
      <c r="A413" s="4">
        <v>411</v>
      </c>
      <c r="B413" s="589"/>
      <c r="C413" s="76" t="s">
        <v>388</v>
      </c>
      <c r="D413" s="57">
        <v>9</v>
      </c>
      <c r="E413" s="74">
        <v>5</v>
      </c>
      <c r="F413" s="87">
        <v>1</v>
      </c>
      <c r="G413" s="92"/>
      <c r="H413" s="100" t="str">
        <f t="shared" si="19"/>
        <v>東区9-5</v>
      </c>
      <c r="I413" s="104">
        <v>205</v>
      </c>
      <c r="J413" s="124" t="s">
        <v>483</v>
      </c>
      <c r="K413" s="183" t="s">
        <v>716</v>
      </c>
      <c r="L413" s="164"/>
      <c r="M413" s="4" t="str">
        <f t="shared" si="20"/>
        <v/>
      </c>
      <c r="N413" s="6"/>
      <c r="O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</row>
    <row r="414" spans="1:70" ht="20.25" hidden="1">
      <c r="A414" s="4">
        <v>412</v>
      </c>
      <c r="B414" s="589"/>
      <c r="C414" s="76" t="s">
        <v>388</v>
      </c>
      <c r="D414" s="57">
        <v>9</v>
      </c>
      <c r="E414" s="74">
        <v>6</v>
      </c>
      <c r="F414" s="87"/>
      <c r="G414" s="92"/>
      <c r="H414" s="97" t="str">
        <f t="shared" si="19"/>
        <v>東区9-6</v>
      </c>
      <c r="I414" s="104">
        <v>250</v>
      </c>
      <c r="J414" s="113" t="s">
        <v>484</v>
      </c>
      <c r="K414" s="183"/>
      <c r="L414" s="129"/>
      <c r="M414" s="4" t="str">
        <f t="shared" si="20"/>
        <v/>
      </c>
      <c r="N414" s="6"/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20.25" hidden="1">
      <c r="A415" s="4">
        <v>413</v>
      </c>
      <c r="B415" s="589"/>
      <c r="C415" s="76" t="s">
        <v>388</v>
      </c>
      <c r="D415" s="57">
        <v>9</v>
      </c>
      <c r="E415" s="74">
        <v>7</v>
      </c>
      <c r="F415" s="87"/>
      <c r="G415" s="92"/>
      <c r="H415" s="97" t="str">
        <f t="shared" si="19"/>
        <v>東区9-7</v>
      </c>
      <c r="I415" s="104">
        <v>468</v>
      </c>
      <c r="J415" s="113" t="s">
        <v>485</v>
      </c>
      <c r="K415" s="183"/>
      <c r="L415" s="129"/>
      <c r="M415" s="4" t="str">
        <f t="shared" si="20"/>
        <v/>
      </c>
      <c r="N415" s="6"/>
      <c r="O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hidden="1">
      <c r="A416" s="4">
        <v>414</v>
      </c>
      <c r="B416" s="589"/>
      <c r="C416" s="76" t="s">
        <v>388</v>
      </c>
      <c r="D416" s="57">
        <v>9</v>
      </c>
      <c r="E416" s="74">
        <v>8</v>
      </c>
      <c r="F416" s="87"/>
      <c r="G416" s="92"/>
      <c r="H416" s="97" t="str">
        <f t="shared" si="19"/>
        <v>東区9-8</v>
      </c>
      <c r="I416" s="104">
        <v>340</v>
      </c>
      <c r="J416" s="113" t="s">
        <v>486</v>
      </c>
      <c r="K416" s="192"/>
      <c r="L416" s="129"/>
      <c r="M416" s="4" t="str">
        <f t="shared" si="20"/>
        <v/>
      </c>
      <c r="N416" s="6"/>
      <c r="O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</row>
    <row r="417" spans="1:70" ht="16.5" hidden="1" customHeight="1">
      <c r="A417" s="4">
        <v>415</v>
      </c>
      <c r="B417" s="589"/>
      <c r="C417" s="76" t="s">
        <v>388</v>
      </c>
      <c r="D417" s="57">
        <v>9</v>
      </c>
      <c r="E417" s="74">
        <v>9</v>
      </c>
      <c r="F417" s="87"/>
      <c r="G417" s="92"/>
      <c r="H417" s="97" t="str">
        <f t="shared" si="19"/>
        <v>東区9-9</v>
      </c>
      <c r="I417" s="104">
        <v>242</v>
      </c>
      <c r="J417" s="113" t="s">
        <v>704</v>
      </c>
      <c r="K417" s="183"/>
      <c r="L417" s="129"/>
      <c r="M417" s="5">
        <f t="shared" si="20"/>
        <v>521</v>
      </c>
    </row>
    <row r="418" spans="1:70" ht="16.5" customHeight="1">
      <c r="A418" s="4">
        <v>416</v>
      </c>
      <c r="B418" s="589"/>
      <c r="C418" s="76" t="s">
        <v>388</v>
      </c>
      <c r="D418" s="57">
        <v>9</v>
      </c>
      <c r="E418" s="74">
        <v>10</v>
      </c>
      <c r="F418" s="87">
        <v>1</v>
      </c>
      <c r="G418" s="92"/>
      <c r="H418" s="97" t="str">
        <f t="shared" si="19"/>
        <v>東区9-10</v>
      </c>
      <c r="I418" s="104">
        <v>307</v>
      </c>
      <c r="J418" s="113" t="s">
        <v>487</v>
      </c>
      <c r="K418" s="183" t="s">
        <v>720</v>
      </c>
      <c r="L418" s="140"/>
      <c r="M418" s="4" t="str">
        <f t="shared" si="20"/>
        <v/>
      </c>
    </row>
    <row r="419" spans="1:70" ht="20.25" hidden="1">
      <c r="A419" s="4">
        <v>417</v>
      </c>
      <c r="B419" s="589" t="s">
        <v>488</v>
      </c>
      <c r="C419" s="76" t="s">
        <v>388</v>
      </c>
      <c r="D419" s="59">
        <v>10</v>
      </c>
      <c r="E419" s="74">
        <v>1</v>
      </c>
      <c r="F419" s="87"/>
      <c r="G419" s="92"/>
      <c r="H419" s="97" t="str">
        <f t="shared" si="19"/>
        <v>東区10-1</v>
      </c>
      <c r="I419" s="104">
        <v>407</v>
      </c>
      <c r="J419" s="113" t="s">
        <v>489</v>
      </c>
      <c r="K419" s="183"/>
      <c r="L419" s="129"/>
      <c r="M419" s="4" t="str">
        <f t="shared" si="20"/>
        <v/>
      </c>
      <c r="N419" s="6"/>
      <c r="O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ht="20.25" hidden="1">
      <c r="A420" s="4">
        <v>418</v>
      </c>
      <c r="B420" s="589"/>
      <c r="C420" s="208" t="s">
        <v>388</v>
      </c>
      <c r="D420" s="209">
        <v>10</v>
      </c>
      <c r="E420" s="204">
        <v>2</v>
      </c>
      <c r="F420" s="205">
        <v>0</v>
      </c>
      <c r="G420" s="218"/>
      <c r="H420" s="227" t="str">
        <f t="shared" si="19"/>
        <v>東区10-2</v>
      </c>
      <c r="I420" s="228">
        <v>391</v>
      </c>
      <c r="J420" s="229" t="s">
        <v>490</v>
      </c>
      <c r="K420" s="219"/>
      <c r="L420" s="138" t="s">
        <v>719</v>
      </c>
      <c r="M420" s="5" t="str">
        <f t="shared" si="20"/>
        <v/>
      </c>
      <c r="N420" s="6"/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 hidden="1">
      <c r="A421" s="4">
        <v>419</v>
      </c>
      <c r="B421" s="589"/>
      <c r="C421" s="76" t="s">
        <v>388</v>
      </c>
      <c r="D421" s="59">
        <v>10</v>
      </c>
      <c r="E421" s="74">
        <v>3</v>
      </c>
      <c r="F421" s="87"/>
      <c r="G421" s="92"/>
      <c r="H421" s="97" t="str">
        <f t="shared" si="19"/>
        <v>東区10-3</v>
      </c>
      <c r="I421" s="104">
        <v>642</v>
      </c>
      <c r="J421" s="113" t="s">
        <v>491</v>
      </c>
      <c r="K421" s="183"/>
      <c r="L421" s="129"/>
      <c r="M421" s="4" t="str">
        <f t="shared" si="20"/>
        <v/>
      </c>
      <c r="N421" s="6"/>
      <c r="O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s="15" customFormat="1" ht="20.25" hidden="1">
      <c r="A422" s="4">
        <v>420</v>
      </c>
      <c r="B422" s="589"/>
      <c r="C422" s="76" t="s">
        <v>388</v>
      </c>
      <c r="D422" s="59">
        <v>10</v>
      </c>
      <c r="E422" s="74">
        <v>4</v>
      </c>
      <c r="F422" s="87"/>
      <c r="G422" s="92"/>
      <c r="H422" s="97" t="str">
        <f t="shared" si="19"/>
        <v>東区10-4</v>
      </c>
      <c r="I422" s="104">
        <v>293</v>
      </c>
      <c r="J422" s="113" t="s">
        <v>492</v>
      </c>
      <c r="K422" s="183"/>
      <c r="L422" s="129"/>
      <c r="M422" s="4" t="str">
        <f t="shared" si="20"/>
        <v/>
      </c>
      <c r="P422" s="44"/>
      <c r="Q422" s="44"/>
    </row>
    <row r="423" spans="1:70" s="15" customFormat="1" ht="20.25" hidden="1">
      <c r="A423" s="4">
        <v>421</v>
      </c>
      <c r="B423" s="589"/>
      <c r="C423" s="76" t="s">
        <v>388</v>
      </c>
      <c r="D423" s="59">
        <v>10</v>
      </c>
      <c r="E423" s="74">
        <v>5</v>
      </c>
      <c r="F423" s="87"/>
      <c r="G423" s="92"/>
      <c r="H423" s="97" t="str">
        <f t="shared" si="19"/>
        <v>東区10-5</v>
      </c>
      <c r="I423" s="104">
        <v>694</v>
      </c>
      <c r="J423" s="113" t="s">
        <v>493</v>
      </c>
      <c r="K423" s="191"/>
      <c r="L423" s="129"/>
      <c r="M423" s="4" t="str">
        <f t="shared" si="20"/>
        <v/>
      </c>
      <c r="P423" s="44"/>
      <c r="Q423" s="44"/>
    </row>
    <row r="424" spans="1:70" s="15" customFormat="1" ht="20.25" hidden="1">
      <c r="A424" s="4">
        <v>422</v>
      </c>
      <c r="B424" s="589"/>
      <c r="C424" s="76" t="s">
        <v>388</v>
      </c>
      <c r="D424" s="59">
        <v>10</v>
      </c>
      <c r="E424" s="74">
        <v>6</v>
      </c>
      <c r="F424" s="87"/>
      <c r="G424" s="92"/>
      <c r="H424" s="97" t="str">
        <f t="shared" si="19"/>
        <v>東区10-6</v>
      </c>
      <c r="I424" s="104">
        <v>287</v>
      </c>
      <c r="J424" s="113" t="s">
        <v>494</v>
      </c>
      <c r="K424" s="183"/>
      <c r="L424" s="129"/>
      <c r="M424" s="4" t="str">
        <f t="shared" si="20"/>
        <v/>
      </c>
      <c r="P424" s="44"/>
      <c r="Q424" s="44"/>
    </row>
    <row r="425" spans="1:70" ht="20.25" hidden="1">
      <c r="A425" s="4">
        <v>423</v>
      </c>
      <c r="B425" s="604"/>
      <c r="C425" s="208" t="s">
        <v>388</v>
      </c>
      <c r="D425" s="209">
        <v>10</v>
      </c>
      <c r="E425" s="204">
        <v>7</v>
      </c>
      <c r="F425" s="205">
        <v>0</v>
      </c>
      <c r="G425" s="92"/>
      <c r="H425" s="97" t="str">
        <f t="shared" si="19"/>
        <v>東区10-7</v>
      </c>
      <c r="I425" s="104">
        <v>453</v>
      </c>
      <c r="J425" s="113" t="s">
        <v>495</v>
      </c>
      <c r="K425" s="183"/>
      <c r="L425" s="164" t="s">
        <v>694</v>
      </c>
      <c r="M425" s="5">
        <f t="shared" si="20"/>
        <v>531</v>
      </c>
    </row>
    <row r="426" spans="1:70" ht="20.25" hidden="1">
      <c r="A426" s="4">
        <v>424</v>
      </c>
      <c r="B426" s="589" t="s">
        <v>496</v>
      </c>
      <c r="C426" s="76" t="s">
        <v>388</v>
      </c>
      <c r="D426" s="59">
        <v>11</v>
      </c>
      <c r="E426" s="74">
        <v>1</v>
      </c>
      <c r="F426" s="87"/>
      <c r="G426" s="92"/>
      <c r="H426" s="97" t="str">
        <f t="shared" si="19"/>
        <v>東区11-1</v>
      </c>
      <c r="I426" s="104">
        <v>494</v>
      </c>
      <c r="J426" s="113" t="s">
        <v>497</v>
      </c>
      <c r="K426" s="183"/>
      <c r="L426" s="129"/>
      <c r="M426" s="4" t="str">
        <f t="shared" si="20"/>
        <v/>
      </c>
      <c r="N426" s="6"/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hidden="1">
      <c r="A427" s="4">
        <v>425</v>
      </c>
      <c r="B427" s="589"/>
      <c r="C427" s="76" t="s">
        <v>388</v>
      </c>
      <c r="D427" s="59">
        <v>11</v>
      </c>
      <c r="E427" s="74">
        <v>2</v>
      </c>
      <c r="F427" s="87"/>
      <c r="G427" s="92"/>
      <c r="H427" s="97" t="str">
        <f t="shared" si="19"/>
        <v>東区11-2</v>
      </c>
      <c r="I427" s="104">
        <v>118</v>
      </c>
      <c r="J427" s="113" t="s">
        <v>498</v>
      </c>
      <c r="K427" s="183"/>
      <c r="L427" s="132"/>
      <c r="M427" s="5" t="str">
        <f t="shared" si="20"/>
        <v/>
      </c>
      <c r="N427" s="6"/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25" hidden="1">
      <c r="A428" s="4">
        <v>426</v>
      </c>
      <c r="B428" s="589"/>
      <c r="C428" s="76" t="s">
        <v>388</v>
      </c>
      <c r="D428" s="59">
        <v>11</v>
      </c>
      <c r="E428" s="74">
        <v>3</v>
      </c>
      <c r="F428" s="87"/>
      <c r="G428" s="92"/>
      <c r="H428" s="97" t="str">
        <f t="shared" si="19"/>
        <v>東区11-3</v>
      </c>
      <c r="I428" s="104">
        <v>524</v>
      </c>
      <c r="J428" s="113" t="s">
        <v>499</v>
      </c>
      <c r="K428" s="183"/>
      <c r="L428" s="129"/>
      <c r="M428" s="4" t="str">
        <f t="shared" si="20"/>
        <v/>
      </c>
      <c r="N428" s="6"/>
      <c r="O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</row>
    <row r="429" spans="1:70" ht="20.25" hidden="1">
      <c r="A429" s="4">
        <v>427</v>
      </c>
      <c r="B429" s="589"/>
      <c r="C429" s="76" t="s">
        <v>388</v>
      </c>
      <c r="D429" s="59">
        <v>11</v>
      </c>
      <c r="E429" s="74">
        <v>4</v>
      </c>
      <c r="F429" s="87"/>
      <c r="G429" s="92"/>
      <c r="H429" s="97" t="str">
        <f t="shared" si="19"/>
        <v>東区11-4</v>
      </c>
      <c r="I429" s="104">
        <v>670</v>
      </c>
      <c r="J429" s="113" t="s">
        <v>500</v>
      </c>
      <c r="K429" s="183"/>
      <c r="L429" s="129"/>
      <c r="M429" s="4">
        <f t="shared" si="20"/>
        <v>316</v>
      </c>
      <c r="N429" s="6"/>
      <c r="O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</row>
    <row r="430" spans="1:70" ht="20.25" hidden="1">
      <c r="A430" s="4">
        <v>428</v>
      </c>
      <c r="B430" s="589"/>
      <c r="C430" s="76" t="s">
        <v>388</v>
      </c>
      <c r="D430" s="59">
        <v>11</v>
      </c>
      <c r="E430" s="74">
        <v>5</v>
      </c>
      <c r="F430" s="87"/>
      <c r="G430" s="92"/>
      <c r="H430" s="97" t="str">
        <f t="shared" si="19"/>
        <v>東区11-5</v>
      </c>
      <c r="I430" s="104">
        <v>398</v>
      </c>
      <c r="J430" s="113" t="s">
        <v>501</v>
      </c>
      <c r="K430" s="183"/>
      <c r="L430" s="129"/>
      <c r="M430" s="5">
        <f t="shared" si="20"/>
        <v>533</v>
      </c>
      <c r="N430" s="6"/>
      <c r="O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16.5" customHeight="1">
      <c r="A431" s="4">
        <v>429</v>
      </c>
      <c r="B431" s="589"/>
      <c r="C431" s="76" t="s">
        <v>388</v>
      </c>
      <c r="D431" s="59">
        <v>11</v>
      </c>
      <c r="E431" s="74">
        <v>6</v>
      </c>
      <c r="F431" s="87">
        <v>1</v>
      </c>
      <c r="G431" s="92"/>
      <c r="H431" s="97" t="str">
        <f t="shared" si="19"/>
        <v>東区11-6</v>
      </c>
      <c r="I431" s="104">
        <v>521</v>
      </c>
      <c r="J431" s="113" t="s">
        <v>502</v>
      </c>
      <c r="K431" s="184" t="s">
        <v>15</v>
      </c>
      <c r="L431" s="168"/>
      <c r="M431" s="4" t="str">
        <f t="shared" si="20"/>
        <v/>
      </c>
    </row>
    <row r="432" spans="1:70" ht="20.25" hidden="1">
      <c r="A432" s="4">
        <v>430</v>
      </c>
      <c r="B432" s="589"/>
      <c r="C432" s="76" t="s">
        <v>388</v>
      </c>
      <c r="D432" s="59">
        <v>11</v>
      </c>
      <c r="E432" s="74">
        <v>7</v>
      </c>
      <c r="F432" s="87"/>
      <c r="G432" s="92"/>
      <c r="H432" s="97" t="str">
        <f t="shared" si="19"/>
        <v>東区11-7</v>
      </c>
      <c r="I432" s="104">
        <v>290</v>
      </c>
      <c r="J432" s="113" t="s">
        <v>503</v>
      </c>
      <c r="K432" s="183"/>
      <c r="L432" s="129"/>
      <c r="M432" s="4">
        <f t="shared" si="20"/>
        <v>424</v>
      </c>
      <c r="N432" s="6"/>
      <c r="O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ht="20.25" hidden="1">
      <c r="A433" s="4">
        <v>431</v>
      </c>
      <c r="B433" s="589"/>
      <c r="C433" s="76" t="s">
        <v>388</v>
      </c>
      <c r="D433" s="59">
        <v>11</v>
      </c>
      <c r="E433" s="74">
        <v>8</v>
      </c>
      <c r="F433" s="87"/>
      <c r="G433" s="92"/>
      <c r="H433" s="97" t="str">
        <f t="shared" si="19"/>
        <v>東区11-8</v>
      </c>
      <c r="I433" s="104">
        <v>467</v>
      </c>
      <c r="J433" s="113" t="s">
        <v>504</v>
      </c>
      <c r="K433" s="183"/>
      <c r="L433" s="129"/>
      <c r="M433" s="4" t="str">
        <f t="shared" si="20"/>
        <v/>
      </c>
      <c r="N433" s="6"/>
      <c r="O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25" hidden="1">
      <c r="A434" s="4">
        <v>432</v>
      </c>
      <c r="B434" s="589" t="s">
        <v>505</v>
      </c>
      <c r="C434" s="76" t="s">
        <v>388</v>
      </c>
      <c r="D434" s="59">
        <v>12</v>
      </c>
      <c r="E434" s="74">
        <v>1</v>
      </c>
      <c r="F434" s="87"/>
      <c r="G434" s="92"/>
      <c r="H434" s="97" t="str">
        <f t="shared" si="19"/>
        <v>東区12-1</v>
      </c>
      <c r="I434" s="104">
        <v>241</v>
      </c>
      <c r="J434" s="113" t="s">
        <v>506</v>
      </c>
      <c r="K434" s="185"/>
      <c r="L434" s="132"/>
      <c r="M434" s="5">
        <f t="shared" si="20"/>
        <v>305</v>
      </c>
      <c r="N434" s="6"/>
      <c r="O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25" hidden="1">
      <c r="A435" s="4">
        <v>433</v>
      </c>
      <c r="B435" s="589"/>
      <c r="C435" s="76" t="s">
        <v>388</v>
      </c>
      <c r="D435" s="59">
        <v>12</v>
      </c>
      <c r="E435" s="74">
        <v>2</v>
      </c>
      <c r="F435" s="87"/>
      <c r="G435" s="92"/>
      <c r="H435" s="97" t="str">
        <f t="shared" si="19"/>
        <v>東区12-2</v>
      </c>
      <c r="I435" s="104">
        <v>575</v>
      </c>
      <c r="J435" s="113" t="s">
        <v>507</v>
      </c>
      <c r="K435" s="183"/>
      <c r="L435" s="129"/>
      <c r="M435" s="5" t="str">
        <f t="shared" ref="M435:M440" si="21">IF(F450,I450,"")</f>
        <v/>
      </c>
      <c r="N435" s="6"/>
      <c r="O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20.25" hidden="1">
      <c r="A436" s="4">
        <v>434</v>
      </c>
      <c r="B436" s="589"/>
      <c r="C436" s="76" t="s">
        <v>388</v>
      </c>
      <c r="D436" s="59">
        <v>12</v>
      </c>
      <c r="E436" s="74">
        <v>3</v>
      </c>
      <c r="F436" s="87"/>
      <c r="G436" s="92"/>
      <c r="H436" s="97" t="str">
        <f t="shared" si="19"/>
        <v>東区12-3</v>
      </c>
      <c r="I436" s="104">
        <v>405</v>
      </c>
      <c r="J436" s="113" t="s">
        <v>508</v>
      </c>
      <c r="K436" s="183"/>
      <c r="L436" s="129"/>
      <c r="M436" s="4" t="str">
        <f t="shared" si="21"/>
        <v/>
      </c>
      <c r="N436" s="6"/>
      <c r="O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</row>
    <row r="437" spans="1:70" ht="20.25" hidden="1">
      <c r="A437" s="4">
        <v>435</v>
      </c>
      <c r="B437" s="589"/>
      <c r="C437" s="76" t="s">
        <v>388</v>
      </c>
      <c r="D437" s="59">
        <v>12</v>
      </c>
      <c r="E437" s="74">
        <v>4</v>
      </c>
      <c r="F437" s="87"/>
      <c r="G437" s="92"/>
      <c r="H437" s="97" t="str">
        <f t="shared" si="19"/>
        <v>東区12-4</v>
      </c>
      <c r="I437" s="104">
        <v>190</v>
      </c>
      <c r="J437" s="113" t="s">
        <v>509</v>
      </c>
      <c r="K437" s="183"/>
      <c r="L437" s="132"/>
      <c r="M437" s="4" t="str">
        <f t="shared" si="21"/>
        <v/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25" hidden="1">
      <c r="A438" s="4">
        <v>436</v>
      </c>
      <c r="B438" s="589"/>
      <c r="C438" s="76" t="s">
        <v>388</v>
      </c>
      <c r="D438" s="59">
        <v>12</v>
      </c>
      <c r="E438" s="74">
        <v>5</v>
      </c>
      <c r="F438" s="87"/>
      <c r="G438" s="92"/>
      <c r="H438" s="97" t="str">
        <f t="shared" si="19"/>
        <v>東区12-5</v>
      </c>
      <c r="I438" s="104">
        <v>313</v>
      </c>
      <c r="J438" s="113" t="s">
        <v>510</v>
      </c>
      <c r="K438" s="183"/>
      <c r="L438" s="129"/>
      <c r="M438" s="4" t="str">
        <f t="shared" si="21"/>
        <v/>
      </c>
      <c r="N438" s="6"/>
      <c r="O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25">
      <c r="A439" s="4">
        <v>437</v>
      </c>
      <c r="B439" s="589" t="s">
        <v>511</v>
      </c>
      <c r="C439" s="76" t="s">
        <v>388</v>
      </c>
      <c r="D439" s="59">
        <v>13</v>
      </c>
      <c r="E439" s="74">
        <v>1</v>
      </c>
      <c r="F439" s="87">
        <v>1</v>
      </c>
      <c r="G439" s="92"/>
      <c r="H439" s="97" t="str">
        <f t="shared" si="19"/>
        <v>東区13-1</v>
      </c>
      <c r="I439" s="104">
        <v>531</v>
      </c>
      <c r="J439" s="113" t="s">
        <v>512</v>
      </c>
      <c r="K439" s="183" t="s">
        <v>743</v>
      </c>
      <c r="L439" s="164"/>
      <c r="M439" s="5">
        <f t="shared" si="21"/>
        <v>385</v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hidden="1">
      <c r="A440" s="4">
        <v>438</v>
      </c>
      <c r="B440" s="589"/>
      <c r="C440" s="76" t="s">
        <v>388</v>
      </c>
      <c r="D440" s="59">
        <v>13</v>
      </c>
      <c r="E440" s="74">
        <v>2</v>
      </c>
      <c r="F440" s="87"/>
      <c r="G440" s="92"/>
      <c r="H440" s="97" t="str">
        <f t="shared" si="19"/>
        <v>東区13-2</v>
      </c>
      <c r="I440" s="104">
        <v>477</v>
      </c>
      <c r="J440" s="113" t="s">
        <v>513</v>
      </c>
      <c r="K440" s="183"/>
      <c r="L440" s="160"/>
      <c r="M440" s="5" t="str">
        <f t="shared" si="21"/>
        <v/>
      </c>
      <c r="N440" s="6"/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25" hidden="1">
      <c r="A441" s="4">
        <v>439</v>
      </c>
      <c r="B441" s="589"/>
      <c r="C441" s="76" t="s">
        <v>388</v>
      </c>
      <c r="D441" s="59">
        <v>13</v>
      </c>
      <c r="E441" s="74">
        <v>3</v>
      </c>
      <c r="F441" s="87"/>
      <c r="G441" s="92"/>
      <c r="H441" s="97" t="str">
        <f t="shared" si="19"/>
        <v>東区13-3</v>
      </c>
      <c r="I441" s="104">
        <v>396</v>
      </c>
      <c r="J441" s="113" t="s">
        <v>513</v>
      </c>
      <c r="K441" s="190"/>
      <c r="L441" s="135"/>
      <c r="M441" s="4" t="str">
        <f>IF(F458,I458,"")</f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20.25" hidden="1">
      <c r="A442" s="4">
        <v>440</v>
      </c>
      <c r="B442" s="589"/>
      <c r="C442" s="76" t="s">
        <v>388</v>
      </c>
      <c r="D442" s="59">
        <v>13</v>
      </c>
      <c r="E442" s="74">
        <v>4</v>
      </c>
      <c r="F442" s="87"/>
      <c r="G442" s="92"/>
      <c r="H442" s="97" t="str">
        <f t="shared" si="19"/>
        <v>東区13-4</v>
      </c>
      <c r="I442" s="104">
        <v>558</v>
      </c>
      <c r="J442" s="114" t="s">
        <v>514</v>
      </c>
      <c r="K442" s="185"/>
      <c r="L442" s="130"/>
      <c r="M442" s="4" t="str">
        <f>IF(F459,I459,"")</f>
        <v/>
      </c>
      <c r="N442" s="6"/>
      <c r="O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</row>
    <row r="443" spans="1:70" s="24" customFormat="1" ht="16.5" customHeight="1">
      <c r="A443" s="4">
        <v>441</v>
      </c>
      <c r="B443" s="589"/>
      <c r="C443" s="76" t="s">
        <v>388</v>
      </c>
      <c r="D443" s="59">
        <v>13</v>
      </c>
      <c r="E443" s="74">
        <v>5</v>
      </c>
      <c r="F443" s="87">
        <v>1</v>
      </c>
      <c r="G443" s="92"/>
      <c r="H443" s="97" t="str">
        <f t="shared" si="19"/>
        <v>東区13-5</v>
      </c>
      <c r="I443" s="104">
        <v>316</v>
      </c>
      <c r="J443" s="113" t="s">
        <v>515</v>
      </c>
      <c r="K443" s="183" t="s">
        <v>516</v>
      </c>
      <c r="L443" s="129"/>
      <c r="M443" s="5" t="e">
        <f>IF(#REF!,#REF!,"")</f>
        <v>#REF!</v>
      </c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</row>
    <row r="444" spans="1:70" ht="16.5" customHeight="1">
      <c r="A444" s="4">
        <v>442</v>
      </c>
      <c r="B444" s="589"/>
      <c r="C444" s="76" t="s">
        <v>388</v>
      </c>
      <c r="D444" s="59">
        <v>13</v>
      </c>
      <c r="E444" s="74">
        <v>6</v>
      </c>
      <c r="F444" s="87">
        <v>1</v>
      </c>
      <c r="G444" s="92"/>
      <c r="H444" s="97" t="str">
        <f t="shared" si="19"/>
        <v>東区13-6</v>
      </c>
      <c r="I444" s="104">
        <v>533</v>
      </c>
      <c r="J444" s="113" t="s">
        <v>515</v>
      </c>
      <c r="K444" s="183" t="s">
        <v>121</v>
      </c>
      <c r="L444" s="140"/>
      <c r="M444" s="4">
        <f>IF(F461,I461,"")</f>
        <v>207</v>
      </c>
    </row>
    <row r="445" spans="1:70" ht="20.25" hidden="1">
      <c r="A445" s="4">
        <v>443</v>
      </c>
      <c r="B445" s="589"/>
      <c r="C445" s="76" t="s">
        <v>388</v>
      </c>
      <c r="D445" s="59">
        <v>13</v>
      </c>
      <c r="E445" s="74">
        <v>7</v>
      </c>
      <c r="F445" s="87"/>
      <c r="G445" s="92"/>
      <c r="H445" s="97" t="str">
        <f t="shared" si="19"/>
        <v>東区13-7</v>
      </c>
      <c r="I445" s="104">
        <v>568</v>
      </c>
      <c r="J445" s="113" t="s">
        <v>517</v>
      </c>
      <c r="K445" s="183"/>
      <c r="L445" s="129"/>
      <c r="M445" s="4"/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16.5" customHeight="1">
      <c r="A446" s="4">
        <v>444</v>
      </c>
      <c r="B446" s="589"/>
      <c r="C446" s="76" t="s">
        <v>388</v>
      </c>
      <c r="D446" s="59">
        <v>13</v>
      </c>
      <c r="E446" s="74">
        <v>8</v>
      </c>
      <c r="F446" s="87">
        <v>1</v>
      </c>
      <c r="G446" s="92"/>
      <c r="H446" s="97" t="str">
        <f t="shared" si="19"/>
        <v>東区13-8</v>
      </c>
      <c r="I446" s="104">
        <v>424</v>
      </c>
      <c r="J446" s="119" t="s">
        <v>518</v>
      </c>
      <c r="K446" s="188" t="s">
        <v>121</v>
      </c>
      <c r="L446" s="132"/>
      <c r="M446" s="4"/>
    </row>
    <row r="447" spans="1:70" ht="20.25" hidden="1">
      <c r="A447" s="4">
        <v>445</v>
      </c>
      <c r="B447" s="589"/>
      <c r="C447" s="76" t="s">
        <v>388</v>
      </c>
      <c r="D447" s="59">
        <v>13</v>
      </c>
      <c r="E447" s="74">
        <v>9</v>
      </c>
      <c r="F447" s="87"/>
      <c r="G447" s="92"/>
      <c r="H447" s="97" t="str">
        <f t="shared" si="19"/>
        <v>東区13-9</v>
      </c>
      <c r="I447" s="104">
        <v>581</v>
      </c>
      <c r="J447" s="113" t="s">
        <v>519</v>
      </c>
      <c r="K447" s="183"/>
      <c r="L447" s="129"/>
      <c r="M447" s="4" t="str">
        <f>IF(F462,I462,"")</f>
        <v/>
      </c>
      <c r="N447" s="6"/>
      <c r="O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16.5" customHeight="1">
      <c r="A448" s="4">
        <v>446</v>
      </c>
      <c r="B448" s="589"/>
      <c r="C448" s="76" t="s">
        <v>388</v>
      </c>
      <c r="D448" s="59">
        <v>13</v>
      </c>
      <c r="E448" s="74">
        <v>10</v>
      </c>
      <c r="F448" s="87">
        <v>1</v>
      </c>
      <c r="G448" s="92"/>
      <c r="H448" s="97" t="str">
        <f t="shared" si="19"/>
        <v>東区13-10</v>
      </c>
      <c r="I448" s="104">
        <v>305</v>
      </c>
      <c r="J448" s="113" t="s">
        <v>520</v>
      </c>
      <c r="K448" s="183" t="s">
        <v>93</v>
      </c>
      <c r="L448" s="160"/>
      <c r="M448" s="4" t="str">
        <f>IF(F463,I463,"")</f>
        <v/>
      </c>
    </row>
    <row r="449" spans="1:70" ht="20.25" hidden="1">
      <c r="A449" s="4">
        <v>447</v>
      </c>
      <c r="B449" s="589"/>
      <c r="C449" s="76" t="s">
        <v>388</v>
      </c>
      <c r="D449" s="59">
        <v>13</v>
      </c>
      <c r="E449" s="74" t="s">
        <v>383</v>
      </c>
      <c r="F449" s="87"/>
      <c r="G449" s="92"/>
      <c r="H449" s="97" t="str">
        <f t="shared" si="19"/>
        <v>東区13-11</v>
      </c>
      <c r="I449" s="104">
        <v>604</v>
      </c>
      <c r="J449" s="113" t="s">
        <v>521</v>
      </c>
      <c r="K449" s="183"/>
      <c r="L449" s="156"/>
      <c r="N449" s="6"/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>
      <c r="A450" s="4">
        <v>448</v>
      </c>
      <c r="B450" s="589" t="s">
        <v>522</v>
      </c>
      <c r="C450" s="76" t="s">
        <v>388</v>
      </c>
      <c r="D450" s="59">
        <v>14</v>
      </c>
      <c r="E450" s="74">
        <v>1</v>
      </c>
      <c r="F450" s="87"/>
      <c r="G450" s="92"/>
      <c r="H450" s="97" t="str">
        <f t="shared" si="19"/>
        <v>東区14-1</v>
      </c>
      <c r="I450" s="104">
        <v>574</v>
      </c>
      <c r="J450" s="113" t="s">
        <v>523</v>
      </c>
      <c r="K450" s="185"/>
      <c r="L450" s="169"/>
      <c r="M450" s="4">
        <f t="shared" ref="M450:M455" si="22">IF(F465,I465,"")</f>
        <v>365</v>
      </c>
      <c r="N450" s="6"/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hidden="1">
      <c r="A451" s="4">
        <v>449</v>
      </c>
      <c r="B451" s="589"/>
      <c r="C451" s="76" t="s">
        <v>388</v>
      </c>
      <c r="D451" s="59">
        <v>14</v>
      </c>
      <c r="E451" s="74">
        <v>2</v>
      </c>
      <c r="F451" s="87"/>
      <c r="G451" s="92"/>
      <c r="H451" s="97" t="str">
        <f t="shared" si="19"/>
        <v>東区14-2</v>
      </c>
      <c r="I451" s="104">
        <v>285</v>
      </c>
      <c r="J451" s="113" t="s">
        <v>524</v>
      </c>
      <c r="K451" s="183"/>
      <c r="L451" s="129"/>
      <c r="M451" s="4" t="str">
        <f t="shared" si="22"/>
        <v/>
      </c>
      <c r="N451" s="6"/>
      <c r="O451" s="6"/>
      <c r="P451" s="49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20.25" hidden="1">
      <c r="A452" s="4">
        <v>450</v>
      </c>
      <c r="B452" s="589"/>
      <c r="C452" s="76" t="s">
        <v>388</v>
      </c>
      <c r="D452" s="59">
        <v>14</v>
      </c>
      <c r="E452" s="74">
        <v>3</v>
      </c>
      <c r="F452" s="87"/>
      <c r="G452" s="92"/>
      <c r="H452" s="97" t="str">
        <f t="shared" si="19"/>
        <v>東区14-3</v>
      </c>
      <c r="I452" s="104">
        <v>439</v>
      </c>
      <c r="J452" s="113" t="s">
        <v>525</v>
      </c>
      <c r="K452" s="183"/>
      <c r="L452" s="129"/>
      <c r="M452" s="4" t="str">
        <f t="shared" si="22"/>
        <v/>
      </c>
      <c r="N452" s="6"/>
      <c r="O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</row>
    <row r="453" spans="1:70" ht="20.25" hidden="1">
      <c r="A453" s="4">
        <v>451</v>
      </c>
      <c r="B453" s="589"/>
      <c r="C453" s="76" t="s">
        <v>388</v>
      </c>
      <c r="D453" s="59">
        <v>14</v>
      </c>
      <c r="E453" s="74">
        <v>4</v>
      </c>
      <c r="F453" s="87"/>
      <c r="G453" s="92"/>
      <c r="H453" s="97" t="str">
        <f t="shared" si="19"/>
        <v>東区14-4</v>
      </c>
      <c r="I453" s="104">
        <v>215</v>
      </c>
      <c r="J453" s="113" t="s">
        <v>526</v>
      </c>
      <c r="K453" s="183"/>
      <c r="L453" s="129"/>
      <c r="M453" s="4" t="str">
        <f t="shared" si="22"/>
        <v/>
      </c>
      <c r="N453" s="6"/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16.5" customHeight="1">
      <c r="A454" s="4">
        <v>452</v>
      </c>
      <c r="B454" s="589"/>
      <c r="C454" s="76" t="s">
        <v>388</v>
      </c>
      <c r="D454" s="59">
        <v>14</v>
      </c>
      <c r="E454" s="74">
        <v>5</v>
      </c>
      <c r="F454" s="87">
        <v>1</v>
      </c>
      <c r="G454" s="92"/>
      <c r="H454" s="97" t="str">
        <f t="shared" si="19"/>
        <v>東区14-5</v>
      </c>
      <c r="I454" s="104">
        <v>385</v>
      </c>
      <c r="J454" s="113" t="s">
        <v>527</v>
      </c>
      <c r="K454" s="233" t="s">
        <v>15</v>
      </c>
      <c r="L454" s="138"/>
      <c r="M454" s="4" t="str">
        <f t="shared" si="22"/>
        <v/>
      </c>
    </row>
    <row r="455" spans="1:70" ht="20.25" hidden="1">
      <c r="A455" s="4">
        <v>453</v>
      </c>
      <c r="B455" s="589"/>
      <c r="C455" s="76" t="s">
        <v>388</v>
      </c>
      <c r="D455" s="59">
        <v>14</v>
      </c>
      <c r="E455" s="74" t="s">
        <v>528</v>
      </c>
      <c r="F455" s="87"/>
      <c r="G455" s="92"/>
      <c r="H455" s="97" t="str">
        <f t="shared" si="19"/>
        <v>東区14-6</v>
      </c>
      <c r="I455" s="104">
        <v>387</v>
      </c>
      <c r="J455" s="114" t="s">
        <v>529</v>
      </c>
      <c r="K455" s="183"/>
      <c r="L455" s="138"/>
      <c r="M455" s="4" t="str">
        <f t="shared" si="22"/>
        <v/>
      </c>
      <c r="N455" s="6"/>
      <c r="O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20.25" hidden="1">
      <c r="A456" s="4">
        <v>454</v>
      </c>
      <c r="B456" s="589"/>
      <c r="C456" s="76" t="s">
        <v>388</v>
      </c>
      <c r="D456" s="59">
        <v>14</v>
      </c>
      <c r="E456" s="74">
        <v>7</v>
      </c>
      <c r="F456" s="87"/>
      <c r="G456" s="92"/>
      <c r="H456" s="97" t="str">
        <f t="shared" ref="H456:H522" si="23">CONCATENATE(C456,D456,"-",E456)</f>
        <v>東区14-7</v>
      </c>
      <c r="I456" s="104">
        <v>410</v>
      </c>
      <c r="J456" s="113" t="s">
        <v>530</v>
      </c>
      <c r="K456" s="185"/>
      <c r="L456" s="129"/>
      <c r="M456" s="4" t="str">
        <f t="shared" ref="M456:M471" si="24">IF(F473,I473,"")</f>
        <v/>
      </c>
      <c r="N456" s="6"/>
      <c r="O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</row>
    <row r="457" spans="1:70" ht="20.25" hidden="1">
      <c r="A457" s="4">
        <v>455</v>
      </c>
      <c r="B457" s="589"/>
      <c r="C457" s="76" t="s">
        <v>388</v>
      </c>
      <c r="D457" s="59">
        <v>14</v>
      </c>
      <c r="E457" s="74">
        <v>8</v>
      </c>
      <c r="F457" s="87"/>
      <c r="G457" s="92"/>
      <c r="H457" s="97" t="str">
        <f t="shared" si="23"/>
        <v>東区14-8</v>
      </c>
      <c r="I457" s="104">
        <v>399</v>
      </c>
      <c r="J457" s="113" t="s">
        <v>531</v>
      </c>
      <c r="K457" s="183"/>
      <c r="L457" s="129"/>
      <c r="M457" s="4">
        <f t="shared" si="24"/>
        <v>457</v>
      </c>
      <c r="N457" s="6"/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>
      <c r="A458" s="4">
        <v>456</v>
      </c>
      <c r="B458" s="589"/>
      <c r="C458" s="76" t="s">
        <v>388</v>
      </c>
      <c r="D458" s="59">
        <v>14</v>
      </c>
      <c r="E458" s="74">
        <v>9</v>
      </c>
      <c r="F458" s="87"/>
      <c r="G458" s="92"/>
      <c r="H458" s="97" t="str">
        <f t="shared" si="23"/>
        <v>東区14-9</v>
      </c>
      <c r="I458" s="104">
        <v>236</v>
      </c>
      <c r="J458" s="113" t="s">
        <v>532</v>
      </c>
      <c r="K458" s="183"/>
      <c r="L458" s="129"/>
      <c r="M458" s="4">
        <f t="shared" si="24"/>
        <v>534</v>
      </c>
      <c r="N458" s="6"/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20.25" hidden="1">
      <c r="A459" s="4">
        <v>457</v>
      </c>
      <c r="B459" s="589"/>
      <c r="C459" s="76" t="s">
        <v>388</v>
      </c>
      <c r="D459" s="59">
        <v>14</v>
      </c>
      <c r="E459" s="74" t="s">
        <v>455</v>
      </c>
      <c r="F459" s="87"/>
      <c r="G459" s="92"/>
      <c r="H459" s="97" t="str">
        <f t="shared" si="23"/>
        <v>東区14-10</v>
      </c>
      <c r="I459" s="104">
        <v>241</v>
      </c>
      <c r="J459" s="114" t="s">
        <v>533</v>
      </c>
      <c r="K459" s="183"/>
      <c r="L459" s="129"/>
      <c r="M459" s="4" t="str">
        <f t="shared" si="24"/>
        <v/>
      </c>
      <c r="N459" s="6"/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20.25" hidden="1">
      <c r="A460" s="4">
        <v>458</v>
      </c>
      <c r="B460" s="589"/>
      <c r="C460" s="76" t="s">
        <v>388</v>
      </c>
      <c r="D460" s="59">
        <v>14</v>
      </c>
      <c r="E460" s="74" t="s">
        <v>383</v>
      </c>
      <c r="F460" s="87"/>
      <c r="G460" s="92"/>
      <c r="H460" s="97" t="str">
        <f t="shared" si="23"/>
        <v>東区14-11</v>
      </c>
      <c r="I460" s="104">
        <v>464</v>
      </c>
      <c r="J460" s="114" t="s">
        <v>533</v>
      </c>
      <c r="K460" s="185"/>
      <c r="L460" s="129"/>
      <c r="M460" s="4" t="str">
        <f t="shared" si="24"/>
        <v/>
      </c>
      <c r="N460" s="6"/>
      <c r="O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</row>
    <row r="461" spans="1:70" ht="16.5" customHeight="1">
      <c r="A461" s="4">
        <v>459</v>
      </c>
      <c r="B461" s="589" t="s">
        <v>534</v>
      </c>
      <c r="C461" s="76" t="s">
        <v>388</v>
      </c>
      <c r="D461" s="59">
        <v>15</v>
      </c>
      <c r="E461" s="74">
        <v>1</v>
      </c>
      <c r="F461" s="87">
        <v>1</v>
      </c>
      <c r="G461" s="92"/>
      <c r="H461" s="97" t="str">
        <f t="shared" si="23"/>
        <v>東区15-1</v>
      </c>
      <c r="I461" s="104">
        <v>207</v>
      </c>
      <c r="J461" s="113" t="s">
        <v>535</v>
      </c>
      <c r="K461" s="183" t="s">
        <v>323</v>
      </c>
      <c r="L461" s="129"/>
      <c r="M461" s="4">
        <f t="shared" si="24"/>
        <v>476</v>
      </c>
    </row>
    <row r="462" spans="1:70" ht="20.25" hidden="1">
      <c r="A462" s="4">
        <v>460</v>
      </c>
      <c r="B462" s="589"/>
      <c r="C462" s="76" t="s">
        <v>388</v>
      </c>
      <c r="D462" s="59">
        <v>15</v>
      </c>
      <c r="E462" s="74">
        <v>2</v>
      </c>
      <c r="F462" s="87"/>
      <c r="G462" s="92"/>
      <c r="H462" s="97" t="str">
        <f t="shared" si="23"/>
        <v>東区15-2</v>
      </c>
      <c r="I462" s="104">
        <v>530</v>
      </c>
      <c r="J462" s="113" t="s">
        <v>536</v>
      </c>
      <c r="K462" s="183"/>
      <c r="L462" s="129"/>
      <c r="M462" s="4" t="str">
        <f t="shared" si="24"/>
        <v/>
      </c>
      <c r="N462" s="6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>
      <c r="A463" s="4">
        <v>461</v>
      </c>
      <c r="B463" s="589"/>
      <c r="C463" s="76" t="s">
        <v>388</v>
      </c>
      <c r="D463" s="59">
        <v>15</v>
      </c>
      <c r="E463" s="74">
        <v>3</v>
      </c>
      <c r="F463" s="87"/>
      <c r="G463" s="92"/>
      <c r="H463" s="97" t="str">
        <f t="shared" si="23"/>
        <v>東区15-3</v>
      </c>
      <c r="I463" s="104">
        <v>476</v>
      </c>
      <c r="J463" s="113" t="s">
        <v>537</v>
      </c>
      <c r="K463" s="183"/>
      <c r="L463" s="129"/>
      <c r="M463" s="4" t="str">
        <f t="shared" si="24"/>
        <v/>
      </c>
      <c r="N463" s="6"/>
      <c r="O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hidden="1">
      <c r="A464" s="4">
        <v>462</v>
      </c>
      <c r="B464" s="589"/>
      <c r="C464" s="76" t="s">
        <v>388</v>
      </c>
      <c r="D464" s="59">
        <v>15</v>
      </c>
      <c r="E464" s="74">
        <v>4</v>
      </c>
      <c r="F464" s="87"/>
      <c r="G464" s="92"/>
      <c r="H464" s="97" t="str">
        <f t="shared" si="23"/>
        <v>東区15-4</v>
      </c>
      <c r="I464" s="104">
        <v>401</v>
      </c>
      <c r="J464" s="113" t="s">
        <v>538</v>
      </c>
      <c r="K464" s="192"/>
      <c r="L464" s="170"/>
      <c r="M464" s="4" t="str">
        <f t="shared" si="24"/>
        <v/>
      </c>
      <c r="N464" s="6"/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16.5" customHeight="1">
      <c r="A465" s="4">
        <v>463</v>
      </c>
      <c r="B465" s="589"/>
      <c r="C465" s="76" t="s">
        <v>388</v>
      </c>
      <c r="D465" s="59">
        <v>15</v>
      </c>
      <c r="E465" s="74">
        <v>5</v>
      </c>
      <c r="F465" s="87">
        <v>1</v>
      </c>
      <c r="G465" s="92"/>
      <c r="H465" s="97" t="str">
        <f t="shared" si="23"/>
        <v>東区15-5</v>
      </c>
      <c r="I465" s="104">
        <v>365</v>
      </c>
      <c r="J465" s="119" t="s">
        <v>539</v>
      </c>
      <c r="K465" s="183" t="s">
        <v>540</v>
      </c>
      <c r="L465" s="224"/>
      <c r="M465" s="4" t="str">
        <f t="shared" si="24"/>
        <v/>
      </c>
    </row>
    <row r="466" spans="1:70" s="23" customFormat="1" ht="20.25" hidden="1">
      <c r="A466" s="4">
        <v>464</v>
      </c>
      <c r="B466" s="589"/>
      <c r="C466" s="76" t="s">
        <v>388</v>
      </c>
      <c r="D466" s="59">
        <v>15</v>
      </c>
      <c r="E466" s="74">
        <v>6</v>
      </c>
      <c r="F466" s="87"/>
      <c r="G466" s="92"/>
      <c r="H466" s="97" t="str">
        <f t="shared" si="23"/>
        <v>東区15-6</v>
      </c>
      <c r="I466" s="104">
        <v>948</v>
      </c>
      <c r="J466" s="113" t="s">
        <v>541</v>
      </c>
      <c r="K466" s="183"/>
      <c r="L466" s="129"/>
      <c r="M466" s="4" t="str">
        <f t="shared" si="24"/>
        <v/>
      </c>
      <c r="P466" s="44"/>
      <c r="Q466" s="44"/>
    </row>
    <row r="467" spans="1:70" s="15" customFormat="1" ht="16.5" hidden="1" customHeight="1">
      <c r="A467" s="4">
        <v>465</v>
      </c>
      <c r="B467" s="589"/>
      <c r="C467" s="76" t="s">
        <v>388</v>
      </c>
      <c r="D467" s="59">
        <v>15</v>
      </c>
      <c r="E467" s="74">
        <v>7</v>
      </c>
      <c r="F467" s="87"/>
      <c r="G467" s="92"/>
      <c r="H467" s="97" t="str">
        <f t="shared" si="23"/>
        <v>東区15-7</v>
      </c>
      <c r="I467" s="104">
        <v>493</v>
      </c>
      <c r="J467" s="113" t="s">
        <v>542</v>
      </c>
      <c r="K467" s="183"/>
      <c r="L467" s="140"/>
      <c r="M467" s="4" t="str">
        <f t="shared" si="24"/>
        <v/>
      </c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</row>
    <row r="468" spans="1:70" s="15" customFormat="1" ht="20.25" hidden="1">
      <c r="A468" s="4">
        <v>466</v>
      </c>
      <c r="B468" s="589"/>
      <c r="C468" s="76" t="s">
        <v>388</v>
      </c>
      <c r="D468" s="59">
        <v>15</v>
      </c>
      <c r="E468" s="74">
        <v>8</v>
      </c>
      <c r="F468" s="87"/>
      <c r="G468" s="92"/>
      <c r="H468" s="97" t="str">
        <f t="shared" si="23"/>
        <v>東区15-8</v>
      </c>
      <c r="I468" s="104">
        <v>350</v>
      </c>
      <c r="J468" s="113" t="s">
        <v>543</v>
      </c>
      <c r="K468" s="183"/>
      <c r="L468" s="129"/>
      <c r="M468" s="5" t="str">
        <f t="shared" si="24"/>
        <v/>
      </c>
      <c r="P468" s="44"/>
      <c r="Q468" s="44"/>
    </row>
    <row r="469" spans="1:70" s="23" customFormat="1" ht="20.25" hidden="1">
      <c r="A469" s="4">
        <v>467</v>
      </c>
      <c r="B469" s="589"/>
      <c r="C469" s="76" t="s">
        <v>388</v>
      </c>
      <c r="D469" s="59">
        <v>15</v>
      </c>
      <c r="E469" s="74">
        <v>9</v>
      </c>
      <c r="F469" s="87"/>
      <c r="G469" s="92"/>
      <c r="H469" s="97" t="str">
        <f t="shared" si="23"/>
        <v>東区15-9</v>
      </c>
      <c r="I469" s="104">
        <v>211</v>
      </c>
      <c r="J469" s="113" t="s">
        <v>544</v>
      </c>
      <c r="K469" s="183"/>
      <c r="L469" s="129"/>
      <c r="M469" s="5" t="str">
        <f t="shared" si="24"/>
        <v/>
      </c>
      <c r="P469" s="44"/>
      <c r="Q469" s="44"/>
    </row>
    <row r="470" spans="1:70" s="23" customFormat="1" ht="20.25" hidden="1">
      <c r="A470" s="4">
        <v>468</v>
      </c>
      <c r="B470" s="589"/>
      <c r="C470" s="76" t="s">
        <v>388</v>
      </c>
      <c r="D470" s="59">
        <v>15</v>
      </c>
      <c r="E470" s="74" t="s">
        <v>455</v>
      </c>
      <c r="F470" s="87"/>
      <c r="G470" s="92"/>
      <c r="H470" s="101" t="str">
        <f t="shared" si="23"/>
        <v>東区15-10</v>
      </c>
      <c r="I470" s="104">
        <v>342</v>
      </c>
      <c r="J470" s="113" t="s">
        <v>545</v>
      </c>
      <c r="K470" s="183"/>
      <c r="L470" s="129"/>
      <c r="M470" s="4" t="str">
        <f t="shared" si="24"/>
        <v/>
      </c>
      <c r="P470" s="44"/>
      <c r="Q470" s="44"/>
    </row>
    <row r="471" spans="1:70" ht="16.5" customHeight="1">
      <c r="A471" s="4">
        <v>469</v>
      </c>
      <c r="B471" s="589"/>
      <c r="C471" s="76" t="s">
        <v>388</v>
      </c>
      <c r="D471" s="59">
        <v>15</v>
      </c>
      <c r="E471" s="74" t="s">
        <v>383</v>
      </c>
      <c r="F471" s="87">
        <v>1</v>
      </c>
      <c r="G471" s="92"/>
      <c r="H471" s="101" t="str">
        <f t="shared" si="23"/>
        <v>東区15-11</v>
      </c>
      <c r="I471" s="104">
        <v>277</v>
      </c>
      <c r="J471" s="113" t="s">
        <v>545</v>
      </c>
      <c r="K471" s="183">
        <v>2017.8</v>
      </c>
      <c r="L471" s="129"/>
      <c r="M471" s="4">
        <f t="shared" si="24"/>
        <v>499</v>
      </c>
    </row>
    <row r="472" spans="1:70" ht="16.5" hidden="1" customHeight="1">
      <c r="A472" s="4">
        <v>470</v>
      </c>
      <c r="B472" s="589"/>
      <c r="C472" s="76" t="s">
        <v>388</v>
      </c>
      <c r="D472" s="59">
        <v>15</v>
      </c>
      <c r="E472" s="74" t="s">
        <v>182</v>
      </c>
      <c r="F472" s="87"/>
      <c r="G472" s="92"/>
      <c r="H472" s="101" t="str">
        <f t="shared" si="23"/>
        <v>東区15-12</v>
      </c>
      <c r="I472" s="104">
        <v>347</v>
      </c>
      <c r="J472" s="114" t="s">
        <v>546</v>
      </c>
      <c r="K472" s="183"/>
      <c r="L472" s="132"/>
      <c r="M472" s="4"/>
    </row>
    <row r="473" spans="1:70" ht="20.25" hidden="1">
      <c r="A473" s="4">
        <v>471</v>
      </c>
      <c r="B473" s="589" t="s">
        <v>547</v>
      </c>
      <c r="C473" s="76" t="s">
        <v>548</v>
      </c>
      <c r="D473" s="57">
        <v>1</v>
      </c>
      <c r="E473" s="74">
        <v>1</v>
      </c>
      <c r="F473" s="87"/>
      <c r="G473" s="92"/>
      <c r="H473" s="97" t="str">
        <f t="shared" si="23"/>
        <v>南区1-1</v>
      </c>
      <c r="I473" s="104">
        <v>630</v>
      </c>
      <c r="J473" s="113" t="s">
        <v>549</v>
      </c>
      <c r="K473" s="183"/>
      <c r="L473" s="129"/>
      <c r="M473" s="5">
        <f t="shared" ref="M473:M479" si="25">IF(F489,I489,"")</f>
        <v>465</v>
      </c>
      <c r="N473" s="6"/>
      <c r="O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</row>
    <row r="474" spans="1:70" ht="20.25">
      <c r="A474" s="4">
        <v>472</v>
      </c>
      <c r="B474" s="589"/>
      <c r="C474" s="76" t="s">
        <v>548</v>
      </c>
      <c r="D474" s="57">
        <v>1</v>
      </c>
      <c r="E474" s="74">
        <v>2</v>
      </c>
      <c r="F474" s="87">
        <v>1</v>
      </c>
      <c r="G474" s="92"/>
      <c r="H474" s="97" t="str">
        <f t="shared" si="23"/>
        <v>南区1-2</v>
      </c>
      <c r="I474" s="104">
        <v>457</v>
      </c>
      <c r="J474" s="113" t="s">
        <v>550</v>
      </c>
      <c r="K474" s="183" t="s">
        <v>725</v>
      </c>
      <c r="L474" s="129"/>
      <c r="M474" s="4" t="str">
        <f t="shared" si="25"/>
        <v/>
      </c>
      <c r="N474" s="6"/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16.5" customHeight="1">
      <c r="A475" s="4">
        <v>473</v>
      </c>
      <c r="B475" s="589"/>
      <c r="C475" s="76" t="s">
        <v>548</v>
      </c>
      <c r="D475" s="57">
        <v>1</v>
      </c>
      <c r="E475" s="74">
        <v>3</v>
      </c>
      <c r="F475" s="87">
        <v>1</v>
      </c>
      <c r="G475" s="92"/>
      <c r="H475" s="97" t="str">
        <f t="shared" si="23"/>
        <v>南区1-3</v>
      </c>
      <c r="I475" s="104">
        <v>534</v>
      </c>
      <c r="J475" s="113" t="s">
        <v>735</v>
      </c>
      <c r="K475" s="191" t="s">
        <v>727</v>
      </c>
      <c r="L475" s="167"/>
      <c r="M475" s="4" t="str">
        <f t="shared" si="25"/>
        <v/>
      </c>
    </row>
    <row r="476" spans="1:70" ht="20.25" hidden="1">
      <c r="A476" s="4">
        <v>474</v>
      </c>
      <c r="B476" s="589"/>
      <c r="C476" s="76" t="s">
        <v>548</v>
      </c>
      <c r="D476" s="57">
        <v>1</v>
      </c>
      <c r="E476" s="74">
        <v>4</v>
      </c>
      <c r="F476" s="87"/>
      <c r="G476" s="92"/>
      <c r="H476" s="97" t="str">
        <f t="shared" si="23"/>
        <v>南区1-4</v>
      </c>
      <c r="I476" s="104">
        <v>994</v>
      </c>
      <c r="J476" s="113" t="s">
        <v>551</v>
      </c>
      <c r="K476" s="183"/>
      <c r="L476" s="129"/>
      <c r="M476" s="4" t="str">
        <f t="shared" si="25"/>
        <v/>
      </c>
      <c r="N476" s="6"/>
      <c r="O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</row>
    <row r="477" spans="1:70" ht="20.25" hidden="1">
      <c r="A477" s="4">
        <v>475</v>
      </c>
      <c r="B477" s="589"/>
      <c r="C477" s="76" t="s">
        <v>548</v>
      </c>
      <c r="D477" s="57">
        <v>1</v>
      </c>
      <c r="E477" s="74">
        <v>5</v>
      </c>
      <c r="F477" s="87"/>
      <c r="G477" s="92"/>
      <c r="H477" s="97" t="str">
        <f t="shared" si="23"/>
        <v>南区1-5</v>
      </c>
      <c r="I477" s="104">
        <v>380</v>
      </c>
      <c r="J477" s="113" t="s">
        <v>552</v>
      </c>
      <c r="K477" s="183"/>
      <c r="L477" s="129"/>
      <c r="M477" s="5">
        <f t="shared" si="25"/>
        <v>517</v>
      </c>
      <c r="N477" s="6"/>
      <c r="O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</row>
    <row r="478" spans="1:70" ht="16.5" customHeight="1">
      <c r="A478" s="4">
        <v>476</v>
      </c>
      <c r="B478" s="589"/>
      <c r="C478" s="76" t="s">
        <v>548</v>
      </c>
      <c r="D478" s="57">
        <v>1</v>
      </c>
      <c r="E478" s="74">
        <v>6</v>
      </c>
      <c r="F478" s="87">
        <v>1</v>
      </c>
      <c r="G478" s="92"/>
      <c r="H478" s="97" t="str">
        <f t="shared" si="23"/>
        <v>南区1-6</v>
      </c>
      <c r="I478" s="104">
        <v>476</v>
      </c>
      <c r="J478" s="113" t="s">
        <v>553</v>
      </c>
      <c r="K478" s="183" t="s">
        <v>123</v>
      </c>
      <c r="L478" s="132"/>
      <c r="M478" s="4" t="str">
        <f t="shared" si="25"/>
        <v/>
      </c>
    </row>
    <row r="479" spans="1:70" ht="20.25" hidden="1">
      <c r="A479" s="4">
        <v>477</v>
      </c>
      <c r="B479" s="589"/>
      <c r="C479" s="76" t="s">
        <v>548</v>
      </c>
      <c r="D479" s="57">
        <v>1</v>
      </c>
      <c r="E479" s="74">
        <v>7</v>
      </c>
      <c r="F479" s="87"/>
      <c r="G479" s="92"/>
      <c r="H479" s="97" t="str">
        <f t="shared" si="23"/>
        <v>南区1-7</v>
      </c>
      <c r="I479" s="104">
        <v>445</v>
      </c>
      <c r="J479" s="113" t="s">
        <v>554</v>
      </c>
      <c r="K479" s="183"/>
      <c r="L479" s="129"/>
      <c r="M479" s="4">
        <f t="shared" si="25"/>
        <v>300</v>
      </c>
      <c r="N479" s="6"/>
      <c r="O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</row>
    <row r="480" spans="1:70" ht="20.25" hidden="1">
      <c r="A480" s="4">
        <v>478</v>
      </c>
      <c r="B480" s="589"/>
      <c r="C480" s="76" t="s">
        <v>548</v>
      </c>
      <c r="D480" s="57">
        <v>1</v>
      </c>
      <c r="E480" s="74">
        <v>8</v>
      </c>
      <c r="F480" s="87"/>
      <c r="G480" s="92"/>
      <c r="H480" s="97" t="str">
        <f t="shared" si="23"/>
        <v>南区1-8</v>
      </c>
      <c r="I480" s="104">
        <v>601</v>
      </c>
      <c r="J480" s="113" t="s">
        <v>555</v>
      </c>
      <c r="K480" s="183"/>
      <c r="L480" s="129"/>
      <c r="M480" s="4" t="str">
        <f t="shared" ref="M480:M500" si="26">IF(F497,I497,"")</f>
        <v/>
      </c>
      <c r="N480" s="6"/>
      <c r="O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</row>
    <row r="481" spans="1:70" ht="20.25" hidden="1">
      <c r="A481" s="4">
        <v>479</v>
      </c>
      <c r="B481" s="589"/>
      <c r="C481" s="76" t="s">
        <v>548</v>
      </c>
      <c r="D481" s="57">
        <v>1</v>
      </c>
      <c r="E481" s="74">
        <v>9</v>
      </c>
      <c r="F481" s="87"/>
      <c r="G481" s="92"/>
      <c r="H481" s="97" t="str">
        <f t="shared" si="23"/>
        <v>南区1-9</v>
      </c>
      <c r="I481" s="104">
        <v>636</v>
      </c>
      <c r="J481" s="113" t="s">
        <v>556</v>
      </c>
      <c r="K481" s="183"/>
      <c r="L481" s="129"/>
      <c r="M481" s="4" t="str">
        <f t="shared" si="26"/>
        <v/>
      </c>
      <c r="N481" s="6"/>
      <c r="O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</row>
    <row r="482" spans="1:70" ht="20.25" hidden="1">
      <c r="A482" s="4">
        <v>480</v>
      </c>
      <c r="B482" s="589" t="s">
        <v>557</v>
      </c>
      <c r="C482" s="76" t="s">
        <v>548</v>
      </c>
      <c r="D482" s="57">
        <v>2</v>
      </c>
      <c r="E482" s="74">
        <v>1</v>
      </c>
      <c r="F482" s="87"/>
      <c r="G482" s="92"/>
      <c r="H482" s="97" t="str">
        <f t="shared" si="23"/>
        <v>南区2-1</v>
      </c>
      <c r="I482" s="104">
        <v>628</v>
      </c>
      <c r="J482" s="113" t="s">
        <v>558</v>
      </c>
      <c r="K482" s="183"/>
      <c r="L482" s="129"/>
      <c r="M482" s="5" t="str">
        <f t="shared" si="26"/>
        <v/>
      </c>
      <c r="N482" s="6"/>
      <c r="O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25" hidden="1">
      <c r="A483" s="4">
        <v>481</v>
      </c>
      <c r="B483" s="589"/>
      <c r="C483" s="76" t="s">
        <v>548</v>
      </c>
      <c r="D483" s="57">
        <v>2</v>
      </c>
      <c r="E483" s="74">
        <v>2</v>
      </c>
      <c r="F483" s="87"/>
      <c r="G483" s="92"/>
      <c r="H483" s="97" t="str">
        <f t="shared" si="23"/>
        <v>南区2-2</v>
      </c>
      <c r="I483" s="104">
        <v>324</v>
      </c>
      <c r="J483" s="113" t="s">
        <v>559</v>
      </c>
      <c r="K483" s="183"/>
      <c r="L483" s="129"/>
      <c r="M483" s="4" t="str">
        <f t="shared" si="26"/>
        <v/>
      </c>
      <c r="N483" s="6"/>
      <c r="O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</row>
    <row r="484" spans="1:70" ht="20.25" hidden="1">
      <c r="A484" s="4">
        <v>482</v>
      </c>
      <c r="B484" s="589"/>
      <c r="C484" s="76" t="s">
        <v>548</v>
      </c>
      <c r="D484" s="57">
        <v>2</v>
      </c>
      <c r="E484" s="74">
        <v>3</v>
      </c>
      <c r="F484" s="87"/>
      <c r="G484" s="92"/>
      <c r="H484" s="97" t="str">
        <f t="shared" si="23"/>
        <v>南区2-3</v>
      </c>
      <c r="I484" s="104">
        <v>465</v>
      </c>
      <c r="J484" s="113" t="s">
        <v>560</v>
      </c>
      <c r="K484" s="183"/>
      <c r="L484" s="129"/>
      <c r="M484" s="4" t="str">
        <f t="shared" si="26"/>
        <v/>
      </c>
      <c r="N484" s="6"/>
      <c r="O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</row>
    <row r="485" spans="1:70" ht="20.25" hidden="1">
      <c r="A485" s="4">
        <v>483</v>
      </c>
      <c r="B485" s="589"/>
      <c r="C485" s="76" t="s">
        <v>548</v>
      </c>
      <c r="D485" s="57">
        <v>2</v>
      </c>
      <c r="E485" s="74">
        <v>4</v>
      </c>
      <c r="F485" s="87"/>
      <c r="G485" s="92"/>
      <c r="H485" s="97" t="str">
        <f t="shared" si="23"/>
        <v>南区2-4</v>
      </c>
      <c r="I485" s="104">
        <v>422</v>
      </c>
      <c r="J485" s="113" t="s">
        <v>561</v>
      </c>
      <c r="K485" s="190"/>
      <c r="L485" s="129"/>
      <c r="M485" s="5" t="str">
        <f t="shared" si="26"/>
        <v/>
      </c>
      <c r="N485" s="6"/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25" hidden="1">
      <c r="A486" s="4">
        <v>484</v>
      </c>
      <c r="B486" s="589"/>
      <c r="C486" s="76" t="s">
        <v>548</v>
      </c>
      <c r="D486" s="57">
        <v>2</v>
      </c>
      <c r="E486" s="74">
        <v>5</v>
      </c>
      <c r="F486" s="87"/>
      <c r="G486" s="92"/>
      <c r="H486" s="97" t="str">
        <f t="shared" si="23"/>
        <v>南区2-5</v>
      </c>
      <c r="I486" s="104">
        <v>266</v>
      </c>
      <c r="J486" s="113" t="s">
        <v>562</v>
      </c>
      <c r="K486" s="192"/>
      <c r="L486" s="168"/>
      <c r="M486" s="5" t="str">
        <f t="shared" si="26"/>
        <v/>
      </c>
      <c r="N486" s="6"/>
      <c r="O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</row>
    <row r="487" spans="1:70" ht="20.25" hidden="1">
      <c r="A487" s="4">
        <v>485</v>
      </c>
      <c r="B487" s="589"/>
      <c r="C487" s="76" t="s">
        <v>548</v>
      </c>
      <c r="D487" s="57">
        <v>2</v>
      </c>
      <c r="E487" s="74">
        <v>6</v>
      </c>
      <c r="F487" s="87"/>
      <c r="G487" s="92"/>
      <c r="H487" s="97" t="str">
        <f t="shared" si="23"/>
        <v>南区2-6</v>
      </c>
      <c r="I487" s="104">
        <v>467</v>
      </c>
      <c r="J487" s="113" t="s">
        <v>562</v>
      </c>
      <c r="K487" s="183"/>
      <c r="L487" s="164"/>
      <c r="M487" s="4" t="str">
        <f t="shared" si="26"/>
        <v/>
      </c>
      <c r="N487" s="6"/>
      <c r="O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</row>
    <row r="488" spans="1:70" ht="16.5" customHeight="1">
      <c r="A488" s="4">
        <v>486</v>
      </c>
      <c r="B488" s="589" t="s">
        <v>563</v>
      </c>
      <c r="C488" s="79" t="s">
        <v>548</v>
      </c>
      <c r="D488" s="61">
        <v>3</v>
      </c>
      <c r="E488" s="80">
        <v>1</v>
      </c>
      <c r="F488" s="88">
        <v>1</v>
      </c>
      <c r="G488" s="93"/>
      <c r="H488" s="98" t="str">
        <f t="shared" si="23"/>
        <v>南区3-1</v>
      </c>
      <c r="I488" s="106">
        <v>499</v>
      </c>
      <c r="J488" s="122" t="s">
        <v>564</v>
      </c>
      <c r="K488" s="183" t="s">
        <v>565</v>
      </c>
      <c r="L488" s="171"/>
      <c r="M488" s="4" t="str">
        <f t="shared" si="26"/>
        <v/>
      </c>
    </row>
    <row r="489" spans="1:70" ht="16.5" customHeight="1">
      <c r="A489" s="4">
        <v>487</v>
      </c>
      <c r="B489" s="589"/>
      <c r="C489" s="76" t="s">
        <v>548</v>
      </c>
      <c r="D489" s="57">
        <v>3</v>
      </c>
      <c r="E489" s="74" t="s">
        <v>143</v>
      </c>
      <c r="F489" s="87">
        <v>1</v>
      </c>
      <c r="G489" s="92"/>
      <c r="H489" s="97" t="str">
        <f t="shared" si="23"/>
        <v>南区3-2</v>
      </c>
      <c r="I489" s="104">
        <v>465</v>
      </c>
      <c r="J489" s="113" t="s">
        <v>566</v>
      </c>
      <c r="K489" s="183" t="s">
        <v>121</v>
      </c>
      <c r="L489" s="148" t="s">
        <v>567</v>
      </c>
      <c r="M489" s="4" t="str">
        <f t="shared" si="26"/>
        <v/>
      </c>
    </row>
    <row r="490" spans="1:70" ht="20.25" hidden="1">
      <c r="A490" s="4">
        <v>488</v>
      </c>
      <c r="B490" s="589"/>
      <c r="C490" s="76" t="s">
        <v>548</v>
      </c>
      <c r="D490" s="57">
        <v>3</v>
      </c>
      <c r="E490" s="74">
        <v>3</v>
      </c>
      <c r="F490" s="87"/>
      <c r="G490" s="92"/>
      <c r="H490" s="97" t="str">
        <f t="shared" si="23"/>
        <v>南区3-3</v>
      </c>
      <c r="I490" s="104">
        <v>369</v>
      </c>
      <c r="J490" s="113" t="s">
        <v>568</v>
      </c>
      <c r="K490" s="183"/>
      <c r="L490" s="129"/>
      <c r="M490" s="5">
        <f t="shared" si="26"/>
        <v>402</v>
      </c>
      <c r="N490" s="6"/>
      <c r="O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20.25" hidden="1">
      <c r="A491" s="4">
        <v>489</v>
      </c>
      <c r="B491" s="589"/>
      <c r="C491" s="76" t="s">
        <v>548</v>
      </c>
      <c r="D491" s="57">
        <v>3</v>
      </c>
      <c r="E491" s="74">
        <v>4</v>
      </c>
      <c r="F491" s="87"/>
      <c r="G491" s="92"/>
      <c r="H491" s="97" t="str">
        <f t="shared" si="23"/>
        <v>南区3-4</v>
      </c>
      <c r="I491" s="104">
        <v>304</v>
      </c>
      <c r="J491" s="113" t="s">
        <v>569</v>
      </c>
      <c r="K491" s="183"/>
      <c r="L491" s="129"/>
      <c r="M491" s="4">
        <f t="shared" si="26"/>
        <v>382</v>
      </c>
      <c r="N491" s="6"/>
      <c r="O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25" hidden="1">
      <c r="A492" s="4">
        <v>490</v>
      </c>
      <c r="B492" s="589"/>
      <c r="C492" s="76" t="s">
        <v>548</v>
      </c>
      <c r="D492" s="57">
        <v>3</v>
      </c>
      <c r="E492" s="74">
        <v>5</v>
      </c>
      <c r="F492" s="87"/>
      <c r="G492" s="92"/>
      <c r="H492" s="97" t="str">
        <f t="shared" si="23"/>
        <v>南区3-5</v>
      </c>
      <c r="I492" s="104">
        <v>355</v>
      </c>
      <c r="J492" s="114" t="s">
        <v>570</v>
      </c>
      <c r="K492" s="183"/>
      <c r="L492" s="129"/>
      <c r="M492" s="4" t="str">
        <f t="shared" si="26"/>
        <v/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16.5" customHeight="1">
      <c r="A493" s="4">
        <v>491</v>
      </c>
      <c r="B493" s="589"/>
      <c r="C493" s="76" t="s">
        <v>548</v>
      </c>
      <c r="D493" s="57">
        <v>3</v>
      </c>
      <c r="E493" s="74">
        <v>6</v>
      </c>
      <c r="F493" s="87">
        <v>1</v>
      </c>
      <c r="G493" s="92"/>
      <c r="H493" s="97" t="str">
        <f t="shared" si="23"/>
        <v>南区3-6</v>
      </c>
      <c r="I493" s="104">
        <v>517</v>
      </c>
      <c r="J493" s="113" t="s">
        <v>571</v>
      </c>
      <c r="K493" s="184" t="s">
        <v>15</v>
      </c>
      <c r="L493" s="129"/>
      <c r="M493" s="4" t="str">
        <f t="shared" si="26"/>
        <v/>
      </c>
    </row>
    <row r="494" spans="1:70" ht="20.25" hidden="1">
      <c r="A494" s="4">
        <v>492</v>
      </c>
      <c r="B494" s="589"/>
      <c r="C494" s="76" t="s">
        <v>548</v>
      </c>
      <c r="D494" s="57">
        <v>3</v>
      </c>
      <c r="E494" s="74">
        <v>7</v>
      </c>
      <c r="F494" s="87"/>
      <c r="G494" s="92"/>
      <c r="H494" s="97" t="str">
        <f t="shared" si="23"/>
        <v>南区3-7</v>
      </c>
      <c r="I494" s="104">
        <v>158</v>
      </c>
      <c r="J494" s="113" t="s">
        <v>572</v>
      </c>
      <c r="K494" s="183"/>
      <c r="L494" s="129"/>
      <c r="M494" s="4" t="str">
        <f t="shared" si="26"/>
        <v/>
      </c>
      <c r="N494" s="6"/>
      <c r="O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</row>
    <row r="495" spans="1:70" ht="16.5" customHeight="1">
      <c r="A495" s="4">
        <v>493</v>
      </c>
      <c r="B495" s="589"/>
      <c r="C495" s="76" t="s">
        <v>548</v>
      </c>
      <c r="D495" s="57">
        <v>3</v>
      </c>
      <c r="E495" s="74">
        <v>8</v>
      </c>
      <c r="F495" s="87">
        <v>1</v>
      </c>
      <c r="G495" s="92"/>
      <c r="H495" s="97" t="str">
        <f t="shared" si="23"/>
        <v>南区3-8</v>
      </c>
      <c r="I495" s="104">
        <v>300</v>
      </c>
      <c r="J495" s="113" t="s">
        <v>573</v>
      </c>
      <c r="K495" s="183" t="s">
        <v>121</v>
      </c>
      <c r="L495" s="129"/>
      <c r="M495" s="4" t="str">
        <f t="shared" si="26"/>
        <v/>
      </c>
    </row>
    <row r="496" spans="1:70" ht="16.5" customHeight="1">
      <c r="A496" s="4">
        <v>494</v>
      </c>
      <c r="B496" s="589"/>
      <c r="C496" s="76" t="s">
        <v>548</v>
      </c>
      <c r="D496" s="57">
        <v>3</v>
      </c>
      <c r="E496" s="74" t="s">
        <v>279</v>
      </c>
      <c r="F496" s="87">
        <v>1</v>
      </c>
      <c r="G496" s="92"/>
      <c r="H496" s="97" t="str">
        <f>CONCATENATE(C496,D496,"-",E496)</f>
        <v>南区3-9</v>
      </c>
      <c r="I496" s="104">
        <v>295</v>
      </c>
      <c r="J496" s="113" t="s">
        <v>574</v>
      </c>
      <c r="K496" s="183" t="s">
        <v>121</v>
      </c>
      <c r="L496" s="148"/>
      <c r="M496" s="5">
        <f t="shared" si="26"/>
        <v>491</v>
      </c>
    </row>
    <row r="497" spans="1:70" ht="20.25" hidden="1">
      <c r="A497" s="4">
        <v>495</v>
      </c>
      <c r="B497" s="608" t="s">
        <v>575</v>
      </c>
      <c r="C497" s="76" t="s">
        <v>548</v>
      </c>
      <c r="D497" s="57">
        <v>4</v>
      </c>
      <c r="E497" s="74">
        <v>1</v>
      </c>
      <c r="F497" s="87"/>
      <c r="G497" s="92"/>
      <c r="H497" s="97" t="str">
        <f t="shared" si="23"/>
        <v>南区4-1</v>
      </c>
      <c r="I497" s="104">
        <v>341</v>
      </c>
      <c r="J497" s="113" t="s">
        <v>576</v>
      </c>
      <c r="K497" s="183"/>
      <c r="L497" s="131"/>
      <c r="M497" s="4" t="str">
        <f t="shared" si="26"/>
        <v/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 hidden="1">
      <c r="A498" s="4">
        <v>496</v>
      </c>
      <c r="B498" s="608"/>
      <c r="C498" s="76" t="s">
        <v>548</v>
      </c>
      <c r="D498" s="57">
        <v>4</v>
      </c>
      <c r="E498" s="74">
        <v>2</v>
      </c>
      <c r="F498" s="87"/>
      <c r="G498" s="92"/>
      <c r="H498" s="97" t="str">
        <f t="shared" si="23"/>
        <v>南区4-2</v>
      </c>
      <c r="I498" s="104">
        <v>431</v>
      </c>
      <c r="J498" s="113" t="s">
        <v>577</v>
      </c>
      <c r="K498" s="183"/>
      <c r="L498" s="129"/>
      <c r="M498" s="4" t="str">
        <f t="shared" si="26"/>
        <v/>
      </c>
      <c r="N498" s="6"/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 hidden="1">
      <c r="A499" s="4">
        <v>497</v>
      </c>
      <c r="B499" s="608"/>
      <c r="C499" s="76" t="s">
        <v>548</v>
      </c>
      <c r="D499" s="57">
        <v>4</v>
      </c>
      <c r="E499" s="74">
        <v>3</v>
      </c>
      <c r="F499" s="87"/>
      <c r="G499" s="92"/>
      <c r="H499" s="97" t="str">
        <f t="shared" si="23"/>
        <v>南区4-3</v>
      </c>
      <c r="I499" s="104">
        <v>401</v>
      </c>
      <c r="J499" s="113" t="s">
        <v>578</v>
      </c>
      <c r="K499" s="186"/>
      <c r="L499" s="172"/>
      <c r="M499" s="4" t="str">
        <f t="shared" si="26"/>
        <v/>
      </c>
      <c r="N499" s="6"/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20.25" hidden="1">
      <c r="A500" s="4">
        <v>498</v>
      </c>
      <c r="B500" s="608"/>
      <c r="C500" s="76" t="s">
        <v>548</v>
      </c>
      <c r="D500" s="57">
        <v>4</v>
      </c>
      <c r="E500" s="74">
        <v>4</v>
      </c>
      <c r="F500" s="87"/>
      <c r="G500" s="92"/>
      <c r="H500" s="97" t="str">
        <f t="shared" si="23"/>
        <v>南区4-4</v>
      </c>
      <c r="I500" s="104">
        <v>255</v>
      </c>
      <c r="J500" s="113" t="s">
        <v>579</v>
      </c>
      <c r="K500" s="185"/>
      <c r="L500" s="132"/>
      <c r="M500" s="4" t="str">
        <f t="shared" si="26"/>
        <v/>
      </c>
      <c r="N500" s="6"/>
      <c r="O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</row>
    <row r="501" spans="1:70" ht="20.25" hidden="1">
      <c r="A501" s="4">
        <v>499</v>
      </c>
      <c r="B501" s="608"/>
      <c r="C501" s="76" t="s">
        <v>548</v>
      </c>
      <c r="D501" s="57">
        <v>4</v>
      </c>
      <c r="E501" s="74">
        <v>5</v>
      </c>
      <c r="F501" s="87"/>
      <c r="G501" s="92"/>
      <c r="H501" s="97" t="str">
        <f t="shared" si="23"/>
        <v>南区4-5</v>
      </c>
      <c r="I501" s="104">
        <v>273</v>
      </c>
      <c r="J501" s="113" t="s">
        <v>580</v>
      </c>
      <c r="K501" s="183"/>
      <c r="L501" s="129"/>
      <c r="M501" s="4" t="str">
        <f>IF(F519,I519,"")</f>
        <v/>
      </c>
      <c r="N501" s="6"/>
      <c r="O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</row>
    <row r="502" spans="1:70" ht="16.5" hidden="1" customHeight="1">
      <c r="A502" s="4">
        <v>500</v>
      </c>
      <c r="B502" s="608"/>
      <c r="C502" s="208" t="s">
        <v>548</v>
      </c>
      <c r="D502" s="203">
        <v>4</v>
      </c>
      <c r="E502" s="204">
        <v>6</v>
      </c>
      <c r="F502" s="205">
        <v>0</v>
      </c>
      <c r="G502" s="218"/>
      <c r="H502" s="227" t="str">
        <f t="shared" si="23"/>
        <v>南区4-6</v>
      </c>
      <c r="I502" s="228">
        <v>468</v>
      </c>
      <c r="J502" s="229" t="s">
        <v>581</v>
      </c>
      <c r="K502" s="219"/>
      <c r="L502" s="240" t="s">
        <v>753</v>
      </c>
      <c r="M502" s="4" t="str">
        <f>IF(F520,I520,"")</f>
        <v/>
      </c>
    </row>
    <row r="503" spans="1:70" ht="17.25" hidden="1" customHeight="1">
      <c r="A503" s="4">
        <v>501</v>
      </c>
      <c r="B503" s="608"/>
      <c r="C503" s="76" t="s">
        <v>548</v>
      </c>
      <c r="D503" s="57">
        <v>4</v>
      </c>
      <c r="E503" s="74">
        <v>7</v>
      </c>
      <c r="F503" s="87"/>
      <c r="G503" s="92"/>
      <c r="H503" s="97" t="str">
        <f t="shared" si="23"/>
        <v>南区4-7</v>
      </c>
      <c r="I503" s="104">
        <v>470</v>
      </c>
      <c r="J503" s="113" t="s">
        <v>582</v>
      </c>
      <c r="K503" s="185"/>
      <c r="L503" s="240"/>
      <c r="M503" s="5">
        <f>IF(F521,I521,"")</f>
        <v>440</v>
      </c>
    </row>
    <row r="504" spans="1:70" ht="17.25" hidden="1" customHeight="1">
      <c r="A504" s="4">
        <v>502</v>
      </c>
      <c r="B504" s="608"/>
      <c r="C504" s="208" t="s">
        <v>548</v>
      </c>
      <c r="D504" s="203">
        <v>4</v>
      </c>
      <c r="E504" s="204">
        <v>8</v>
      </c>
      <c r="F504" s="205">
        <v>0</v>
      </c>
      <c r="G504" s="218"/>
      <c r="H504" s="227" t="str">
        <f t="shared" si="23"/>
        <v>南区4-8</v>
      </c>
      <c r="I504" s="228">
        <v>577</v>
      </c>
      <c r="J504" s="229" t="s">
        <v>583</v>
      </c>
      <c r="K504" s="219"/>
      <c r="L504" s="240" t="s">
        <v>753</v>
      </c>
      <c r="M504" s="4">
        <f>IF(F522,I522,"")</f>
        <v>407</v>
      </c>
    </row>
    <row r="505" spans="1:70" ht="20.25" hidden="1">
      <c r="A505" s="4">
        <v>503</v>
      </c>
      <c r="B505" s="608"/>
      <c r="C505" s="76" t="s">
        <v>548</v>
      </c>
      <c r="D505" s="57">
        <v>4</v>
      </c>
      <c r="E505" s="74">
        <v>9</v>
      </c>
      <c r="F505" s="87"/>
      <c r="G505" s="92"/>
      <c r="H505" s="97" t="str">
        <f t="shared" si="23"/>
        <v>南区4-9</v>
      </c>
      <c r="I505" s="104">
        <v>512</v>
      </c>
      <c r="J505" s="113" t="s">
        <v>584</v>
      </c>
      <c r="K505" s="183"/>
      <c r="L505" s="173"/>
      <c r="M505" s="4"/>
      <c r="N505" s="6"/>
      <c r="O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20.25" hidden="1">
      <c r="A506" s="4">
        <v>504</v>
      </c>
      <c r="B506" s="608"/>
      <c r="C506" s="76" t="s">
        <v>548</v>
      </c>
      <c r="D506" s="57">
        <v>4</v>
      </c>
      <c r="E506" s="74">
        <v>10</v>
      </c>
      <c r="F506" s="87"/>
      <c r="G506" s="92"/>
      <c r="H506" s="97" t="str">
        <f t="shared" si="23"/>
        <v>南区4-10</v>
      </c>
      <c r="I506" s="104">
        <v>428</v>
      </c>
      <c r="J506" s="113" t="s">
        <v>585</v>
      </c>
      <c r="K506" s="183"/>
      <c r="L506" s="174"/>
      <c r="M506" s="4" t="str">
        <f t="shared" ref="M506:M525" si="27">IF(F523,I523,"")</f>
        <v/>
      </c>
      <c r="N506" s="6"/>
      <c r="O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</row>
    <row r="507" spans="1:70" ht="16.5" customHeight="1">
      <c r="A507" s="4">
        <v>505</v>
      </c>
      <c r="B507" s="608"/>
      <c r="C507" s="76" t="s">
        <v>548</v>
      </c>
      <c r="D507" s="57">
        <v>4</v>
      </c>
      <c r="E507" s="74">
        <v>11</v>
      </c>
      <c r="F507" s="87">
        <v>1</v>
      </c>
      <c r="G507" s="92"/>
      <c r="H507" s="97" t="str">
        <f t="shared" si="23"/>
        <v>南区4-11</v>
      </c>
      <c r="I507" s="104">
        <v>402</v>
      </c>
      <c r="J507" s="113" t="s">
        <v>586</v>
      </c>
      <c r="K507" s="184" t="s">
        <v>15</v>
      </c>
      <c r="L507" s="174"/>
      <c r="M507" s="5">
        <f t="shared" si="27"/>
        <v>342</v>
      </c>
    </row>
    <row r="508" spans="1:70" ht="16.5" customHeight="1">
      <c r="A508" s="4">
        <v>506</v>
      </c>
      <c r="B508" s="608"/>
      <c r="C508" s="76" t="s">
        <v>548</v>
      </c>
      <c r="D508" s="57">
        <v>4</v>
      </c>
      <c r="E508" s="74">
        <v>12</v>
      </c>
      <c r="F508" s="87">
        <v>1</v>
      </c>
      <c r="G508" s="92"/>
      <c r="H508" s="97" t="str">
        <f t="shared" si="23"/>
        <v>南区4-12</v>
      </c>
      <c r="I508" s="104">
        <v>382</v>
      </c>
      <c r="J508" s="118" t="s">
        <v>587</v>
      </c>
      <c r="K508" s="183" t="s">
        <v>121</v>
      </c>
      <c r="L508" s="132" t="s">
        <v>697</v>
      </c>
      <c r="M508" s="5">
        <f t="shared" si="27"/>
        <v>416</v>
      </c>
    </row>
    <row r="509" spans="1:70" ht="20.25" hidden="1">
      <c r="A509" s="4">
        <v>507</v>
      </c>
      <c r="B509" s="589" t="s">
        <v>588</v>
      </c>
      <c r="C509" s="76" t="s">
        <v>548</v>
      </c>
      <c r="D509" s="57">
        <v>5</v>
      </c>
      <c r="E509" s="74">
        <v>1</v>
      </c>
      <c r="F509" s="87"/>
      <c r="G509" s="92"/>
      <c r="H509" s="97" t="str">
        <f t="shared" si="23"/>
        <v>南区5-1</v>
      </c>
      <c r="I509" s="104">
        <v>342</v>
      </c>
      <c r="J509" s="113" t="s">
        <v>589</v>
      </c>
      <c r="K509" s="183"/>
      <c r="L509" s="129"/>
      <c r="M509" s="4" t="str">
        <f t="shared" si="27"/>
        <v/>
      </c>
      <c r="N509" s="6"/>
      <c r="O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</row>
    <row r="510" spans="1:70" ht="20.25" hidden="1">
      <c r="A510" s="4">
        <v>508</v>
      </c>
      <c r="B510" s="589"/>
      <c r="C510" s="76" t="s">
        <v>548</v>
      </c>
      <c r="D510" s="57">
        <v>5</v>
      </c>
      <c r="E510" s="74">
        <v>2</v>
      </c>
      <c r="F510" s="87"/>
      <c r="G510" s="92"/>
      <c r="H510" s="97" t="str">
        <f t="shared" si="23"/>
        <v>南区5-2</v>
      </c>
      <c r="I510" s="104">
        <v>1129</v>
      </c>
      <c r="J510" s="113" t="s">
        <v>590</v>
      </c>
      <c r="K510" s="183"/>
      <c r="L510" s="129"/>
      <c r="M510" s="4">
        <f t="shared" si="27"/>
        <v>571</v>
      </c>
      <c r="N510" s="6"/>
      <c r="O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20.25" hidden="1">
      <c r="A511" s="4">
        <v>509</v>
      </c>
      <c r="B511" s="589"/>
      <c r="C511" s="76" t="s">
        <v>548</v>
      </c>
      <c r="D511" s="57">
        <v>5</v>
      </c>
      <c r="E511" s="74">
        <v>3</v>
      </c>
      <c r="F511" s="87"/>
      <c r="G511" s="92"/>
      <c r="H511" s="97" t="str">
        <f t="shared" si="23"/>
        <v>南区5-3</v>
      </c>
      <c r="I511" s="104">
        <v>259</v>
      </c>
      <c r="J511" s="113" t="s">
        <v>591</v>
      </c>
      <c r="K511" s="183"/>
      <c r="L511" s="129"/>
      <c r="M511" s="4" t="str">
        <f t="shared" si="27"/>
        <v/>
      </c>
      <c r="N511" s="6"/>
      <c r="O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</row>
    <row r="512" spans="1:70" ht="20.25" hidden="1">
      <c r="A512" s="4">
        <v>510</v>
      </c>
      <c r="B512" s="589"/>
      <c r="C512" s="76" t="s">
        <v>548</v>
      </c>
      <c r="D512" s="57">
        <v>5</v>
      </c>
      <c r="E512" s="74">
        <v>4</v>
      </c>
      <c r="F512" s="87"/>
      <c r="G512" s="92"/>
      <c r="H512" s="97" t="str">
        <f t="shared" si="23"/>
        <v>南区5-4</v>
      </c>
      <c r="I512" s="104">
        <v>336</v>
      </c>
      <c r="J512" s="113" t="s">
        <v>592</v>
      </c>
      <c r="K512" s="183"/>
      <c r="L512" s="129"/>
      <c r="M512" s="4" t="str">
        <f t="shared" si="27"/>
        <v/>
      </c>
      <c r="N512" s="6"/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16.5" customHeight="1">
      <c r="A513" s="4">
        <v>511</v>
      </c>
      <c r="B513" s="589"/>
      <c r="C513" s="76" t="s">
        <v>548</v>
      </c>
      <c r="D513" s="57">
        <v>5</v>
      </c>
      <c r="E513" s="74">
        <v>5</v>
      </c>
      <c r="F513" s="87">
        <v>1</v>
      </c>
      <c r="G513" s="92"/>
      <c r="H513" s="97" t="str">
        <f t="shared" si="23"/>
        <v>南区5-5</v>
      </c>
      <c r="I513" s="104">
        <v>491</v>
      </c>
      <c r="J513" s="113" t="s">
        <v>593</v>
      </c>
      <c r="K513" s="183" t="s">
        <v>467</v>
      </c>
      <c r="L513" s="230"/>
      <c r="M513" s="4" t="str">
        <f t="shared" si="27"/>
        <v/>
      </c>
    </row>
    <row r="514" spans="1:70" ht="20.25" hidden="1">
      <c r="A514" s="4">
        <v>512</v>
      </c>
      <c r="B514" s="589"/>
      <c r="C514" s="76" t="s">
        <v>548</v>
      </c>
      <c r="D514" s="57">
        <v>5</v>
      </c>
      <c r="E514" s="74">
        <v>6</v>
      </c>
      <c r="F514" s="87"/>
      <c r="G514" s="92"/>
      <c r="H514" s="97" t="str">
        <f t="shared" si="23"/>
        <v>南区5-6</v>
      </c>
      <c r="I514" s="104">
        <v>440</v>
      </c>
      <c r="J514" s="114" t="s">
        <v>594</v>
      </c>
      <c r="K514" s="183"/>
      <c r="L514" s="129"/>
      <c r="M514" s="4">
        <f t="shared" si="27"/>
        <v>248</v>
      </c>
      <c r="N514" s="6"/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20.25" hidden="1">
      <c r="A515" s="4">
        <v>513</v>
      </c>
      <c r="B515" s="589"/>
      <c r="C515" s="76" t="s">
        <v>548</v>
      </c>
      <c r="D515" s="57">
        <v>5</v>
      </c>
      <c r="E515" s="74">
        <v>7</v>
      </c>
      <c r="F515" s="87"/>
      <c r="G515" s="92"/>
      <c r="H515" s="97" t="str">
        <f t="shared" si="23"/>
        <v>南区5-7</v>
      </c>
      <c r="I515" s="104">
        <v>462</v>
      </c>
      <c r="J515" s="114" t="s">
        <v>595</v>
      </c>
      <c r="K515" s="183"/>
      <c r="L515" s="129"/>
      <c r="M515" s="5" t="str">
        <f t="shared" si="27"/>
        <v/>
      </c>
      <c r="N515" s="6"/>
      <c r="O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</row>
    <row r="516" spans="1:70" ht="16.5" hidden="1" customHeight="1">
      <c r="A516" s="4">
        <v>514</v>
      </c>
      <c r="B516" s="589"/>
      <c r="C516" s="76" t="s">
        <v>548</v>
      </c>
      <c r="D516" s="57">
        <v>5</v>
      </c>
      <c r="E516" s="74">
        <v>8</v>
      </c>
      <c r="F516" s="87"/>
      <c r="G516" s="92"/>
      <c r="H516" s="97" t="str">
        <f t="shared" si="23"/>
        <v>南区5-8</v>
      </c>
      <c r="I516" s="104">
        <v>502</v>
      </c>
      <c r="J516" s="113" t="s">
        <v>596</v>
      </c>
      <c r="K516" s="219"/>
      <c r="L516" s="164"/>
      <c r="M516" s="4" t="str">
        <f t="shared" si="27"/>
        <v/>
      </c>
    </row>
    <row r="517" spans="1:70" ht="20.25" hidden="1">
      <c r="A517" s="4">
        <v>515</v>
      </c>
      <c r="B517" s="589"/>
      <c r="C517" s="76" t="s">
        <v>548</v>
      </c>
      <c r="D517" s="57">
        <v>5</v>
      </c>
      <c r="E517" s="74">
        <v>9</v>
      </c>
      <c r="F517" s="87"/>
      <c r="G517" s="92"/>
      <c r="H517" s="97" t="str">
        <f t="shared" si="23"/>
        <v>南区5-9</v>
      </c>
      <c r="I517" s="104">
        <v>461</v>
      </c>
      <c r="J517" s="113" t="s">
        <v>597</v>
      </c>
      <c r="K517" s="183"/>
      <c r="L517" s="129"/>
      <c r="M517" s="4">
        <f t="shared" si="27"/>
        <v>275</v>
      </c>
      <c r="N517" s="6"/>
      <c r="O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</row>
    <row r="518" spans="1:70" ht="20.25" hidden="1">
      <c r="A518" s="4">
        <v>516</v>
      </c>
      <c r="B518" s="589"/>
      <c r="C518" s="76" t="s">
        <v>548</v>
      </c>
      <c r="D518" s="57">
        <v>5</v>
      </c>
      <c r="E518" s="74" t="s">
        <v>455</v>
      </c>
      <c r="F518" s="87"/>
      <c r="G518" s="92"/>
      <c r="H518" s="97" t="str">
        <f t="shared" si="23"/>
        <v>南区5-10</v>
      </c>
      <c r="I518" s="104">
        <v>448</v>
      </c>
      <c r="J518" s="114" t="s">
        <v>598</v>
      </c>
      <c r="K518" s="183"/>
      <c r="L518" s="129"/>
      <c r="M518" s="4" t="str">
        <f t="shared" si="27"/>
        <v/>
      </c>
      <c r="N518" s="6"/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20.25" hidden="1">
      <c r="A519" s="4">
        <v>517</v>
      </c>
      <c r="B519" s="589" t="s">
        <v>599</v>
      </c>
      <c r="C519" s="76" t="s">
        <v>548</v>
      </c>
      <c r="D519" s="57">
        <v>6</v>
      </c>
      <c r="E519" s="74">
        <v>1</v>
      </c>
      <c r="F519" s="87"/>
      <c r="G519" s="92"/>
      <c r="H519" s="97" t="str">
        <f t="shared" si="23"/>
        <v>南区6-1</v>
      </c>
      <c r="I519" s="104">
        <v>867</v>
      </c>
      <c r="J519" s="113" t="s">
        <v>600</v>
      </c>
      <c r="K519" s="183"/>
      <c r="L519" s="129"/>
      <c r="M519" s="4" t="str">
        <f t="shared" si="27"/>
        <v/>
      </c>
      <c r="N519" s="6"/>
      <c r="O519" s="6"/>
      <c r="R519" s="9" t="s">
        <v>81</v>
      </c>
      <c r="S519" s="10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</row>
    <row r="520" spans="1:70" ht="20.25" hidden="1">
      <c r="A520" s="4">
        <v>518</v>
      </c>
      <c r="B520" s="589"/>
      <c r="C520" s="76" t="s">
        <v>548</v>
      </c>
      <c r="D520" s="57">
        <v>6</v>
      </c>
      <c r="E520" s="74">
        <v>2</v>
      </c>
      <c r="F520" s="87"/>
      <c r="G520" s="92"/>
      <c r="H520" s="97" t="str">
        <f t="shared" si="23"/>
        <v>南区6-2</v>
      </c>
      <c r="I520" s="104">
        <v>853</v>
      </c>
      <c r="J520" s="113" t="s">
        <v>601</v>
      </c>
      <c r="K520" s="183"/>
      <c r="L520" s="129"/>
      <c r="M520" s="4" t="str">
        <f t="shared" si="27"/>
        <v/>
      </c>
      <c r="N520" s="6"/>
      <c r="O520" s="6"/>
      <c r="R520" s="9"/>
      <c r="S520" s="10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</row>
    <row r="521" spans="1:70" ht="16.5" customHeight="1">
      <c r="A521" s="4">
        <v>519</v>
      </c>
      <c r="B521" s="589"/>
      <c r="C521" s="76" t="s">
        <v>548</v>
      </c>
      <c r="D521" s="57">
        <v>6</v>
      </c>
      <c r="E521" s="74">
        <v>3</v>
      </c>
      <c r="F521" s="87">
        <v>1</v>
      </c>
      <c r="G521" s="92">
        <v>1</v>
      </c>
      <c r="H521" s="97" t="str">
        <f t="shared" si="23"/>
        <v>南区6-3</v>
      </c>
      <c r="I521" s="104">
        <v>440</v>
      </c>
      <c r="J521" s="113" t="s">
        <v>602</v>
      </c>
      <c r="K521" s="183" t="s">
        <v>121</v>
      </c>
      <c r="L521" s="132" t="s">
        <v>697</v>
      </c>
      <c r="M521" s="4" t="str">
        <f t="shared" si="27"/>
        <v/>
      </c>
      <c r="R521" s="211"/>
      <c r="S521" s="212"/>
    </row>
    <row r="522" spans="1:70" ht="16.5" customHeight="1">
      <c r="A522" s="4">
        <v>520</v>
      </c>
      <c r="B522" s="589"/>
      <c r="C522" s="208" t="s">
        <v>548</v>
      </c>
      <c r="D522" s="203">
        <v>6</v>
      </c>
      <c r="E522" s="204">
        <v>4</v>
      </c>
      <c r="F522" s="205">
        <v>1</v>
      </c>
      <c r="G522" s="218"/>
      <c r="H522" s="227" t="str">
        <f t="shared" si="23"/>
        <v>南区6-4</v>
      </c>
      <c r="I522" s="228">
        <v>407</v>
      </c>
      <c r="J522" s="229" t="s">
        <v>603</v>
      </c>
      <c r="K522" s="219" t="s">
        <v>375</v>
      </c>
      <c r="L522" s="138" t="s">
        <v>739</v>
      </c>
      <c r="M522" s="5">
        <f t="shared" si="27"/>
        <v>365</v>
      </c>
      <c r="R522" s="211"/>
      <c r="S522" s="212"/>
    </row>
    <row r="523" spans="1:70" ht="20.25" hidden="1">
      <c r="A523" s="4">
        <v>521</v>
      </c>
      <c r="B523" s="589"/>
      <c r="C523" s="76" t="s">
        <v>548</v>
      </c>
      <c r="D523" s="57">
        <v>6</v>
      </c>
      <c r="E523" s="74">
        <v>5</v>
      </c>
      <c r="F523" s="87"/>
      <c r="G523" s="92"/>
      <c r="H523" s="97" t="str">
        <f t="shared" ref="H523:H592" si="28">CONCATENATE(C523,D523,"-",E523)</f>
        <v>南区6-5</v>
      </c>
      <c r="I523" s="104">
        <v>544</v>
      </c>
      <c r="J523" s="113" t="s">
        <v>604</v>
      </c>
      <c r="K523" s="183"/>
      <c r="L523" s="133"/>
      <c r="M523" s="5" t="str">
        <f t="shared" si="27"/>
        <v/>
      </c>
      <c r="N523" s="6"/>
      <c r="O523" s="6"/>
      <c r="R523" s="14"/>
      <c r="S523" s="13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25">
      <c r="A524" s="4">
        <v>522</v>
      </c>
      <c r="B524" s="589" t="s">
        <v>605</v>
      </c>
      <c r="C524" s="76" t="s">
        <v>548</v>
      </c>
      <c r="D524" s="57">
        <v>7</v>
      </c>
      <c r="E524" s="74">
        <v>1</v>
      </c>
      <c r="F524" s="87">
        <v>1</v>
      </c>
      <c r="G524" s="92"/>
      <c r="H524" s="97" t="str">
        <f t="shared" si="28"/>
        <v>南区7-1</v>
      </c>
      <c r="I524" s="104">
        <v>342</v>
      </c>
      <c r="J524" s="113" t="s">
        <v>606</v>
      </c>
      <c r="K524" s="183" t="s">
        <v>752</v>
      </c>
      <c r="L524" s="135"/>
      <c r="M524" s="4" t="str">
        <f t="shared" si="27"/>
        <v/>
      </c>
      <c r="N524" s="6"/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16.5" customHeight="1">
      <c r="A525" s="4">
        <v>523</v>
      </c>
      <c r="B525" s="589"/>
      <c r="C525" s="76" t="s">
        <v>548</v>
      </c>
      <c r="D525" s="57">
        <v>7</v>
      </c>
      <c r="E525" s="74">
        <v>2</v>
      </c>
      <c r="F525" s="87">
        <v>1</v>
      </c>
      <c r="G525" s="92"/>
      <c r="H525" s="97" t="str">
        <f t="shared" si="28"/>
        <v>南区7-2</v>
      </c>
      <c r="I525" s="104">
        <v>416</v>
      </c>
      <c r="J525" s="113" t="s">
        <v>607</v>
      </c>
      <c r="K525" s="184" t="s">
        <v>15</v>
      </c>
      <c r="L525" s="132"/>
      <c r="M525" s="5">
        <f t="shared" si="27"/>
        <v>170</v>
      </c>
    </row>
    <row r="526" spans="1:70" ht="20.25" hidden="1">
      <c r="A526" s="4">
        <v>524</v>
      </c>
      <c r="B526" s="589"/>
      <c r="C526" s="76" t="s">
        <v>548</v>
      </c>
      <c r="D526" s="57">
        <v>7</v>
      </c>
      <c r="E526" s="74">
        <v>3</v>
      </c>
      <c r="F526" s="87"/>
      <c r="G526" s="92"/>
      <c r="H526" s="97" t="str">
        <f t="shared" si="28"/>
        <v>南区7-3</v>
      </c>
      <c r="I526" s="104">
        <v>257</v>
      </c>
      <c r="J526" s="113" t="s">
        <v>608</v>
      </c>
      <c r="K526" s="183"/>
      <c r="L526" s="129"/>
      <c r="M526" s="5" t="str">
        <f t="shared" ref="M526:M531" si="29">IF(F546,I546,"")</f>
        <v/>
      </c>
      <c r="N526" s="6"/>
      <c r="O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</row>
    <row r="527" spans="1:70" ht="16.5" customHeight="1">
      <c r="A527" s="4">
        <v>525</v>
      </c>
      <c r="B527" s="589"/>
      <c r="C527" s="76" t="s">
        <v>548</v>
      </c>
      <c r="D527" s="57">
        <v>7</v>
      </c>
      <c r="E527" s="74">
        <v>4</v>
      </c>
      <c r="F527" s="87">
        <v>1</v>
      </c>
      <c r="G527" s="92"/>
      <c r="H527" s="97" t="str">
        <f t="shared" si="28"/>
        <v>南区7-4</v>
      </c>
      <c r="I527" s="104">
        <v>571</v>
      </c>
      <c r="J527" s="113" t="s">
        <v>609</v>
      </c>
      <c r="K527" s="183" t="s">
        <v>121</v>
      </c>
      <c r="L527" s="129"/>
      <c r="M527" s="5" t="str">
        <f t="shared" si="29"/>
        <v/>
      </c>
    </row>
    <row r="528" spans="1:70" ht="20.25" hidden="1">
      <c r="A528" s="4">
        <v>526</v>
      </c>
      <c r="B528" s="589"/>
      <c r="C528" s="76" t="s">
        <v>548</v>
      </c>
      <c r="D528" s="57">
        <v>7</v>
      </c>
      <c r="E528" s="74">
        <v>5</v>
      </c>
      <c r="F528" s="87"/>
      <c r="G528" s="92"/>
      <c r="H528" s="97" t="str">
        <f t="shared" si="28"/>
        <v>南区7-5</v>
      </c>
      <c r="I528" s="104">
        <v>484</v>
      </c>
      <c r="J528" s="113" t="s">
        <v>610</v>
      </c>
      <c r="K528" s="183"/>
      <c r="L528" s="129"/>
      <c r="M528" s="4" t="str">
        <f t="shared" si="29"/>
        <v/>
      </c>
      <c r="N528" s="6"/>
      <c r="O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25" hidden="1">
      <c r="A529" s="4">
        <v>527</v>
      </c>
      <c r="B529" s="589"/>
      <c r="C529" s="76" t="s">
        <v>548</v>
      </c>
      <c r="D529" s="57">
        <v>7</v>
      </c>
      <c r="E529" s="74">
        <v>6</v>
      </c>
      <c r="F529" s="87"/>
      <c r="G529" s="92"/>
      <c r="H529" s="97" t="str">
        <f t="shared" si="28"/>
        <v>南区7-6</v>
      </c>
      <c r="I529" s="104">
        <v>320</v>
      </c>
      <c r="J529" s="113" t="s">
        <v>611</v>
      </c>
      <c r="K529" s="183"/>
      <c r="L529" s="129"/>
      <c r="M529" s="5" t="str">
        <f t="shared" si="29"/>
        <v/>
      </c>
      <c r="N529" s="6"/>
      <c r="O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</row>
    <row r="530" spans="1:70" ht="20.25" hidden="1">
      <c r="A530" s="4">
        <v>528</v>
      </c>
      <c r="B530" s="589"/>
      <c r="C530" s="76" t="s">
        <v>548</v>
      </c>
      <c r="D530" s="57">
        <v>7</v>
      </c>
      <c r="E530" s="74">
        <v>7</v>
      </c>
      <c r="F530" s="87"/>
      <c r="G530" s="92"/>
      <c r="H530" s="97" t="str">
        <f t="shared" si="28"/>
        <v>南区7-7</v>
      </c>
      <c r="I530" s="104">
        <v>230</v>
      </c>
      <c r="J530" s="113" t="s">
        <v>612</v>
      </c>
      <c r="K530" s="183"/>
      <c r="L530" s="129"/>
      <c r="M530" s="4" t="str">
        <f t="shared" si="29"/>
        <v/>
      </c>
      <c r="N530" s="6"/>
      <c r="O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16.5" customHeight="1">
      <c r="A531" s="4">
        <v>529</v>
      </c>
      <c r="B531" s="589"/>
      <c r="C531" s="76" t="s">
        <v>548</v>
      </c>
      <c r="D531" s="57">
        <v>7</v>
      </c>
      <c r="E531" s="74">
        <v>8</v>
      </c>
      <c r="F531" s="87">
        <v>1</v>
      </c>
      <c r="G531" s="92"/>
      <c r="H531" s="97" t="str">
        <f t="shared" si="28"/>
        <v>南区7-8</v>
      </c>
      <c r="I531" s="104">
        <v>248</v>
      </c>
      <c r="J531" s="113" t="s">
        <v>613</v>
      </c>
      <c r="K531" s="183" t="s">
        <v>173</v>
      </c>
      <c r="L531" s="129"/>
      <c r="M531" s="4" t="str">
        <f t="shared" si="29"/>
        <v/>
      </c>
    </row>
    <row r="532" spans="1:70" ht="20.25" hidden="1">
      <c r="A532" s="4">
        <v>530</v>
      </c>
      <c r="B532" s="589"/>
      <c r="C532" s="76" t="s">
        <v>548</v>
      </c>
      <c r="D532" s="57">
        <v>7</v>
      </c>
      <c r="E532" s="74">
        <v>9</v>
      </c>
      <c r="F532" s="87"/>
      <c r="G532" s="92"/>
      <c r="H532" s="97" t="str">
        <f t="shared" si="28"/>
        <v>南区7-9</v>
      </c>
      <c r="I532" s="104">
        <v>153</v>
      </c>
      <c r="J532" s="113" t="s">
        <v>614</v>
      </c>
      <c r="K532" s="190"/>
      <c r="L532" s="175"/>
      <c r="M532" s="4" t="str">
        <f t="shared" ref="M532:M538" si="30">IF(F554,I554,"")</f>
        <v/>
      </c>
      <c r="N532" s="6"/>
      <c r="O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20.25" hidden="1">
      <c r="A533" s="4">
        <v>531</v>
      </c>
      <c r="B533" s="589"/>
      <c r="C533" s="76" t="s">
        <v>548</v>
      </c>
      <c r="D533" s="57">
        <v>7</v>
      </c>
      <c r="E533" s="74">
        <v>10</v>
      </c>
      <c r="F533" s="87"/>
      <c r="G533" s="92"/>
      <c r="H533" s="97" t="str">
        <f t="shared" si="28"/>
        <v>南区7-10</v>
      </c>
      <c r="I533" s="104">
        <v>356</v>
      </c>
      <c r="J533" s="113" t="s">
        <v>615</v>
      </c>
      <c r="K533" s="183"/>
      <c r="L533" s="129"/>
      <c r="M533" s="4" t="str">
        <f t="shared" si="30"/>
        <v/>
      </c>
      <c r="N533" s="6"/>
      <c r="O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</row>
    <row r="534" spans="1:70" s="15" customFormat="1" ht="16.5" customHeight="1">
      <c r="A534" s="4">
        <v>532</v>
      </c>
      <c r="B534" s="589"/>
      <c r="C534" s="76" t="s">
        <v>548</v>
      </c>
      <c r="D534" s="57">
        <v>7</v>
      </c>
      <c r="E534" s="74">
        <v>11</v>
      </c>
      <c r="F534" s="87">
        <v>1</v>
      </c>
      <c r="G534" s="92">
        <v>1</v>
      </c>
      <c r="H534" s="97" t="str">
        <f t="shared" si="28"/>
        <v>南区7-11</v>
      </c>
      <c r="I534" s="104">
        <v>275</v>
      </c>
      <c r="J534" s="113" t="s">
        <v>616</v>
      </c>
      <c r="K534" s="183" t="s">
        <v>467</v>
      </c>
      <c r="L534" s="132" t="s">
        <v>697</v>
      </c>
      <c r="M534" s="5" t="str">
        <f t="shared" si="30"/>
        <v/>
      </c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</row>
    <row r="535" spans="1:70" s="15" customFormat="1" ht="20.25" hidden="1">
      <c r="A535" s="4">
        <v>533</v>
      </c>
      <c r="B535" s="608" t="s">
        <v>617</v>
      </c>
      <c r="C535" s="76" t="s">
        <v>548</v>
      </c>
      <c r="D535" s="57">
        <v>8</v>
      </c>
      <c r="E535" s="74">
        <v>1</v>
      </c>
      <c r="F535" s="87"/>
      <c r="G535" s="92"/>
      <c r="H535" s="97" t="str">
        <f t="shared" si="28"/>
        <v>南区8-1</v>
      </c>
      <c r="I535" s="104">
        <v>595</v>
      </c>
      <c r="J535" s="113" t="s">
        <v>618</v>
      </c>
      <c r="K535" s="183"/>
      <c r="L535" s="129"/>
      <c r="M535" s="5">
        <f t="shared" si="30"/>
        <v>450</v>
      </c>
      <c r="P535" s="44"/>
      <c r="Q535" s="44"/>
    </row>
    <row r="536" spans="1:70" ht="20.25" hidden="1">
      <c r="A536" s="4">
        <v>534</v>
      </c>
      <c r="B536" s="608"/>
      <c r="C536" s="76" t="s">
        <v>548</v>
      </c>
      <c r="D536" s="57">
        <v>8</v>
      </c>
      <c r="E536" s="74">
        <v>2</v>
      </c>
      <c r="F536" s="87"/>
      <c r="G536" s="92"/>
      <c r="H536" s="97" t="str">
        <f t="shared" si="28"/>
        <v>南区8-2</v>
      </c>
      <c r="I536" s="104">
        <v>547</v>
      </c>
      <c r="J536" s="113" t="s">
        <v>619</v>
      </c>
      <c r="K536" s="183"/>
      <c r="L536" s="129"/>
      <c r="M536" s="4" t="str">
        <f t="shared" si="30"/>
        <v/>
      </c>
      <c r="N536" s="6"/>
      <c r="O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0.25" hidden="1">
      <c r="A537" s="4">
        <v>535</v>
      </c>
      <c r="B537" s="608"/>
      <c r="C537" s="76" t="s">
        <v>548</v>
      </c>
      <c r="D537" s="57">
        <v>8</v>
      </c>
      <c r="E537" s="74">
        <v>3</v>
      </c>
      <c r="F537" s="87"/>
      <c r="G537" s="92"/>
      <c r="H537" s="97" t="str">
        <f t="shared" si="28"/>
        <v>南区8-3</v>
      </c>
      <c r="I537" s="104">
        <v>342</v>
      </c>
      <c r="J537" s="113" t="s">
        <v>620</v>
      </c>
      <c r="K537" s="183"/>
      <c r="L537" s="129"/>
      <c r="M537" s="4" t="str">
        <f t="shared" si="30"/>
        <v/>
      </c>
      <c r="N537" s="6"/>
      <c r="O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</row>
    <row r="538" spans="1:70" s="15" customFormat="1" ht="20.25" hidden="1">
      <c r="A538" s="4">
        <v>536</v>
      </c>
      <c r="B538" s="608"/>
      <c r="C538" s="76" t="s">
        <v>548</v>
      </c>
      <c r="D538" s="57">
        <v>8</v>
      </c>
      <c r="E538" s="74">
        <v>4</v>
      </c>
      <c r="F538" s="87"/>
      <c r="G538" s="92"/>
      <c r="H538" s="97" t="str">
        <f t="shared" si="28"/>
        <v>南区8-4</v>
      </c>
      <c r="I538" s="104">
        <v>364</v>
      </c>
      <c r="J538" s="113" t="s">
        <v>621</v>
      </c>
      <c r="K538" s="183"/>
      <c r="L538" s="129"/>
      <c r="M538" s="4" t="str">
        <f t="shared" si="30"/>
        <v/>
      </c>
      <c r="P538" s="44"/>
      <c r="Q538" s="44"/>
    </row>
    <row r="539" spans="1:70" s="15" customFormat="1" ht="16.5" customHeight="1">
      <c r="A539" s="4">
        <v>537</v>
      </c>
      <c r="B539" s="608"/>
      <c r="C539" s="76" t="s">
        <v>548</v>
      </c>
      <c r="D539" s="57">
        <v>8</v>
      </c>
      <c r="E539" s="74">
        <v>5</v>
      </c>
      <c r="F539" s="87">
        <v>1</v>
      </c>
      <c r="G539" s="92"/>
      <c r="H539" s="97" t="str">
        <f t="shared" si="28"/>
        <v>南区8-5</v>
      </c>
      <c r="I539" s="104">
        <v>365</v>
      </c>
      <c r="J539" s="114" t="s">
        <v>622</v>
      </c>
      <c r="K539" s="184" t="s">
        <v>15</v>
      </c>
      <c r="L539" s="176"/>
      <c r="M539" s="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</row>
    <row r="540" spans="1:70" s="23" customFormat="1" ht="20.25" hidden="1">
      <c r="A540" s="4">
        <v>538</v>
      </c>
      <c r="B540" s="608"/>
      <c r="C540" s="76" t="s">
        <v>548</v>
      </c>
      <c r="D540" s="57">
        <v>8</v>
      </c>
      <c r="E540" s="74">
        <v>6</v>
      </c>
      <c r="F540" s="87"/>
      <c r="G540" s="92"/>
      <c r="H540" s="97" t="str">
        <f t="shared" si="28"/>
        <v>南区8-6</v>
      </c>
      <c r="I540" s="104">
        <v>467</v>
      </c>
      <c r="J540" s="113" t="s">
        <v>623</v>
      </c>
      <c r="K540" s="185"/>
      <c r="L540" s="161"/>
      <c r="M540" s="4">
        <f>IF(F561,I561,"")</f>
        <v>441</v>
      </c>
      <c r="P540" s="44"/>
      <c r="Q540" s="44"/>
    </row>
    <row r="541" spans="1:70" s="23" customFormat="1" ht="20.25" hidden="1">
      <c r="A541" s="4">
        <v>539</v>
      </c>
      <c r="B541" s="608"/>
      <c r="C541" s="76" t="s">
        <v>548</v>
      </c>
      <c r="D541" s="57">
        <v>8</v>
      </c>
      <c r="E541" s="74">
        <v>7</v>
      </c>
      <c r="F541" s="87"/>
      <c r="G541" s="92"/>
      <c r="H541" s="97" t="str">
        <f t="shared" si="28"/>
        <v>南区8-7</v>
      </c>
      <c r="I541" s="104">
        <v>245</v>
      </c>
      <c r="J541" s="113" t="s">
        <v>624</v>
      </c>
      <c r="K541" s="183"/>
      <c r="L541" s="129"/>
      <c r="M541" s="4"/>
      <c r="P541" s="44"/>
      <c r="Q541" s="44"/>
    </row>
    <row r="542" spans="1:70" ht="16.5" customHeight="1">
      <c r="A542" s="4">
        <v>540</v>
      </c>
      <c r="B542" s="594" t="s">
        <v>625</v>
      </c>
      <c r="C542" s="76" t="s">
        <v>548</v>
      </c>
      <c r="D542" s="57">
        <v>9</v>
      </c>
      <c r="E542" s="74">
        <v>1</v>
      </c>
      <c r="F542" s="87">
        <v>1</v>
      </c>
      <c r="G542" s="92"/>
      <c r="H542" s="97" t="str">
        <f t="shared" si="28"/>
        <v>南区9-1</v>
      </c>
      <c r="I542" s="104">
        <v>170</v>
      </c>
      <c r="J542" s="113" t="s">
        <v>626</v>
      </c>
      <c r="K542" s="184" t="s">
        <v>15</v>
      </c>
      <c r="L542" s="129"/>
      <c r="M542" s="4" t="str">
        <f>IF(F562,I562,"")</f>
        <v/>
      </c>
    </row>
    <row r="543" spans="1:70" ht="20.25" hidden="1">
      <c r="A543" s="4">
        <v>541</v>
      </c>
      <c r="B543" s="594"/>
      <c r="C543" s="76" t="s">
        <v>548</v>
      </c>
      <c r="D543" s="57">
        <v>9</v>
      </c>
      <c r="E543" s="74" t="s">
        <v>143</v>
      </c>
      <c r="F543" s="87"/>
      <c r="G543" s="92"/>
      <c r="H543" s="97" t="str">
        <f t="shared" si="28"/>
        <v>南区9-2</v>
      </c>
      <c r="I543" s="104">
        <v>332</v>
      </c>
      <c r="J543" s="113" t="s">
        <v>627</v>
      </c>
      <c r="K543" s="183"/>
      <c r="L543" s="168"/>
      <c r="M543" s="4" t="e">
        <f>IF(#REF!,#REF!,"")</f>
        <v>#REF!</v>
      </c>
      <c r="N543" s="6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20.25" hidden="1">
      <c r="A544" s="4">
        <v>542</v>
      </c>
      <c r="B544" s="594"/>
      <c r="C544" s="76" t="s">
        <v>548</v>
      </c>
      <c r="D544" s="57">
        <v>9</v>
      </c>
      <c r="E544" s="74" t="s">
        <v>146</v>
      </c>
      <c r="F544" s="87"/>
      <c r="G544" s="92"/>
      <c r="H544" s="97" t="str">
        <f t="shared" si="28"/>
        <v>南区9-3</v>
      </c>
      <c r="I544" s="104">
        <v>185</v>
      </c>
      <c r="J544" s="113" t="s">
        <v>628</v>
      </c>
      <c r="K544" s="183"/>
      <c r="L544" s="129"/>
      <c r="M544" s="4" t="str">
        <f>IF(F563,I563,"")</f>
        <v/>
      </c>
      <c r="N544" s="6"/>
      <c r="O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</row>
    <row r="545" spans="1:70" ht="20.25" hidden="1">
      <c r="A545" s="4">
        <v>543</v>
      </c>
      <c r="B545" s="594"/>
      <c r="C545" s="76" t="s">
        <v>548</v>
      </c>
      <c r="D545" s="57">
        <v>9</v>
      </c>
      <c r="E545" s="74" t="s">
        <v>148</v>
      </c>
      <c r="F545" s="87"/>
      <c r="G545" s="92"/>
      <c r="H545" s="97" t="str">
        <f t="shared" si="28"/>
        <v>南区9-4</v>
      </c>
      <c r="I545" s="104">
        <v>358</v>
      </c>
      <c r="J545" s="113" t="s">
        <v>629</v>
      </c>
      <c r="K545" s="183"/>
      <c r="L545" s="129"/>
      <c r="M545" s="4" t="str">
        <f>IF(F564,I564,"")</f>
        <v/>
      </c>
      <c r="N545" s="6"/>
      <c r="O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</row>
    <row r="546" spans="1:70" ht="20.25" hidden="1">
      <c r="A546" s="4">
        <v>544</v>
      </c>
      <c r="B546" s="594" t="s">
        <v>630</v>
      </c>
      <c r="C546" s="76" t="s">
        <v>548</v>
      </c>
      <c r="D546" s="59">
        <v>10</v>
      </c>
      <c r="E546" s="74">
        <v>1</v>
      </c>
      <c r="F546" s="87"/>
      <c r="G546" s="92"/>
      <c r="H546" s="97" t="str">
        <f t="shared" si="28"/>
        <v>南区10-1</v>
      </c>
      <c r="I546" s="104">
        <v>293</v>
      </c>
      <c r="J546" s="114" t="s">
        <v>631</v>
      </c>
      <c r="K546" s="185"/>
      <c r="L546" s="135"/>
      <c r="M546" s="4" t="e">
        <f>IF(#REF!,#REF!,"")</f>
        <v>#REF!</v>
      </c>
      <c r="N546" s="6"/>
      <c r="O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</row>
    <row r="547" spans="1:70" s="23" customFormat="1" ht="20.25" hidden="1">
      <c r="A547" s="4">
        <v>545</v>
      </c>
      <c r="B547" s="594"/>
      <c r="C547" s="76" t="s">
        <v>548</v>
      </c>
      <c r="D547" s="59">
        <v>10</v>
      </c>
      <c r="E547" s="74">
        <v>2</v>
      </c>
      <c r="F547" s="87"/>
      <c r="G547" s="92"/>
      <c r="H547" s="97" t="str">
        <f t="shared" si="28"/>
        <v>南区10-2</v>
      </c>
      <c r="I547" s="104">
        <v>491</v>
      </c>
      <c r="J547" s="114" t="s">
        <v>632</v>
      </c>
      <c r="K547" s="183"/>
      <c r="L547" s="138"/>
      <c r="M547" s="4" t="e">
        <f>IF(#REF!,#REF!,"")</f>
        <v>#REF!</v>
      </c>
      <c r="P547" s="44"/>
      <c r="Q547" s="44"/>
    </row>
    <row r="548" spans="1:70" s="23" customFormat="1" ht="20.25" hidden="1">
      <c r="A548" s="4">
        <v>546</v>
      </c>
      <c r="B548" s="594"/>
      <c r="C548" s="76" t="s">
        <v>548</v>
      </c>
      <c r="D548" s="59">
        <v>10</v>
      </c>
      <c r="E548" s="74">
        <v>3</v>
      </c>
      <c r="F548" s="87"/>
      <c r="G548" s="92"/>
      <c r="H548" s="97" t="str">
        <f t="shared" si="28"/>
        <v>南区10-3</v>
      </c>
      <c r="I548" s="104">
        <v>296</v>
      </c>
      <c r="J548" s="114" t="s">
        <v>633</v>
      </c>
      <c r="K548" s="185"/>
      <c r="L548" s="129"/>
      <c r="M548" s="4" t="str">
        <f>IF(F565,I565,"")</f>
        <v/>
      </c>
      <c r="P548" s="44"/>
      <c r="Q548" s="44"/>
    </row>
    <row r="549" spans="1:70" s="23" customFormat="1" ht="20.25" hidden="1">
      <c r="A549" s="4">
        <v>547</v>
      </c>
      <c r="B549" s="594"/>
      <c r="C549" s="76" t="s">
        <v>548</v>
      </c>
      <c r="D549" s="59">
        <v>10</v>
      </c>
      <c r="E549" s="74">
        <v>4</v>
      </c>
      <c r="F549" s="87"/>
      <c r="G549" s="92"/>
      <c r="H549" s="97" t="str">
        <f t="shared" si="28"/>
        <v>南区10-4</v>
      </c>
      <c r="I549" s="104">
        <v>255</v>
      </c>
      <c r="J549" s="114" t="s">
        <v>634</v>
      </c>
      <c r="K549" s="185"/>
      <c r="L549" s="129"/>
      <c r="M549" s="4" t="str">
        <f>IF(F566,I566,"")</f>
        <v/>
      </c>
      <c r="P549" s="44"/>
      <c r="Q549" s="44"/>
    </row>
    <row r="550" spans="1:70" s="23" customFormat="1" ht="20.25" hidden="1">
      <c r="A550" s="4">
        <v>548</v>
      </c>
      <c r="B550" s="594"/>
      <c r="C550" s="76" t="s">
        <v>548</v>
      </c>
      <c r="D550" s="59">
        <v>10</v>
      </c>
      <c r="E550" s="74">
        <v>5</v>
      </c>
      <c r="F550" s="87"/>
      <c r="G550" s="92"/>
      <c r="H550" s="97" t="str">
        <f t="shared" si="28"/>
        <v>南区10-5</v>
      </c>
      <c r="I550" s="104">
        <v>480</v>
      </c>
      <c r="J550" s="114" t="s">
        <v>635</v>
      </c>
      <c r="K550" s="183"/>
      <c r="L550" s="129"/>
      <c r="M550" s="5" t="str">
        <f>IF(F567,I567,"")</f>
        <v/>
      </c>
      <c r="P550" s="44"/>
      <c r="Q550" s="44"/>
    </row>
    <row r="551" spans="1:70" ht="20.25" hidden="1">
      <c r="A551" s="4">
        <v>549</v>
      </c>
      <c r="B551" s="594"/>
      <c r="C551" s="76" t="s">
        <v>548</v>
      </c>
      <c r="D551" s="59">
        <v>10</v>
      </c>
      <c r="E551" s="74">
        <v>6</v>
      </c>
      <c r="F551" s="87"/>
      <c r="G551" s="92"/>
      <c r="H551" s="97" t="str">
        <f t="shared" si="28"/>
        <v>南区10-6</v>
      </c>
      <c r="I551" s="104">
        <v>391</v>
      </c>
      <c r="J551" s="114" t="s">
        <v>636</v>
      </c>
      <c r="K551" s="183"/>
      <c r="L551" s="129"/>
      <c r="M551" s="4" t="str">
        <f>IF(F571,I571,"")</f>
        <v/>
      </c>
      <c r="N551" s="6"/>
      <c r="O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</row>
    <row r="552" spans="1:70" ht="20.25" hidden="1">
      <c r="A552" s="4">
        <v>550</v>
      </c>
      <c r="B552" s="594"/>
      <c r="C552" s="76" t="s">
        <v>548</v>
      </c>
      <c r="D552" s="59">
        <v>10</v>
      </c>
      <c r="E552" s="74" t="s">
        <v>299</v>
      </c>
      <c r="F552" s="87"/>
      <c r="G552" s="92"/>
      <c r="H552" s="97" t="str">
        <f t="shared" si="28"/>
        <v>南区10-7</v>
      </c>
      <c r="I552" s="104">
        <v>221</v>
      </c>
      <c r="J552" s="114" t="s">
        <v>637</v>
      </c>
      <c r="K552" s="183"/>
      <c r="L552" s="129"/>
      <c r="M552" s="4" t="str">
        <f>IF(F572,I572,"")</f>
        <v/>
      </c>
      <c r="N552" s="6"/>
      <c r="O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</row>
    <row r="553" spans="1:70" ht="20.25" hidden="1">
      <c r="A553" s="4">
        <v>551</v>
      </c>
      <c r="B553" s="594"/>
      <c r="C553" s="76" t="s">
        <v>548</v>
      </c>
      <c r="D553" s="59">
        <v>10</v>
      </c>
      <c r="E553" s="74" t="s">
        <v>464</v>
      </c>
      <c r="F553" s="87"/>
      <c r="G553" s="92"/>
      <c r="H553" s="97" t="str">
        <f t="shared" si="28"/>
        <v>南区10-8</v>
      </c>
      <c r="I553" s="104">
        <v>268</v>
      </c>
      <c r="J553" s="118" t="s">
        <v>638</v>
      </c>
      <c r="K553" s="183"/>
      <c r="L553" s="129"/>
      <c r="M553" s="4" t="str">
        <f>IF(F573,I573,"")</f>
        <v/>
      </c>
      <c r="N553" s="6"/>
      <c r="O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</row>
    <row r="554" spans="1:70" ht="20.25" hidden="1">
      <c r="A554" s="4">
        <v>552</v>
      </c>
      <c r="B554" s="589" t="s">
        <v>639</v>
      </c>
      <c r="C554" s="76" t="s">
        <v>640</v>
      </c>
      <c r="D554" s="57"/>
      <c r="E554" s="74">
        <v>1</v>
      </c>
      <c r="F554" s="87"/>
      <c r="G554" s="92"/>
      <c r="H554" s="97" t="str">
        <f t="shared" si="28"/>
        <v>菊陽-1</v>
      </c>
      <c r="I554" s="104">
        <v>772</v>
      </c>
      <c r="J554" s="113" t="s">
        <v>641</v>
      </c>
      <c r="K554" s="185"/>
      <c r="L554" s="158"/>
      <c r="M554" s="4" t="str">
        <f>IF(F574,I574,"")</f>
        <v/>
      </c>
      <c r="N554" s="6"/>
      <c r="O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</row>
    <row r="555" spans="1:70" ht="16.5" hidden="1" customHeight="1">
      <c r="A555" s="4">
        <v>553</v>
      </c>
      <c r="B555" s="589"/>
      <c r="C555" s="76" t="s">
        <v>640</v>
      </c>
      <c r="D555" s="57"/>
      <c r="E555" s="74" t="s">
        <v>143</v>
      </c>
      <c r="F555" s="87"/>
      <c r="G555" s="92"/>
      <c r="H555" s="97" t="str">
        <f t="shared" si="28"/>
        <v>菊陽-2</v>
      </c>
      <c r="I555" s="104">
        <v>300</v>
      </c>
      <c r="J555" s="113" t="s">
        <v>642</v>
      </c>
      <c r="K555" s="196"/>
      <c r="L555" s="145"/>
      <c r="M555" s="4" t="str">
        <f>IF(F575,I575,"")</f>
        <v/>
      </c>
    </row>
    <row r="556" spans="1:70" ht="16.5" hidden="1" customHeight="1">
      <c r="A556" s="4">
        <v>554</v>
      </c>
      <c r="B556" s="589"/>
      <c r="C556" s="76" t="s">
        <v>640</v>
      </c>
      <c r="D556" s="57"/>
      <c r="E556" s="74">
        <v>3</v>
      </c>
      <c r="F556" s="87"/>
      <c r="G556" s="92"/>
      <c r="H556" s="97" t="str">
        <f t="shared" si="28"/>
        <v>菊陽-3</v>
      </c>
      <c r="I556" s="104">
        <v>305</v>
      </c>
      <c r="J556" s="113" t="s">
        <v>643</v>
      </c>
      <c r="K556" s="191"/>
      <c r="L556" s="129"/>
      <c r="M556" s="4"/>
    </row>
    <row r="557" spans="1:70" ht="16.5" customHeight="1">
      <c r="A557" s="4">
        <v>555</v>
      </c>
      <c r="B557" s="589"/>
      <c r="C557" s="76" t="s">
        <v>640</v>
      </c>
      <c r="D557" s="57"/>
      <c r="E557" s="74">
        <v>4</v>
      </c>
      <c r="F557" s="87">
        <v>1</v>
      </c>
      <c r="G557" s="92"/>
      <c r="H557" s="99" t="str">
        <f t="shared" si="28"/>
        <v>菊陽-4</v>
      </c>
      <c r="I557" s="104">
        <v>450</v>
      </c>
      <c r="J557" s="234" t="s">
        <v>644</v>
      </c>
      <c r="K557" s="235" t="s">
        <v>645</v>
      </c>
      <c r="L557" s="236"/>
      <c r="M557" s="4"/>
    </row>
    <row r="558" spans="1:70" ht="20.25" hidden="1">
      <c r="A558" s="4">
        <v>556</v>
      </c>
      <c r="B558" s="589"/>
      <c r="C558" s="76" t="s">
        <v>640</v>
      </c>
      <c r="D558" s="57"/>
      <c r="E558" s="74">
        <v>5</v>
      </c>
      <c r="F558" s="87"/>
      <c r="G558" s="92"/>
      <c r="H558" s="97" t="str">
        <f t="shared" si="28"/>
        <v>菊陽-5</v>
      </c>
      <c r="I558" s="104">
        <v>1097</v>
      </c>
      <c r="J558" s="113" t="s">
        <v>646</v>
      </c>
      <c r="K558" s="183"/>
      <c r="L558" s="129"/>
      <c r="M558" s="4" t="str">
        <f>IF(F577,I577,"")</f>
        <v/>
      </c>
      <c r="N558" s="6"/>
      <c r="O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</row>
    <row r="559" spans="1:70" s="15" customFormat="1" ht="20.25" hidden="1">
      <c r="A559" s="4">
        <v>557</v>
      </c>
      <c r="B559" s="589"/>
      <c r="C559" s="76" t="s">
        <v>640</v>
      </c>
      <c r="D559" s="57"/>
      <c r="E559" s="74">
        <v>6</v>
      </c>
      <c r="F559" s="87"/>
      <c r="G559" s="92"/>
      <c r="H559" s="97" t="str">
        <f t="shared" si="28"/>
        <v>菊陽-6</v>
      </c>
      <c r="I559" s="104">
        <v>182</v>
      </c>
      <c r="J559" s="113" t="s">
        <v>647</v>
      </c>
      <c r="K559" s="183"/>
      <c r="L559" s="129"/>
      <c r="M559" s="4" t="str">
        <f>IF(F578,I578,"")</f>
        <v/>
      </c>
      <c r="P559" s="44"/>
      <c r="Q559" s="44"/>
    </row>
    <row r="560" spans="1:70" s="15" customFormat="1" ht="20.25" hidden="1">
      <c r="A560" s="4">
        <v>558</v>
      </c>
      <c r="B560" s="589"/>
      <c r="C560" s="76" t="s">
        <v>640</v>
      </c>
      <c r="D560" s="57"/>
      <c r="E560" s="74">
        <v>7</v>
      </c>
      <c r="F560" s="87"/>
      <c r="G560" s="92"/>
      <c r="H560" s="97" t="str">
        <f t="shared" si="28"/>
        <v>菊陽-7</v>
      </c>
      <c r="I560" s="104">
        <v>640</v>
      </c>
      <c r="J560" s="113" t="s">
        <v>648</v>
      </c>
      <c r="K560" s="183"/>
      <c r="L560" s="129"/>
      <c r="M560" s="4" t="str">
        <f>IF(F579,I579,"")</f>
        <v/>
      </c>
      <c r="P560" s="44"/>
      <c r="Q560" s="44"/>
    </row>
    <row r="561" spans="1:70" ht="20.25">
      <c r="A561" s="4">
        <v>559</v>
      </c>
      <c r="B561" s="589"/>
      <c r="C561" s="76" t="s">
        <v>640</v>
      </c>
      <c r="D561" s="57"/>
      <c r="E561" s="74">
        <v>8</v>
      </c>
      <c r="F561" s="87">
        <v>1</v>
      </c>
      <c r="G561" s="92"/>
      <c r="H561" s="97" t="str">
        <f t="shared" si="28"/>
        <v>菊陽-8</v>
      </c>
      <c r="I561" s="104">
        <v>441</v>
      </c>
      <c r="J561" s="113" t="s">
        <v>649</v>
      </c>
      <c r="K561" s="183" t="s">
        <v>700</v>
      </c>
      <c r="L561" s="132"/>
      <c r="M561" s="4" t="str">
        <f>IF(F580,I580,"")</f>
        <v/>
      </c>
    </row>
    <row r="562" spans="1:70" ht="20.25" hidden="1">
      <c r="A562" s="4">
        <v>560</v>
      </c>
      <c r="B562" s="589"/>
      <c r="C562" s="76" t="s">
        <v>640</v>
      </c>
      <c r="D562" s="57"/>
      <c r="E562" s="74">
        <v>9</v>
      </c>
      <c r="F562" s="87"/>
      <c r="G562" s="92"/>
      <c r="H562" s="97" t="str">
        <f t="shared" si="28"/>
        <v>菊陽-9</v>
      </c>
      <c r="I562" s="104">
        <v>433</v>
      </c>
      <c r="J562" s="113" t="s">
        <v>650</v>
      </c>
      <c r="K562" s="183"/>
      <c r="L562" s="129"/>
      <c r="M562" s="4" t="str">
        <f>IF(F581,I581,"")</f>
        <v/>
      </c>
      <c r="N562" s="6"/>
      <c r="O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</row>
    <row r="563" spans="1:70" ht="20.25" hidden="1">
      <c r="A563" s="4">
        <v>561</v>
      </c>
      <c r="B563" s="589"/>
      <c r="C563" s="76" t="s">
        <v>640</v>
      </c>
      <c r="D563" s="57"/>
      <c r="E563" s="74" t="s">
        <v>455</v>
      </c>
      <c r="F563" s="87"/>
      <c r="G563" s="92"/>
      <c r="H563" s="97" t="str">
        <f t="shared" si="28"/>
        <v>菊陽-10</v>
      </c>
      <c r="I563" s="104">
        <v>373</v>
      </c>
      <c r="J563" s="113" t="s">
        <v>651</v>
      </c>
      <c r="K563" s="183"/>
      <c r="L563" s="129"/>
      <c r="M563" s="4" t="str">
        <f>IF(F584,I584,"")</f>
        <v/>
      </c>
      <c r="N563" s="6"/>
      <c r="O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</row>
    <row r="564" spans="1:70" ht="20.25" hidden="1">
      <c r="A564" s="4">
        <v>562</v>
      </c>
      <c r="B564" s="589"/>
      <c r="C564" s="76" t="s">
        <v>640</v>
      </c>
      <c r="D564" s="57"/>
      <c r="E564" s="74" t="s">
        <v>383</v>
      </c>
      <c r="F564" s="87"/>
      <c r="G564" s="92"/>
      <c r="H564" s="97" t="str">
        <f t="shared" si="28"/>
        <v>菊陽-11</v>
      </c>
      <c r="I564" s="104">
        <v>477</v>
      </c>
      <c r="J564" s="113" t="s">
        <v>652</v>
      </c>
      <c r="K564" s="183"/>
      <c r="L564" s="177"/>
      <c r="M564" s="4" t="str">
        <f>IF(F585,I585,"")</f>
        <v/>
      </c>
      <c r="N564" s="6"/>
      <c r="O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</row>
    <row r="565" spans="1:70" ht="20.25" hidden="1">
      <c r="A565" s="4">
        <v>563</v>
      </c>
      <c r="B565" s="589"/>
      <c r="C565" s="76" t="s">
        <v>640</v>
      </c>
      <c r="D565" s="57"/>
      <c r="E565" s="74" t="s">
        <v>182</v>
      </c>
      <c r="F565" s="87"/>
      <c r="G565" s="92"/>
      <c r="H565" s="97" t="str">
        <f t="shared" si="28"/>
        <v>菊陽-12</v>
      </c>
      <c r="I565" s="104">
        <v>159</v>
      </c>
      <c r="J565" s="113" t="s">
        <v>643</v>
      </c>
      <c r="K565" s="183"/>
      <c r="L565" s="129"/>
      <c r="M565" s="4" t="str">
        <f>IF(F586,I586,"")</f>
        <v/>
      </c>
      <c r="N565" s="6"/>
      <c r="O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</row>
    <row r="566" spans="1:70" ht="20.25" hidden="1">
      <c r="A566" s="4">
        <v>564</v>
      </c>
      <c r="B566" s="589"/>
      <c r="C566" s="76" t="s">
        <v>640</v>
      </c>
      <c r="D566" s="57"/>
      <c r="E566" s="74" t="s">
        <v>737</v>
      </c>
      <c r="F566" s="87"/>
      <c r="G566" s="92"/>
      <c r="H566" s="97" t="str">
        <f t="shared" si="28"/>
        <v>菊陽-13</v>
      </c>
      <c r="I566" s="104">
        <v>275</v>
      </c>
      <c r="J566" s="113" t="s">
        <v>653</v>
      </c>
      <c r="K566" s="191"/>
      <c r="L566" s="129"/>
      <c r="M566" s="4" t="str">
        <f>IF(F587,I587,"")</f>
        <v/>
      </c>
      <c r="N566" s="6"/>
      <c r="O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</row>
    <row r="567" spans="1:70" ht="20.25" hidden="1">
      <c r="A567" s="4">
        <v>565</v>
      </c>
      <c r="B567" s="589"/>
      <c r="C567" s="76" t="s">
        <v>640</v>
      </c>
      <c r="D567" s="57"/>
      <c r="E567" s="74" t="s">
        <v>187</v>
      </c>
      <c r="F567" s="87"/>
      <c r="G567" s="92"/>
      <c r="H567" s="97" t="str">
        <f t="shared" si="28"/>
        <v>菊陽-14</v>
      </c>
      <c r="I567" s="108">
        <v>374</v>
      </c>
      <c r="J567" s="113" t="s">
        <v>654</v>
      </c>
      <c r="K567" s="183"/>
      <c r="L567" s="169"/>
      <c r="M567" s="4" t="str">
        <f>IF(F588,I588,"")</f>
        <v/>
      </c>
      <c r="N567" s="6"/>
      <c r="O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</row>
    <row r="568" spans="1:70" ht="16.5" customHeight="1">
      <c r="A568" s="4">
        <v>566</v>
      </c>
      <c r="B568" s="589"/>
      <c r="C568" s="76" t="s">
        <v>640</v>
      </c>
      <c r="D568" s="57"/>
      <c r="E568" s="74" t="s">
        <v>189</v>
      </c>
      <c r="F568" s="87">
        <v>1</v>
      </c>
      <c r="G568" s="92"/>
      <c r="H568" s="97" t="str">
        <f t="shared" si="28"/>
        <v>菊陽-15</v>
      </c>
      <c r="I568" s="108">
        <v>322</v>
      </c>
      <c r="J568" s="118" t="s">
        <v>655</v>
      </c>
      <c r="K568" s="183" t="s">
        <v>516</v>
      </c>
      <c r="L568" s="169"/>
      <c r="M568" s="4"/>
    </row>
    <row r="569" spans="1:70" ht="16.5" customHeight="1">
      <c r="A569" s="4">
        <v>567</v>
      </c>
      <c r="B569" s="589"/>
      <c r="C569" s="208" t="s">
        <v>640</v>
      </c>
      <c r="D569" s="203"/>
      <c r="E569" s="204" t="s">
        <v>29</v>
      </c>
      <c r="F569" s="205">
        <v>1</v>
      </c>
      <c r="G569" s="218"/>
      <c r="H569" s="227" t="str">
        <f t="shared" si="28"/>
        <v>菊陽-16</v>
      </c>
      <c r="I569" s="244">
        <v>339</v>
      </c>
      <c r="J569" s="249" t="s">
        <v>656</v>
      </c>
      <c r="K569" s="219" t="s">
        <v>39</v>
      </c>
      <c r="L569" s="250" t="s">
        <v>756</v>
      </c>
      <c r="M569" s="4" t="str">
        <f>IF(F589,I589,"")</f>
        <v/>
      </c>
    </row>
    <row r="570" spans="1:70" ht="16.5" hidden="1" customHeight="1">
      <c r="A570" s="4">
        <v>568</v>
      </c>
      <c r="B570" s="589"/>
      <c r="C570" s="76" t="s">
        <v>640</v>
      </c>
      <c r="D570" s="57"/>
      <c r="E570" s="74" t="s">
        <v>710</v>
      </c>
      <c r="F570" s="87"/>
      <c r="G570" s="92"/>
      <c r="H570" s="97" t="str">
        <f>CONCATENATE(C570,D570,"-",E570)</f>
        <v>菊陽-17</v>
      </c>
      <c r="I570" s="104">
        <v>296</v>
      </c>
      <c r="J570" s="113" t="s">
        <v>657</v>
      </c>
      <c r="K570" s="196"/>
      <c r="L570" s="145"/>
      <c r="M570" s="4"/>
    </row>
    <row r="571" spans="1:70" ht="20.25" hidden="1">
      <c r="A571" s="4">
        <v>569</v>
      </c>
      <c r="B571" s="608" t="s">
        <v>658</v>
      </c>
      <c r="C571" s="76" t="s">
        <v>659</v>
      </c>
      <c r="D571" s="57"/>
      <c r="E571" s="74" t="s">
        <v>660</v>
      </c>
      <c r="F571" s="87"/>
      <c r="G571" s="92"/>
      <c r="H571" s="97" t="str">
        <f t="shared" si="28"/>
        <v>合志①-1</v>
      </c>
      <c r="I571" s="104">
        <v>418</v>
      </c>
      <c r="J571" s="113" t="s">
        <v>661</v>
      </c>
      <c r="K571" s="183"/>
      <c r="L571" s="129"/>
      <c r="M571" s="4">
        <f>IF(F590,I590,"")</f>
        <v>507</v>
      </c>
      <c r="N571" s="6"/>
      <c r="O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</row>
    <row r="572" spans="1:70" ht="16.5" hidden="1" customHeight="1">
      <c r="A572" s="4">
        <v>570</v>
      </c>
      <c r="B572" s="608"/>
      <c r="C572" s="76" t="s">
        <v>659</v>
      </c>
      <c r="D572" s="63"/>
      <c r="E572" s="74">
        <v>2</v>
      </c>
      <c r="F572" s="87"/>
      <c r="G572" s="92"/>
      <c r="H572" s="97" t="str">
        <f t="shared" si="28"/>
        <v>合志①-2</v>
      </c>
      <c r="I572" s="104">
        <v>480</v>
      </c>
      <c r="J572" s="113" t="s">
        <v>662</v>
      </c>
      <c r="K572" s="196"/>
      <c r="L572" s="145"/>
      <c r="M572" s="4" t="e">
        <f>IF(#REF!,#REF!,"")</f>
        <v>#REF!</v>
      </c>
    </row>
    <row r="573" spans="1:70" ht="20.25" hidden="1">
      <c r="A573" s="4">
        <v>571</v>
      </c>
      <c r="B573" s="608"/>
      <c r="C573" s="76" t="s">
        <v>659</v>
      </c>
      <c r="D573" s="63"/>
      <c r="E573" s="74">
        <v>3</v>
      </c>
      <c r="F573" s="87"/>
      <c r="G573" s="92"/>
      <c r="H573" s="97" t="str">
        <f t="shared" si="28"/>
        <v>合志①-3</v>
      </c>
      <c r="I573" s="104">
        <v>404</v>
      </c>
      <c r="J573" s="113" t="s">
        <v>663</v>
      </c>
      <c r="K573" s="183"/>
      <c r="L573" s="129"/>
      <c r="M573" s="4" t="str">
        <f>IF(F591,I591,"")</f>
        <v/>
      </c>
      <c r="N573" s="6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ht="20.25" hidden="1">
      <c r="A574" s="4">
        <v>572</v>
      </c>
      <c r="B574" s="608"/>
      <c r="C574" s="76" t="s">
        <v>659</v>
      </c>
      <c r="D574" s="63"/>
      <c r="E574" s="74">
        <v>4</v>
      </c>
      <c r="F574" s="87"/>
      <c r="G574" s="92"/>
      <c r="H574" s="97" t="str">
        <f t="shared" si="28"/>
        <v>合志①-4</v>
      </c>
      <c r="I574" s="104">
        <v>481</v>
      </c>
      <c r="J574" s="113" t="s">
        <v>663</v>
      </c>
      <c r="K574" s="183"/>
      <c r="L574" s="129"/>
      <c r="M574" s="4" t="str">
        <f>IF(F592,I592,"")</f>
        <v/>
      </c>
      <c r="N574" s="6"/>
      <c r="O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</row>
    <row r="575" spans="1:70" ht="20.25" hidden="1">
      <c r="A575" s="4">
        <v>573</v>
      </c>
      <c r="B575" s="608"/>
      <c r="C575" s="76" t="s">
        <v>659</v>
      </c>
      <c r="D575" s="63"/>
      <c r="E575" s="74">
        <v>5</v>
      </c>
      <c r="F575" s="87"/>
      <c r="G575" s="92"/>
      <c r="H575" s="97" t="str">
        <f t="shared" si="28"/>
        <v>合志①-5</v>
      </c>
      <c r="I575" s="104">
        <v>338</v>
      </c>
      <c r="J575" s="113" t="s">
        <v>663</v>
      </c>
      <c r="K575" s="194"/>
      <c r="L575" s="178"/>
      <c r="M575" s="4" t="str">
        <f>IF(F593,I593,"")</f>
        <v/>
      </c>
      <c r="N575" s="6"/>
      <c r="O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</row>
    <row r="576" spans="1:70" ht="20.25" hidden="1">
      <c r="A576" s="4">
        <v>574</v>
      </c>
      <c r="B576" s="608"/>
      <c r="C576" s="76" t="s">
        <v>659</v>
      </c>
      <c r="D576" s="63"/>
      <c r="E576" s="74">
        <v>6</v>
      </c>
      <c r="F576" s="87"/>
      <c r="G576" s="92"/>
      <c r="H576" s="97" t="str">
        <f t="shared" si="28"/>
        <v>合志①-6</v>
      </c>
      <c r="I576" s="104">
        <v>417</v>
      </c>
      <c r="J576" s="113" t="s">
        <v>663</v>
      </c>
      <c r="K576" s="183"/>
      <c r="L576" s="152"/>
      <c r="M576" s="4" t="str">
        <f>IF(F594,I594,"")</f>
        <v/>
      </c>
      <c r="N576" s="6"/>
      <c r="O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</row>
    <row r="577" spans="1:70" ht="16.5" hidden="1" customHeight="1">
      <c r="A577" s="4">
        <v>575</v>
      </c>
      <c r="B577" s="608"/>
      <c r="C577" s="76" t="s">
        <v>659</v>
      </c>
      <c r="D577" s="63"/>
      <c r="E577" s="74">
        <v>7</v>
      </c>
      <c r="F577" s="87"/>
      <c r="G577" s="92"/>
      <c r="H577" s="97" t="str">
        <f t="shared" si="28"/>
        <v>合志①-7</v>
      </c>
      <c r="I577" s="104">
        <v>468</v>
      </c>
      <c r="J577" s="113" t="s">
        <v>663</v>
      </c>
      <c r="K577" s="219"/>
      <c r="L577" s="138"/>
      <c r="M577" s="4"/>
    </row>
    <row r="578" spans="1:70" ht="16.5" hidden="1" customHeight="1">
      <c r="A578" s="4">
        <v>576</v>
      </c>
      <c r="B578" s="608"/>
      <c r="C578" s="76" t="s">
        <v>659</v>
      </c>
      <c r="D578" s="63"/>
      <c r="E578" s="74">
        <v>8</v>
      </c>
      <c r="F578" s="87"/>
      <c r="G578" s="92"/>
      <c r="H578" s="97" t="str">
        <f t="shared" si="28"/>
        <v>合志①-8</v>
      </c>
      <c r="I578" s="108">
        <v>280</v>
      </c>
      <c r="J578" s="215" t="s">
        <v>713</v>
      </c>
      <c r="K578" s="191"/>
      <c r="L578" s="129"/>
      <c r="M578" s="4"/>
    </row>
    <row r="579" spans="1:70" ht="20.25" hidden="1">
      <c r="A579" s="4">
        <v>577</v>
      </c>
      <c r="B579" s="608"/>
      <c r="C579" s="76" t="s">
        <v>659</v>
      </c>
      <c r="D579" s="63"/>
      <c r="E579" s="74">
        <v>9</v>
      </c>
      <c r="F579" s="87"/>
      <c r="G579" s="92"/>
      <c r="H579" s="97" t="str">
        <f t="shared" si="28"/>
        <v>合志①-9</v>
      </c>
      <c r="I579" s="104">
        <v>420</v>
      </c>
      <c r="J579" s="113" t="s">
        <v>664</v>
      </c>
      <c r="K579" s="183"/>
      <c r="L579" s="129"/>
      <c r="M579" s="5" t="e">
        <f>IF(#REF!,#REF!,"")</f>
        <v>#REF!</v>
      </c>
      <c r="N579" s="6"/>
      <c r="O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</row>
    <row r="580" spans="1:70" s="15" customFormat="1" ht="20.25" hidden="1">
      <c r="A580" s="4">
        <v>578</v>
      </c>
      <c r="B580" s="608"/>
      <c r="C580" s="76" t="s">
        <v>659</v>
      </c>
      <c r="D580" s="63"/>
      <c r="E580" s="74">
        <v>10</v>
      </c>
      <c r="F580" s="87"/>
      <c r="G580" s="92"/>
      <c r="H580" s="97" t="str">
        <f t="shared" si="28"/>
        <v>合志①-10</v>
      </c>
      <c r="I580" s="104">
        <v>407</v>
      </c>
      <c r="J580" s="116" t="s">
        <v>665</v>
      </c>
      <c r="K580" s="183"/>
      <c r="L580" s="129"/>
      <c r="M580" s="5" t="e">
        <f>IF(#REF!,#REF!,"")</f>
        <v>#REF!</v>
      </c>
      <c r="P580" s="44"/>
      <c r="Q580" s="44"/>
    </row>
    <row r="581" spans="1:70" s="15" customFormat="1" ht="16.5" hidden="1" customHeight="1">
      <c r="A581" s="4">
        <v>579</v>
      </c>
      <c r="B581" s="608"/>
      <c r="C581" s="76" t="s">
        <v>659</v>
      </c>
      <c r="D581" s="63"/>
      <c r="E581" s="74">
        <v>11</v>
      </c>
      <c r="F581" s="87"/>
      <c r="G581" s="92"/>
      <c r="H581" s="97" t="str">
        <f t="shared" si="28"/>
        <v>合志①-11</v>
      </c>
      <c r="I581" s="108">
        <v>249</v>
      </c>
      <c r="J581" s="113" t="s">
        <v>745</v>
      </c>
      <c r="K581" s="219"/>
      <c r="L581" s="138"/>
      <c r="M581" s="5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</row>
    <row r="582" spans="1:70" s="15" customFormat="1" ht="20.25" hidden="1">
      <c r="A582" s="4">
        <v>580</v>
      </c>
      <c r="B582" s="608"/>
      <c r="C582" s="76" t="s">
        <v>659</v>
      </c>
      <c r="D582" s="57"/>
      <c r="E582" s="74" t="s">
        <v>182</v>
      </c>
      <c r="F582" s="87"/>
      <c r="G582" s="92"/>
      <c r="H582" s="97" t="str">
        <f>CONCATENATE(C582,D582,"-",E582)</f>
        <v>合志①-12</v>
      </c>
      <c r="I582" s="104">
        <v>371</v>
      </c>
      <c r="J582" s="113" t="s">
        <v>661</v>
      </c>
      <c r="K582" s="183"/>
      <c r="L582" s="130"/>
      <c r="M582" s="5"/>
      <c r="P582" s="44"/>
      <c r="Q582" s="44"/>
    </row>
    <row r="583" spans="1:70" s="15" customFormat="1" ht="20.25" hidden="1">
      <c r="A583" s="4">
        <v>581</v>
      </c>
      <c r="B583" s="608"/>
      <c r="C583" s="76" t="s">
        <v>659</v>
      </c>
      <c r="D583" s="57"/>
      <c r="E583" s="74" t="s">
        <v>748</v>
      </c>
      <c r="F583" s="87"/>
      <c r="G583" s="92"/>
      <c r="H583" s="97" t="str">
        <f>CONCATENATE(C583,D583,"-",E583)</f>
        <v>合志①-13</v>
      </c>
      <c r="I583" s="104">
        <v>362</v>
      </c>
      <c r="J583" s="246" t="s">
        <v>662</v>
      </c>
      <c r="K583" s="183"/>
      <c r="L583" s="134"/>
      <c r="M583" s="5" t="str">
        <f>IF(F598,I598,"")</f>
        <v/>
      </c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</row>
    <row r="584" spans="1:70" s="15" customFormat="1" ht="20.25" hidden="1">
      <c r="A584" s="4">
        <v>582</v>
      </c>
      <c r="B584" s="589" t="s">
        <v>666</v>
      </c>
      <c r="C584" s="76" t="s">
        <v>667</v>
      </c>
      <c r="D584" s="57"/>
      <c r="E584" s="74">
        <v>1</v>
      </c>
      <c r="F584" s="87"/>
      <c r="G584" s="92"/>
      <c r="H584" s="97" t="str">
        <f t="shared" si="28"/>
        <v>合志②-1</v>
      </c>
      <c r="I584" s="104">
        <v>375</v>
      </c>
      <c r="J584" s="113" t="s">
        <v>668</v>
      </c>
      <c r="K584" s="183"/>
      <c r="L584" s="129"/>
      <c r="M584" s="5"/>
      <c r="P584" s="44"/>
      <c r="Q584" s="44"/>
    </row>
    <row r="585" spans="1:70" s="15" customFormat="1" ht="20.25" hidden="1">
      <c r="A585" s="4">
        <v>583</v>
      </c>
      <c r="B585" s="589"/>
      <c r="C585" s="76" t="s">
        <v>667</v>
      </c>
      <c r="D585" s="63"/>
      <c r="E585" s="74">
        <v>2</v>
      </c>
      <c r="F585" s="87"/>
      <c r="G585" s="92"/>
      <c r="H585" s="97" t="str">
        <f t="shared" si="28"/>
        <v>合志②-2</v>
      </c>
      <c r="I585" s="104">
        <v>410</v>
      </c>
      <c r="J585" s="113" t="s">
        <v>669</v>
      </c>
      <c r="K585" s="183"/>
      <c r="L585" s="129"/>
      <c r="M585" s="5"/>
      <c r="P585" s="44"/>
      <c r="Q585" s="44"/>
    </row>
    <row r="586" spans="1:70" s="15" customFormat="1" ht="16.5" hidden="1" customHeight="1">
      <c r="A586" s="4">
        <v>584</v>
      </c>
      <c r="B586" s="589"/>
      <c r="C586" s="76" t="s">
        <v>667</v>
      </c>
      <c r="D586" s="63"/>
      <c r="E586" s="74">
        <v>3</v>
      </c>
      <c r="F586" s="87"/>
      <c r="G586" s="92"/>
      <c r="H586" s="97" t="str">
        <f t="shared" si="28"/>
        <v>合志②-3</v>
      </c>
      <c r="I586" s="104">
        <v>463</v>
      </c>
      <c r="J586" s="113" t="s">
        <v>670</v>
      </c>
      <c r="K586" s="191"/>
      <c r="L586" s="129"/>
      <c r="M586" s="5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</row>
    <row r="587" spans="1:70" ht="20.25" hidden="1">
      <c r="A587" s="4">
        <v>585</v>
      </c>
      <c r="B587" s="589"/>
      <c r="C587" s="76" t="s">
        <v>667</v>
      </c>
      <c r="D587" s="63"/>
      <c r="E587" s="74">
        <v>4</v>
      </c>
      <c r="F587" s="87"/>
      <c r="G587" s="92"/>
      <c r="H587" s="97" t="str">
        <f t="shared" si="28"/>
        <v>合志②-4</v>
      </c>
      <c r="I587" s="104">
        <v>342</v>
      </c>
      <c r="J587" s="113" t="s">
        <v>670</v>
      </c>
      <c r="K587" s="183"/>
      <c r="L587" s="129"/>
      <c r="N587" s="6"/>
      <c r="O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</row>
    <row r="588" spans="1:70" ht="20.25" hidden="1">
      <c r="A588" s="4">
        <v>586</v>
      </c>
      <c r="B588" s="589"/>
      <c r="C588" s="76" t="s">
        <v>667</v>
      </c>
      <c r="D588" s="63"/>
      <c r="E588" s="74">
        <v>5</v>
      </c>
      <c r="F588" s="87"/>
      <c r="G588" s="92"/>
      <c r="H588" s="97" t="str">
        <f t="shared" si="28"/>
        <v>合志②-5</v>
      </c>
      <c r="I588" s="104">
        <v>473</v>
      </c>
      <c r="J588" s="113" t="s">
        <v>670</v>
      </c>
      <c r="K588" s="183"/>
      <c r="L588" s="129"/>
      <c r="N588" s="6"/>
      <c r="O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</row>
    <row r="589" spans="1:70" ht="20.25" hidden="1">
      <c r="A589" s="4">
        <v>587</v>
      </c>
      <c r="B589" s="589"/>
      <c r="C589" s="76" t="s">
        <v>667</v>
      </c>
      <c r="D589" s="63"/>
      <c r="E589" s="74">
        <v>6</v>
      </c>
      <c r="F589" s="87"/>
      <c r="G589" s="92"/>
      <c r="H589" s="97" t="str">
        <f t="shared" si="28"/>
        <v>合志②-6</v>
      </c>
      <c r="I589" s="104">
        <v>339</v>
      </c>
      <c r="J589" s="113" t="s">
        <v>671</v>
      </c>
      <c r="K589" s="183"/>
      <c r="L589" s="129"/>
      <c r="N589" s="6"/>
      <c r="O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16.5" customHeight="1">
      <c r="A590" s="4">
        <v>588</v>
      </c>
      <c r="B590" s="589"/>
      <c r="C590" s="76" t="s">
        <v>667</v>
      </c>
      <c r="D590" s="63"/>
      <c r="E590" s="74" t="s">
        <v>740</v>
      </c>
      <c r="F590" s="87">
        <v>1</v>
      </c>
      <c r="G590" s="92"/>
      <c r="H590" s="97" t="str">
        <f t="shared" si="28"/>
        <v>合志②-7</v>
      </c>
      <c r="I590" s="104">
        <v>507</v>
      </c>
      <c r="J590" s="113" t="s">
        <v>670</v>
      </c>
      <c r="K590" s="191" t="s">
        <v>672</v>
      </c>
      <c r="L590" s="236"/>
    </row>
    <row r="591" spans="1:70" ht="20.25" hidden="1">
      <c r="A591" s="4">
        <v>589</v>
      </c>
      <c r="B591" s="589"/>
      <c r="C591" s="76" t="s">
        <v>667</v>
      </c>
      <c r="D591" s="63"/>
      <c r="E591" s="74" t="s">
        <v>464</v>
      </c>
      <c r="F591" s="87"/>
      <c r="G591" s="92"/>
      <c r="H591" s="97" t="str">
        <f t="shared" si="28"/>
        <v>合志②-8</v>
      </c>
      <c r="I591" s="104">
        <v>472</v>
      </c>
      <c r="J591" s="113" t="s">
        <v>670</v>
      </c>
      <c r="K591" s="183"/>
      <c r="L591" s="129"/>
      <c r="N591" s="6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ht="16.5" hidden="1" customHeight="1">
      <c r="A592" s="4">
        <v>590</v>
      </c>
      <c r="B592" s="589"/>
      <c r="C592" s="76" t="s">
        <v>667</v>
      </c>
      <c r="D592" s="63"/>
      <c r="E592" s="74" t="s">
        <v>758</v>
      </c>
      <c r="F592" s="87"/>
      <c r="G592" s="92"/>
      <c r="H592" s="97" t="str">
        <f t="shared" si="28"/>
        <v>合志②-9</v>
      </c>
      <c r="I592" s="109">
        <v>449</v>
      </c>
      <c r="J592" s="251" t="s">
        <v>673</v>
      </c>
      <c r="K592" s="219"/>
      <c r="L592" s="138"/>
    </row>
    <row r="593" spans="1:70" ht="20.100000000000001" hidden="1" customHeight="1">
      <c r="A593" s="4">
        <v>591</v>
      </c>
      <c r="B593" s="589"/>
      <c r="C593" s="208" t="s">
        <v>667</v>
      </c>
      <c r="D593" s="238"/>
      <c r="E593" s="204" t="s">
        <v>741</v>
      </c>
      <c r="F593" s="205">
        <v>0</v>
      </c>
      <c r="G593" s="218"/>
      <c r="H593" s="227" t="str">
        <f t="shared" ref="H593:H600" si="31">CONCATENATE(C593,D593,"-",E593)</f>
        <v>合志②-10</v>
      </c>
      <c r="I593" s="242">
        <v>480</v>
      </c>
      <c r="J593" s="229" t="s">
        <v>674</v>
      </c>
      <c r="K593" s="219" t="s">
        <v>722</v>
      </c>
      <c r="L593" s="138" t="s">
        <v>749</v>
      </c>
      <c r="N593" s="6"/>
      <c r="O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</row>
    <row r="594" spans="1:70" s="5" customFormat="1" ht="20.100000000000001" hidden="1" customHeight="1">
      <c r="A594" s="4">
        <v>592</v>
      </c>
      <c r="B594" s="589"/>
      <c r="C594" s="76" t="s">
        <v>667</v>
      </c>
      <c r="D594" s="63"/>
      <c r="E594" s="74" t="s">
        <v>383</v>
      </c>
      <c r="F594" s="87"/>
      <c r="G594" s="92"/>
      <c r="H594" s="97" t="str">
        <f t="shared" si="31"/>
        <v>合志②-11</v>
      </c>
      <c r="I594" s="109">
        <v>501</v>
      </c>
      <c r="J594" s="113" t="s">
        <v>675</v>
      </c>
      <c r="K594" s="183"/>
      <c r="L594" s="129"/>
      <c r="N594" s="6"/>
      <c r="O594" s="6"/>
      <c r="P594" s="44"/>
      <c r="Q594" s="44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70" s="5" customFormat="1" ht="20.100000000000001" hidden="1" customHeight="1">
      <c r="A595" s="4">
        <v>593</v>
      </c>
      <c r="B595" s="603" t="s">
        <v>676</v>
      </c>
      <c r="C595" s="76" t="s">
        <v>677</v>
      </c>
      <c r="D595" s="63"/>
      <c r="E595" s="74" t="s">
        <v>660</v>
      </c>
      <c r="F595" s="87"/>
      <c r="G595" s="92"/>
      <c r="H595" s="97" t="str">
        <f t="shared" si="31"/>
        <v>嘉島-1</v>
      </c>
      <c r="I595" s="110">
        <v>351</v>
      </c>
      <c r="J595" s="113" t="s">
        <v>678</v>
      </c>
      <c r="K595" s="183"/>
      <c r="L595" s="131"/>
      <c r="N595" s="6"/>
      <c r="O595" s="6"/>
      <c r="P595" s="44"/>
      <c r="Q595" s="44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70" s="5" customFormat="1" ht="20.100000000000001" hidden="1" customHeight="1">
      <c r="A596" s="4">
        <v>594</v>
      </c>
      <c r="B596" s="603"/>
      <c r="C596" s="76" t="s">
        <v>677</v>
      </c>
      <c r="D596" s="63"/>
      <c r="E596" s="74" t="s">
        <v>143</v>
      </c>
      <c r="F596" s="87"/>
      <c r="G596" s="92"/>
      <c r="H596" s="97" t="str">
        <f t="shared" si="31"/>
        <v>嘉島-2</v>
      </c>
      <c r="I596" s="110">
        <v>373</v>
      </c>
      <c r="J596" s="113" t="s">
        <v>679</v>
      </c>
      <c r="K596" s="183"/>
      <c r="L596" s="131"/>
      <c r="N596" s="6"/>
      <c r="O596" s="6"/>
      <c r="P596" s="44"/>
      <c r="Q596" s="44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70" s="5" customFormat="1" ht="20.100000000000001" hidden="1" customHeight="1">
      <c r="A597" s="4">
        <v>595</v>
      </c>
      <c r="B597" s="603"/>
      <c r="C597" s="76" t="s">
        <v>677</v>
      </c>
      <c r="D597" s="63"/>
      <c r="E597" s="74" t="s">
        <v>146</v>
      </c>
      <c r="F597" s="87"/>
      <c r="G597" s="94"/>
      <c r="H597" s="97" t="str">
        <f t="shared" si="31"/>
        <v>嘉島-3</v>
      </c>
      <c r="I597" s="110">
        <v>362</v>
      </c>
      <c r="J597" s="125" t="s">
        <v>680</v>
      </c>
      <c r="K597" s="183"/>
      <c r="L597" s="131"/>
      <c r="N597" s="6"/>
      <c r="O597" s="6"/>
      <c r="P597" s="44"/>
      <c r="Q597" s="44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70" s="5" customFormat="1" ht="20.100000000000001" hidden="1" customHeight="1">
      <c r="A598" s="4">
        <v>596</v>
      </c>
      <c r="B598" s="603" t="s">
        <v>681</v>
      </c>
      <c r="C598" s="76" t="s">
        <v>682</v>
      </c>
      <c r="D598" s="63"/>
      <c r="E598" s="74" t="s">
        <v>660</v>
      </c>
      <c r="F598" s="87"/>
      <c r="G598" s="94"/>
      <c r="H598" s="98" t="str">
        <f t="shared" si="31"/>
        <v>益城-1</v>
      </c>
      <c r="I598" s="104">
        <v>785</v>
      </c>
      <c r="J598" s="122" t="s">
        <v>683</v>
      </c>
      <c r="K598" s="185"/>
      <c r="L598" s="179"/>
      <c r="N598" s="6"/>
      <c r="O598" s="6"/>
      <c r="P598" s="44"/>
      <c r="Q598" s="44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70" s="5" customFormat="1" ht="20.100000000000001" hidden="1" customHeight="1">
      <c r="A599" s="4">
        <v>597</v>
      </c>
      <c r="B599" s="603"/>
      <c r="C599" s="76" t="s">
        <v>682</v>
      </c>
      <c r="D599" s="63"/>
      <c r="E599" s="74" t="s">
        <v>143</v>
      </c>
      <c r="F599" s="87"/>
      <c r="G599" s="94"/>
      <c r="H599" s="97" t="str">
        <f t="shared" si="31"/>
        <v>益城-2</v>
      </c>
      <c r="I599" s="104">
        <v>538</v>
      </c>
      <c r="J599" s="113" t="s">
        <v>683</v>
      </c>
      <c r="K599" s="183"/>
      <c r="L599" s="131"/>
      <c r="N599" s="6"/>
      <c r="O599" s="6"/>
      <c r="P599" s="44"/>
      <c r="Q599" s="44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spans="1:70" s="5" customFormat="1" ht="20.100000000000001" hidden="1" customHeight="1" thickBot="1">
      <c r="A600" s="4"/>
      <c r="B600" s="605"/>
      <c r="C600" s="83" t="s">
        <v>682</v>
      </c>
      <c r="D600" s="64"/>
      <c r="E600" s="84"/>
      <c r="F600" s="89"/>
      <c r="G600" s="89"/>
      <c r="H600" s="102" t="str">
        <f t="shared" si="31"/>
        <v>益城-</v>
      </c>
      <c r="I600" s="111">
        <v>411</v>
      </c>
      <c r="J600" s="126" t="s">
        <v>684</v>
      </c>
      <c r="K600" s="195"/>
      <c r="L600" s="180"/>
      <c r="N600" s="6"/>
      <c r="O600" s="6"/>
      <c r="P600" s="44"/>
      <c r="Q600" s="44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70" s="5" customFormat="1" ht="20.100000000000001" customHeight="1">
      <c r="A601" s="4"/>
      <c r="B601" s="25"/>
      <c r="C601" s="26"/>
      <c r="D601" s="27"/>
      <c r="E601" s="28"/>
      <c r="F601" s="29"/>
      <c r="G601" s="29"/>
      <c r="H601" s="30"/>
      <c r="I601" s="31"/>
      <c r="J601" s="33"/>
      <c r="K601" s="17"/>
      <c r="L601" s="32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213"/>
      <c r="AD601" s="213"/>
      <c r="AE601" s="213"/>
      <c r="AF601" s="213"/>
      <c r="AG601" s="213"/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  <c r="BI601" s="213"/>
      <c r="BJ601" s="213"/>
      <c r="BK601" s="213"/>
      <c r="BL601" s="213"/>
      <c r="BM601" s="213"/>
      <c r="BN601" s="213"/>
      <c r="BO601" s="213"/>
      <c r="BP601" s="213"/>
      <c r="BQ601" s="213"/>
      <c r="BR601" s="213"/>
    </row>
    <row r="602" spans="1:70" s="5" customFormat="1" ht="20.100000000000001" customHeight="1">
      <c r="A602" s="4"/>
      <c r="B602" s="25"/>
      <c r="C602" s="26"/>
      <c r="D602" s="27"/>
      <c r="E602" s="28"/>
      <c r="F602" s="29"/>
      <c r="G602" s="29"/>
      <c r="H602" s="30"/>
      <c r="I602" s="31"/>
      <c r="J602" s="33"/>
      <c r="K602" s="17"/>
      <c r="L602" s="32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213"/>
      <c r="AD602" s="213"/>
      <c r="AE602" s="213"/>
      <c r="AF602" s="213"/>
      <c r="AG602" s="213"/>
      <c r="AH602" s="213"/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  <c r="BI602" s="213"/>
      <c r="BJ602" s="213"/>
      <c r="BK602" s="213"/>
      <c r="BL602" s="213"/>
      <c r="BM602" s="213"/>
      <c r="BN602" s="213"/>
      <c r="BO602" s="213"/>
      <c r="BP602" s="213"/>
      <c r="BQ602" s="213"/>
      <c r="BR602" s="213"/>
    </row>
    <row r="603" spans="1:70" s="5" customFormat="1" ht="20.100000000000001" customHeight="1">
      <c r="A603" s="4"/>
      <c r="B603" s="25"/>
      <c r="C603" s="6"/>
      <c r="D603" s="6"/>
      <c r="E603" s="6"/>
      <c r="F603" s="6"/>
      <c r="G603" s="6"/>
      <c r="H603" s="6"/>
      <c r="I603" s="34"/>
      <c r="J603" s="6"/>
      <c r="K603" s="35"/>
      <c r="L603" s="6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213"/>
      <c r="AD603" s="213"/>
      <c r="AE603" s="213"/>
      <c r="AF603" s="213"/>
      <c r="AG603" s="213"/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  <c r="BI603" s="213"/>
      <c r="BJ603" s="213"/>
      <c r="BK603" s="213"/>
      <c r="BL603" s="213"/>
      <c r="BM603" s="213"/>
      <c r="BN603" s="213"/>
      <c r="BO603" s="213"/>
      <c r="BP603" s="213"/>
      <c r="BQ603" s="213"/>
      <c r="BR603" s="213"/>
    </row>
    <row r="604" spans="1:70" s="5" customFormat="1" ht="24">
      <c r="A604" s="4"/>
      <c r="B604" s="606" t="s">
        <v>691</v>
      </c>
      <c r="C604" s="606"/>
      <c r="D604" s="606"/>
      <c r="E604" s="606"/>
      <c r="F604" s="606"/>
      <c r="G604" s="606"/>
      <c r="H604" s="198" t="str">
        <f>COUNTIF(F3:F599,1)&amp;"箇所"</f>
        <v>120箇所</v>
      </c>
      <c r="I604" s="39">
        <f>SUM(I3:I599)</f>
        <v>269170</v>
      </c>
      <c r="J604" s="22" t="s">
        <v>690</v>
      </c>
      <c r="K604" s="35"/>
      <c r="L604" s="50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213"/>
      <c r="AD604" s="213"/>
      <c r="AE604" s="213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  <c r="BI604" s="213"/>
      <c r="BJ604" s="213"/>
      <c r="BK604" s="213"/>
      <c r="BL604" s="213"/>
      <c r="BM604" s="213"/>
      <c r="BN604" s="213"/>
      <c r="BO604" s="213"/>
      <c r="BP604" s="213"/>
      <c r="BQ604" s="213"/>
      <c r="BR604" s="213"/>
    </row>
    <row r="605" spans="1:70" s="5" customFormat="1" ht="20.100000000000001" customHeight="1">
      <c r="A605" s="4"/>
      <c r="B605" s="607" t="s">
        <v>692</v>
      </c>
      <c r="C605" s="607"/>
      <c r="D605" s="607"/>
      <c r="E605" s="607"/>
      <c r="F605" s="607"/>
      <c r="G605" s="607"/>
      <c r="H605" s="210" t="str">
        <f>COUNTIF(F4:F600,0)&amp;"箇所"</f>
        <v>36箇所</v>
      </c>
      <c r="I605" s="39"/>
      <c r="J605" s="41"/>
      <c r="K605" s="17"/>
      <c r="L605" s="41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213"/>
      <c r="AD605" s="213"/>
      <c r="AE605" s="213"/>
      <c r="AF605" s="213"/>
      <c r="AG605" s="213"/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  <c r="BI605" s="213"/>
      <c r="BJ605" s="213"/>
      <c r="BK605" s="213"/>
      <c r="BL605" s="213"/>
      <c r="BM605" s="213"/>
      <c r="BN605" s="213"/>
      <c r="BO605" s="213"/>
      <c r="BP605" s="213"/>
      <c r="BQ605" s="213"/>
      <c r="BR605" s="213"/>
    </row>
    <row r="606" spans="1:70" s="5" customFormat="1" ht="20.100000000000001" customHeight="1">
      <c r="A606" s="4"/>
      <c r="B606" s="25"/>
      <c r="C606" s="36"/>
      <c r="D606" s="37"/>
      <c r="E606" s="28"/>
      <c r="F606" s="38"/>
      <c r="G606" s="38"/>
      <c r="H606" s="40"/>
      <c r="I606" s="39"/>
      <c r="J606" s="41" t="s">
        <v>433</v>
      </c>
      <c r="K606" s="17"/>
      <c r="L606" s="41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213"/>
      <c r="AD606" s="213"/>
      <c r="AE606" s="213"/>
      <c r="AF606" s="213"/>
      <c r="AG606" s="213"/>
      <c r="AH606" s="213"/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  <c r="BI606" s="213"/>
      <c r="BJ606" s="213"/>
      <c r="BK606" s="213"/>
      <c r="BL606" s="213"/>
      <c r="BM606" s="213"/>
      <c r="BN606" s="213"/>
      <c r="BO606" s="213"/>
      <c r="BP606" s="213"/>
      <c r="BQ606" s="213"/>
      <c r="BR606" s="213"/>
    </row>
    <row r="607" spans="1:70" s="40" customFormat="1" ht="20.100000000000001" customHeight="1">
      <c r="A607" s="4"/>
      <c r="B607" s="25"/>
      <c r="C607" s="36"/>
      <c r="D607" s="37"/>
      <c r="E607" s="28"/>
      <c r="F607" s="38"/>
      <c r="G607" s="38"/>
      <c r="I607" s="39"/>
      <c r="J607" s="41"/>
      <c r="K607" s="17"/>
      <c r="L607" s="41"/>
      <c r="M607" s="5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214"/>
      <c r="AD607" s="214"/>
      <c r="AE607" s="214"/>
      <c r="AF607" s="214"/>
      <c r="AG607" s="214"/>
      <c r="AH607" s="214"/>
      <c r="AI607" s="214"/>
      <c r="AJ607" s="214"/>
      <c r="AK607" s="214"/>
      <c r="AL607" s="214"/>
      <c r="AM607" s="214"/>
      <c r="AN607" s="214"/>
      <c r="AO607" s="214"/>
      <c r="AP607" s="214"/>
      <c r="AQ607" s="214"/>
      <c r="AR607" s="214"/>
      <c r="AS607" s="214"/>
      <c r="AT607" s="214"/>
      <c r="AU607" s="214"/>
      <c r="AV607" s="214"/>
      <c r="AW607" s="214"/>
      <c r="AX607" s="214"/>
      <c r="AY607" s="214"/>
      <c r="AZ607" s="214"/>
      <c r="BA607" s="214"/>
      <c r="BB607" s="214"/>
      <c r="BC607" s="214"/>
      <c r="BD607" s="214"/>
      <c r="BE607" s="214"/>
      <c r="BF607" s="214"/>
      <c r="BG607" s="214"/>
      <c r="BH607" s="214"/>
      <c r="BI607" s="214"/>
      <c r="BJ607" s="214"/>
      <c r="BK607" s="214"/>
      <c r="BL607" s="214"/>
      <c r="BM607" s="214"/>
      <c r="BN607" s="214"/>
      <c r="BO607" s="214"/>
      <c r="BP607" s="214"/>
      <c r="BQ607" s="214"/>
      <c r="BR607" s="214"/>
    </row>
    <row r="608" spans="1:70" s="40" customFormat="1" ht="20.100000000000001" customHeight="1">
      <c r="A608" s="4"/>
      <c r="B608" s="25"/>
      <c r="C608" s="36"/>
      <c r="D608" s="37"/>
      <c r="E608" s="28"/>
      <c r="F608" s="38"/>
      <c r="G608" s="38"/>
      <c r="I608" s="39"/>
      <c r="J608" s="41"/>
      <c r="K608" s="17"/>
      <c r="L608" s="41"/>
      <c r="M608" s="5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214"/>
      <c r="AD608" s="214"/>
      <c r="AE608" s="214"/>
      <c r="AF608" s="214"/>
      <c r="AG608" s="214"/>
      <c r="AH608" s="214"/>
      <c r="AI608" s="214"/>
      <c r="AJ608" s="214"/>
      <c r="AK608" s="214"/>
      <c r="AL608" s="214"/>
      <c r="AM608" s="214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4"/>
      <c r="BN608" s="214"/>
      <c r="BO608" s="214"/>
      <c r="BP608" s="214"/>
      <c r="BQ608" s="214"/>
      <c r="BR608" s="214"/>
    </row>
    <row r="609" spans="1:70" s="40" customFormat="1" ht="20.100000000000001" customHeight="1">
      <c r="A609" s="4"/>
      <c r="B609" s="25"/>
      <c r="C609" s="36"/>
      <c r="D609" s="37"/>
      <c r="E609" s="28"/>
      <c r="F609" s="38"/>
      <c r="G609" s="38"/>
      <c r="I609" s="39"/>
      <c r="J609" s="41"/>
      <c r="K609" s="17"/>
      <c r="L609" s="41"/>
      <c r="M609" s="5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4"/>
      <c r="AD609" s="214"/>
      <c r="AE609" s="214"/>
      <c r="AF609" s="214"/>
      <c r="AG609" s="214"/>
      <c r="AH609" s="214"/>
      <c r="AI609" s="214"/>
      <c r="AJ609" s="214"/>
      <c r="AK609" s="214"/>
      <c r="AL609" s="214"/>
      <c r="AM609" s="214"/>
      <c r="AN609" s="214"/>
      <c r="AO609" s="214"/>
      <c r="AP609" s="214"/>
      <c r="AQ609" s="214"/>
      <c r="AR609" s="214"/>
      <c r="AS609" s="214"/>
      <c r="AT609" s="214"/>
      <c r="AU609" s="214"/>
      <c r="AV609" s="214"/>
      <c r="AW609" s="214"/>
      <c r="AX609" s="214"/>
      <c r="AY609" s="214"/>
      <c r="AZ609" s="214"/>
      <c r="BA609" s="214"/>
      <c r="BB609" s="214"/>
      <c r="BC609" s="214"/>
      <c r="BD609" s="214"/>
      <c r="BE609" s="214"/>
      <c r="BF609" s="214"/>
      <c r="BG609" s="214"/>
      <c r="BH609" s="214"/>
      <c r="BI609" s="214"/>
      <c r="BJ609" s="214"/>
      <c r="BK609" s="214"/>
      <c r="BL609" s="214"/>
      <c r="BM609" s="214"/>
      <c r="BN609" s="214"/>
      <c r="BO609" s="214"/>
      <c r="BP609" s="214"/>
      <c r="BQ609" s="214"/>
      <c r="BR609" s="214"/>
    </row>
    <row r="610" spans="1:70" s="40" customFormat="1" ht="20.100000000000001" customHeight="1">
      <c r="A610" s="4"/>
      <c r="B610" s="25"/>
      <c r="C610" s="36"/>
      <c r="D610" s="37"/>
      <c r="E610" s="28"/>
      <c r="F610" s="38"/>
      <c r="G610" s="38"/>
      <c r="I610" s="39"/>
      <c r="J610" s="41"/>
      <c r="K610" s="17"/>
      <c r="L610" s="41"/>
      <c r="M610" s="5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4"/>
      <c r="AD610" s="214"/>
      <c r="AE610" s="214"/>
      <c r="AF610" s="214"/>
      <c r="AG610" s="214"/>
      <c r="AH610" s="214"/>
      <c r="AI610" s="214"/>
      <c r="AJ610" s="214"/>
      <c r="AK610" s="214"/>
      <c r="AL610" s="214"/>
      <c r="AM610" s="214"/>
      <c r="AN610" s="214"/>
      <c r="AO610" s="214"/>
      <c r="AP610" s="214"/>
      <c r="AQ610" s="214"/>
      <c r="AR610" s="214"/>
      <c r="AS610" s="214"/>
      <c r="AT610" s="214"/>
      <c r="AU610" s="214"/>
      <c r="AV610" s="214"/>
      <c r="AW610" s="214"/>
      <c r="AX610" s="214"/>
      <c r="AY610" s="214"/>
      <c r="AZ610" s="214"/>
      <c r="BA610" s="214"/>
      <c r="BB610" s="214"/>
      <c r="BC610" s="214"/>
      <c r="BD610" s="214"/>
      <c r="BE610" s="214"/>
      <c r="BF610" s="214"/>
      <c r="BG610" s="214"/>
      <c r="BH610" s="214"/>
      <c r="BI610" s="214"/>
      <c r="BJ610" s="214"/>
      <c r="BK610" s="214"/>
      <c r="BL610" s="214"/>
      <c r="BM610" s="214"/>
      <c r="BN610" s="214"/>
      <c r="BO610" s="214"/>
      <c r="BP610" s="214"/>
      <c r="BQ610" s="214"/>
      <c r="BR610" s="214"/>
    </row>
    <row r="611" spans="1:70" s="40" customFormat="1" ht="20.100000000000001" customHeight="1">
      <c r="A611" s="4"/>
      <c r="B611" s="25"/>
      <c r="C611" s="36"/>
      <c r="D611" s="37"/>
      <c r="E611" s="28"/>
      <c r="F611" s="38"/>
      <c r="G611" s="38"/>
      <c r="I611" s="39"/>
      <c r="J611" s="41"/>
      <c r="K611" s="17"/>
      <c r="L611" s="41"/>
      <c r="M611" s="5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214"/>
      <c r="AD611" s="214"/>
      <c r="AE611" s="214"/>
      <c r="AF611" s="214"/>
      <c r="AG611" s="214"/>
      <c r="AH611" s="214"/>
      <c r="AI611" s="214"/>
      <c r="AJ611" s="214"/>
      <c r="AK611" s="214"/>
      <c r="AL611" s="214"/>
      <c r="AM611" s="214"/>
      <c r="AN611" s="214"/>
      <c r="AO611" s="214"/>
      <c r="AP611" s="214"/>
      <c r="AQ611" s="214"/>
      <c r="AR611" s="214"/>
      <c r="AS611" s="214"/>
      <c r="AT611" s="214"/>
      <c r="AU611" s="214"/>
      <c r="AV611" s="214"/>
      <c r="AW611" s="214"/>
      <c r="AX611" s="214"/>
      <c r="AY611" s="214"/>
      <c r="AZ611" s="214"/>
      <c r="BA611" s="214"/>
      <c r="BB611" s="214"/>
      <c r="BC611" s="214"/>
      <c r="BD611" s="214"/>
      <c r="BE611" s="214"/>
      <c r="BF611" s="214"/>
      <c r="BG611" s="214"/>
      <c r="BH611" s="214"/>
      <c r="BI611" s="214"/>
      <c r="BJ611" s="214"/>
      <c r="BK611" s="214"/>
      <c r="BL611" s="214"/>
      <c r="BM611" s="214"/>
      <c r="BN611" s="214"/>
      <c r="BO611" s="214"/>
      <c r="BP611" s="214"/>
      <c r="BQ611" s="214"/>
      <c r="BR611" s="214"/>
    </row>
    <row r="612" spans="1:70" s="40" customFormat="1" ht="20.100000000000001" customHeight="1">
      <c r="A612" s="4"/>
      <c r="B612" s="25"/>
      <c r="C612" s="36"/>
      <c r="D612" s="37"/>
      <c r="E612" s="28"/>
      <c r="F612" s="38"/>
      <c r="G612" s="38"/>
      <c r="I612" s="39"/>
      <c r="J612" s="41"/>
      <c r="K612" s="17"/>
      <c r="L612" s="41"/>
      <c r="M612" s="5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214"/>
      <c r="AD612" s="214"/>
      <c r="AE612" s="214"/>
      <c r="AF612" s="214"/>
      <c r="AG612" s="214"/>
      <c r="AH612" s="214"/>
      <c r="AI612" s="214"/>
      <c r="AJ612" s="214"/>
      <c r="AK612" s="214"/>
      <c r="AL612" s="214"/>
      <c r="AM612" s="214"/>
      <c r="AN612" s="214"/>
      <c r="AO612" s="214"/>
      <c r="AP612" s="214"/>
      <c r="AQ612" s="214"/>
      <c r="AR612" s="214"/>
      <c r="AS612" s="214"/>
      <c r="AT612" s="214"/>
      <c r="AU612" s="214"/>
      <c r="AV612" s="214"/>
      <c r="AW612" s="214"/>
      <c r="AX612" s="214"/>
      <c r="AY612" s="214"/>
      <c r="AZ612" s="214"/>
      <c r="BA612" s="214"/>
      <c r="BB612" s="214"/>
      <c r="BC612" s="214"/>
      <c r="BD612" s="214"/>
      <c r="BE612" s="214"/>
      <c r="BF612" s="214"/>
      <c r="BG612" s="214"/>
      <c r="BH612" s="214"/>
      <c r="BI612" s="214"/>
      <c r="BJ612" s="214"/>
      <c r="BK612" s="214"/>
      <c r="BL612" s="214"/>
      <c r="BM612" s="214"/>
      <c r="BN612" s="214"/>
      <c r="BO612" s="214"/>
      <c r="BP612" s="214"/>
      <c r="BQ612" s="214"/>
      <c r="BR612" s="214"/>
    </row>
    <row r="613" spans="1:70" s="40" customFormat="1" ht="20.100000000000001" customHeight="1">
      <c r="A613" s="4"/>
      <c r="B613" s="25"/>
      <c r="C613" s="36"/>
      <c r="D613" s="37"/>
      <c r="E613" s="28"/>
      <c r="F613" s="38"/>
      <c r="G613" s="38"/>
      <c r="I613" s="39"/>
      <c r="J613" s="41"/>
      <c r="K613" s="17"/>
      <c r="L613" s="41"/>
      <c r="M613" s="5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4"/>
      <c r="AD613" s="214"/>
      <c r="AE613" s="214"/>
      <c r="AF613" s="214"/>
      <c r="AG613" s="214"/>
      <c r="AH613" s="214"/>
      <c r="AI613" s="214"/>
      <c r="AJ613" s="214"/>
      <c r="AK613" s="214"/>
      <c r="AL613" s="214"/>
      <c r="AM613" s="214"/>
      <c r="AN613" s="214"/>
      <c r="AO613" s="214"/>
      <c r="AP613" s="214"/>
      <c r="AQ613" s="214"/>
      <c r="AR613" s="214"/>
      <c r="AS613" s="214"/>
      <c r="AT613" s="214"/>
      <c r="AU613" s="214"/>
      <c r="AV613" s="214"/>
      <c r="AW613" s="214"/>
      <c r="AX613" s="214"/>
      <c r="AY613" s="214"/>
      <c r="AZ613" s="214"/>
      <c r="BA613" s="214"/>
      <c r="BB613" s="214"/>
      <c r="BC613" s="214"/>
      <c r="BD613" s="214"/>
      <c r="BE613" s="214"/>
      <c r="BF613" s="214"/>
      <c r="BG613" s="214"/>
      <c r="BH613" s="214"/>
      <c r="BI613" s="214"/>
      <c r="BJ613" s="214"/>
      <c r="BK613" s="214"/>
      <c r="BL613" s="214"/>
      <c r="BM613" s="214"/>
      <c r="BN613" s="214"/>
      <c r="BO613" s="214"/>
      <c r="BP613" s="214"/>
      <c r="BQ613" s="214"/>
      <c r="BR613" s="214"/>
    </row>
  </sheetData>
  <autoFilter ref="A2:AB600" xr:uid="{00000000-0009-0000-0000-000000000000}">
    <filterColumn colId="5">
      <filters>
        <filter val="1"/>
      </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2">
    <mergeCell ref="B598:B600"/>
    <mergeCell ref="B604:G604"/>
    <mergeCell ref="B605:G605"/>
    <mergeCell ref="B554:B570"/>
    <mergeCell ref="B461:B472"/>
    <mergeCell ref="B473:B481"/>
    <mergeCell ref="B482:B487"/>
    <mergeCell ref="B488:B496"/>
    <mergeCell ref="B497:B508"/>
    <mergeCell ref="B509:B518"/>
    <mergeCell ref="B519:B523"/>
    <mergeCell ref="B524:B534"/>
    <mergeCell ref="B535:B541"/>
    <mergeCell ref="B542:B545"/>
    <mergeCell ref="B546:B553"/>
    <mergeCell ref="B571:B583"/>
    <mergeCell ref="B584:B594"/>
    <mergeCell ref="B595:B597"/>
    <mergeCell ref="B450:B460"/>
    <mergeCell ref="B342:B356"/>
    <mergeCell ref="B357:B371"/>
    <mergeCell ref="B372:B380"/>
    <mergeCell ref="B381:B390"/>
    <mergeCell ref="B391:B403"/>
    <mergeCell ref="B404:B408"/>
    <mergeCell ref="B409:B418"/>
    <mergeCell ref="B419:B425"/>
    <mergeCell ref="B426:B433"/>
    <mergeCell ref="B434:B438"/>
    <mergeCell ref="B439:B449"/>
    <mergeCell ref="B335:B341"/>
    <mergeCell ref="B234:B240"/>
    <mergeCell ref="B241:B248"/>
    <mergeCell ref="B249:B254"/>
    <mergeCell ref="B255:B260"/>
    <mergeCell ref="B261:B269"/>
    <mergeCell ref="B270:B282"/>
    <mergeCell ref="B283:B289"/>
    <mergeCell ref="B290:B296"/>
    <mergeCell ref="B297:B311"/>
    <mergeCell ref="B312:B324"/>
    <mergeCell ref="B325:B334"/>
    <mergeCell ref="B230:B233"/>
    <mergeCell ref="B144:B154"/>
    <mergeCell ref="B155:B162"/>
    <mergeCell ref="B163:B174"/>
    <mergeCell ref="B175:B176"/>
    <mergeCell ref="B177:B179"/>
    <mergeCell ref="B180:B181"/>
    <mergeCell ref="B182:B191"/>
    <mergeCell ref="B192:B201"/>
    <mergeCell ref="B202:B204"/>
    <mergeCell ref="B205:B213"/>
    <mergeCell ref="B214:B229"/>
    <mergeCell ref="B141:B143"/>
    <mergeCell ref="B53:B73"/>
    <mergeCell ref="B74:B79"/>
    <mergeCell ref="B80:B88"/>
    <mergeCell ref="B89:B90"/>
    <mergeCell ref="B91:B96"/>
    <mergeCell ref="B97:B107"/>
    <mergeCell ref="B108:B111"/>
    <mergeCell ref="B112:B119"/>
    <mergeCell ref="B120:B128"/>
    <mergeCell ref="B129:B137"/>
    <mergeCell ref="B138:B140"/>
    <mergeCell ref="B46:B52"/>
    <mergeCell ref="M2:AB2"/>
    <mergeCell ref="B3:B18"/>
    <mergeCell ref="B19:B28"/>
    <mergeCell ref="B29:B35"/>
    <mergeCell ref="B36:B45"/>
  </mergeCells>
  <phoneticPr fontId="4"/>
  <pageMargins left="0.70866141732283472" right="0.70866141732283472" top="0" bottom="0" header="0.31496062992125984" footer="0.31496062992125984"/>
  <pageSetup paperSize="9" scale="5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E3B36-5DCB-49B0-A532-4226AC84D973}">
  <sheetPr filterMode="1"/>
  <dimension ref="A1:BR651"/>
  <sheetViews>
    <sheetView topLeftCell="A183" zoomScaleNormal="100" workbookViewId="0">
      <selection activeCell="L298" sqref="L298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1777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618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275</v>
      </c>
      <c r="J3" s="112" t="s">
        <v>1152</v>
      </c>
      <c r="K3" s="323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customHeight="1">
      <c r="A4" s="4">
        <v>2</v>
      </c>
      <c r="B4" s="593"/>
      <c r="C4" s="73" t="s">
        <v>9</v>
      </c>
      <c r="D4" s="57">
        <v>1</v>
      </c>
      <c r="E4" s="74">
        <v>2</v>
      </c>
      <c r="F4" s="87">
        <v>1</v>
      </c>
      <c r="G4" s="92"/>
      <c r="H4" s="97" t="str">
        <f t="shared" ref="H4:H77" si="0">CONCATENATE(C4,D4,"-",E4)</f>
        <v>北区1-2</v>
      </c>
      <c r="I4" s="104">
        <v>175</v>
      </c>
      <c r="J4" s="113" t="s">
        <v>1648</v>
      </c>
      <c r="K4" s="281" t="s">
        <v>1519</v>
      </c>
      <c r="L4" s="427"/>
      <c r="M4" s="4">
        <f t="shared" ref="M4:M16" si="1">IF(F4,I4,"")</f>
        <v>175</v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3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250</v>
      </c>
      <c r="J5" s="113" t="s">
        <v>13</v>
      </c>
      <c r="K5" s="188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hidden="1" customHeight="1">
      <c r="A6" s="4">
        <v>4</v>
      </c>
      <c r="B6" s="593"/>
      <c r="C6" s="73" t="s">
        <v>9</v>
      </c>
      <c r="D6" s="57">
        <v>1</v>
      </c>
      <c r="E6" s="74">
        <v>4</v>
      </c>
      <c r="F6" s="87"/>
      <c r="G6" s="92"/>
      <c r="H6" s="97" t="str">
        <f t="shared" si="0"/>
        <v>北区1-4</v>
      </c>
      <c r="I6" s="104">
        <v>485</v>
      </c>
      <c r="J6" s="113" t="s">
        <v>14</v>
      </c>
      <c r="K6" s="325"/>
      <c r="L6" s="130"/>
      <c r="M6" s="5" t="str">
        <f>IF(F6,I6,"")</f>
        <v/>
      </c>
      <c r="O6" s="8"/>
    </row>
    <row r="7" spans="1:70" ht="17.100000000000001" hidden="1" customHeight="1">
      <c r="A7" s="4">
        <v>5</v>
      </c>
      <c r="B7" s="593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295</v>
      </c>
      <c r="J7" s="113" t="s">
        <v>16</v>
      </c>
      <c r="K7" s="188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3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275</v>
      </c>
      <c r="J8" s="113" t="s">
        <v>17</v>
      </c>
      <c r="K8" s="188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3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345</v>
      </c>
      <c r="J9" s="113" t="s">
        <v>18</v>
      </c>
      <c r="K9" s="188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customHeight="1">
      <c r="A10" s="4">
        <v>8</v>
      </c>
      <c r="B10" s="593"/>
      <c r="C10" s="73" t="s">
        <v>9</v>
      </c>
      <c r="D10" s="57">
        <v>1</v>
      </c>
      <c r="E10" s="74">
        <v>8</v>
      </c>
      <c r="F10" s="87">
        <v>1</v>
      </c>
      <c r="G10" s="92"/>
      <c r="H10" s="97" t="str">
        <f t="shared" si="0"/>
        <v>北区1-8</v>
      </c>
      <c r="I10" s="104">
        <v>390</v>
      </c>
      <c r="J10" s="113" t="s">
        <v>19</v>
      </c>
      <c r="K10" s="325" t="s">
        <v>1436</v>
      </c>
      <c r="L10" s="410" t="s">
        <v>1708</v>
      </c>
      <c r="M10" s="4">
        <f t="shared" si="1"/>
        <v>390</v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3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435</v>
      </c>
      <c r="J11" s="113" t="s">
        <v>1154</v>
      </c>
      <c r="K11" s="188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3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470</v>
      </c>
      <c r="J12" s="113" t="s">
        <v>21</v>
      </c>
      <c r="K12" s="281" t="s">
        <v>1003</v>
      </c>
      <c r="L12" s="428"/>
      <c r="M12" s="5">
        <f t="shared" si="1"/>
        <v>470</v>
      </c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3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250</v>
      </c>
      <c r="J13" s="113" t="s">
        <v>1155</v>
      </c>
      <c r="K13" s="281" t="s">
        <v>1003</v>
      </c>
      <c r="L13" s="429" t="s">
        <v>1602</v>
      </c>
      <c r="M13" s="5">
        <f t="shared" si="1"/>
        <v>250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12</v>
      </c>
      <c r="B14" s="593"/>
      <c r="C14" s="73" t="s">
        <v>9</v>
      </c>
      <c r="D14" s="57">
        <v>1</v>
      </c>
      <c r="E14" s="74">
        <v>12</v>
      </c>
      <c r="F14" s="87"/>
      <c r="G14" s="92"/>
      <c r="H14" s="97" t="str">
        <f t="shared" si="0"/>
        <v>北区1-12</v>
      </c>
      <c r="I14" s="104">
        <v>315</v>
      </c>
      <c r="J14" s="113" t="s">
        <v>1156</v>
      </c>
      <c r="K14" s="281"/>
      <c r="L14" s="135"/>
      <c r="M14" s="5" t="str">
        <f t="shared" si="1"/>
        <v/>
      </c>
      <c r="O14" s="44" t="s">
        <v>24</v>
      </c>
    </row>
    <row r="15" spans="1:70" ht="17.100000000000001" hidden="1" customHeight="1">
      <c r="A15" s="4">
        <v>13</v>
      </c>
      <c r="B15" s="593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245</v>
      </c>
      <c r="J15" s="113" t="s">
        <v>1157</v>
      </c>
      <c r="K15" s="188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hidden="1" customHeight="1">
      <c r="A16" s="4">
        <v>14</v>
      </c>
      <c r="B16" s="593"/>
      <c r="C16" s="73" t="s">
        <v>9</v>
      </c>
      <c r="D16" s="57">
        <v>1</v>
      </c>
      <c r="E16" s="74">
        <v>14</v>
      </c>
      <c r="F16" s="87"/>
      <c r="G16" s="92"/>
      <c r="H16" s="97" t="str">
        <f t="shared" si="0"/>
        <v>北区1-14</v>
      </c>
      <c r="I16" s="104">
        <v>310</v>
      </c>
      <c r="J16" s="113" t="s">
        <v>1650</v>
      </c>
      <c r="K16" s="281"/>
      <c r="L16" s="429"/>
      <c r="M16" s="5" t="str">
        <f t="shared" si="1"/>
        <v/>
      </c>
      <c r="O16" s="211"/>
    </row>
    <row r="17" spans="1:70" ht="19.5" customHeight="1">
      <c r="A17" s="4">
        <v>15</v>
      </c>
      <c r="B17" s="593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335</v>
      </c>
      <c r="J17" s="113" t="s">
        <v>1159</v>
      </c>
      <c r="K17" s="324" t="s">
        <v>15</v>
      </c>
      <c r="L17" s="430"/>
      <c r="M17" s="5">
        <f>IF(F17,I17,"")</f>
        <v>335</v>
      </c>
    </row>
    <row r="18" spans="1:70" ht="20.25" customHeight="1">
      <c r="A18" s="4">
        <v>16</v>
      </c>
      <c r="B18" s="593"/>
      <c r="C18" s="73" t="s">
        <v>9</v>
      </c>
      <c r="D18" s="57">
        <v>1</v>
      </c>
      <c r="E18" s="74" t="s">
        <v>29</v>
      </c>
      <c r="F18" s="87">
        <v>1</v>
      </c>
      <c r="G18" s="92"/>
      <c r="H18" s="97" t="str">
        <f>CONCATENATE(C18,D18,"-",E18)</f>
        <v>北区1-16</v>
      </c>
      <c r="I18" s="104">
        <v>335</v>
      </c>
      <c r="J18" s="114" t="s">
        <v>1160</v>
      </c>
      <c r="K18" s="325" t="s">
        <v>1091</v>
      </c>
      <c r="L18" s="431"/>
      <c r="M18" s="4" t="str">
        <f t="shared" ref="M18:M44" si="2">IF(F20,I20,"")</f>
        <v/>
      </c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17</v>
      </c>
      <c r="B19" s="577"/>
      <c r="C19" s="73" t="s">
        <v>9</v>
      </c>
      <c r="D19" s="57">
        <v>1</v>
      </c>
      <c r="E19" s="74" t="s">
        <v>1644</v>
      </c>
      <c r="F19" s="87"/>
      <c r="G19" s="92"/>
      <c r="H19" s="97" t="str">
        <f>CONCATENATE(C19,D19,"-",E19)</f>
        <v>北区1-17</v>
      </c>
      <c r="I19" s="104">
        <v>385</v>
      </c>
      <c r="J19" s="114" t="s">
        <v>1649</v>
      </c>
      <c r="K19" s="325"/>
      <c r="L19" s="152"/>
      <c r="M19" s="4">
        <f t="shared" si="2"/>
        <v>245</v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 customHeight="1">
      <c r="A20" s="4">
        <v>18</v>
      </c>
      <c r="B20" s="594" t="s">
        <v>31</v>
      </c>
      <c r="C20" s="73" t="s">
        <v>9</v>
      </c>
      <c r="D20" s="57">
        <v>2</v>
      </c>
      <c r="E20" s="74">
        <v>1</v>
      </c>
      <c r="F20" s="87"/>
      <c r="G20" s="92"/>
      <c r="H20" s="97" t="str">
        <f t="shared" si="0"/>
        <v>北区2-1</v>
      </c>
      <c r="I20" s="104">
        <v>360</v>
      </c>
      <c r="J20" s="113" t="s">
        <v>32</v>
      </c>
      <c r="K20" s="188"/>
      <c r="L20" s="131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customHeight="1">
      <c r="A21" s="4">
        <v>19</v>
      </c>
      <c r="B21" s="594"/>
      <c r="C21" s="73" t="s">
        <v>9</v>
      </c>
      <c r="D21" s="57">
        <v>2</v>
      </c>
      <c r="E21" s="74">
        <v>2</v>
      </c>
      <c r="F21" s="87">
        <v>2</v>
      </c>
      <c r="G21" s="92"/>
      <c r="H21" s="97" t="str">
        <f t="shared" si="0"/>
        <v>北区2-2</v>
      </c>
      <c r="I21" s="104">
        <v>245</v>
      </c>
      <c r="J21" s="113" t="s">
        <v>1161</v>
      </c>
      <c r="K21" s="281" t="s">
        <v>1559</v>
      </c>
      <c r="L21" s="439" t="s">
        <v>1739</v>
      </c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4"/>
      <c r="C22" s="73" t="s">
        <v>9</v>
      </c>
      <c r="D22" s="57">
        <v>2</v>
      </c>
      <c r="E22" s="74">
        <v>3</v>
      </c>
      <c r="F22" s="87"/>
      <c r="G22" s="92"/>
      <c r="H22" s="97" t="str">
        <f t="shared" si="0"/>
        <v>北区2-3</v>
      </c>
      <c r="I22" s="104">
        <v>735</v>
      </c>
      <c r="J22" s="113" t="s">
        <v>34</v>
      </c>
      <c r="K22" s="188"/>
      <c r="L22" s="132"/>
      <c r="M22" s="4">
        <f t="shared" si="2"/>
        <v>180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hidden="1" customHeight="1">
      <c r="A23" s="4">
        <v>21</v>
      </c>
      <c r="B23" s="594"/>
      <c r="C23" s="73" t="s">
        <v>9</v>
      </c>
      <c r="D23" s="57">
        <v>2</v>
      </c>
      <c r="E23" s="74">
        <v>4</v>
      </c>
      <c r="F23" s="87"/>
      <c r="G23" s="92"/>
      <c r="H23" s="97" t="str">
        <f t="shared" si="0"/>
        <v>北区2-4</v>
      </c>
      <c r="I23" s="104">
        <v>345</v>
      </c>
      <c r="J23" s="113" t="s">
        <v>35</v>
      </c>
      <c r="K23" s="188"/>
      <c r="L23" s="129"/>
      <c r="M23" s="5">
        <f>IF(F24,I24,"")</f>
        <v>180</v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customHeight="1">
      <c r="A24" s="4">
        <v>22</v>
      </c>
      <c r="B24" s="594"/>
      <c r="C24" s="73" t="s">
        <v>9</v>
      </c>
      <c r="D24" s="57">
        <v>2</v>
      </c>
      <c r="E24" s="74">
        <v>5</v>
      </c>
      <c r="F24" s="87">
        <v>1</v>
      </c>
      <c r="G24" s="92"/>
      <c r="H24" s="97" t="str">
        <f t="shared" si="0"/>
        <v>北区2-5</v>
      </c>
      <c r="I24" s="104">
        <v>180</v>
      </c>
      <c r="J24" s="113" t="s">
        <v>36</v>
      </c>
      <c r="K24" s="325" t="s">
        <v>1455</v>
      </c>
      <c r="L24" s="432" t="s">
        <v>1700</v>
      </c>
      <c r="M24" s="5">
        <f>IF(F25,I25,"")</f>
        <v>380</v>
      </c>
      <c r="S24" s="8"/>
      <c r="T24" s="34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customHeight="1">
      <c r="A25" s="4">
        <v>23</v>
      </c>
      <c r="B25" s="594"/>
      <c r="C25" s="73" t="s">
        <v>9</v>
      </c>
      <c r="D25" s="57">
        <v>2</v>
      </c>
      <c r="E25" s="74">
        <v>6</v>
      </c>
      <c r="F25" s="87">
        <v>1</v>
      </c>
      <c r="G25" s="92"/>
      <c r="H25" s="97" t="str">
        <f t="shared" si="0"/>
        <v>北区2-6</v>
      </c>
      <c r="I25" s="104">
        <v>380</v>
      </c>
      <c r="J25" s="113" t="s">
        <v>36</v>
      </c>
      <c r="K25" s="325" t="s">
        <v>776</v>
      </c>
      <c r="L25" s="432" t="s">
        <v>1700</v>
      </c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hidden="1" customHeight="1">
      <c r="A26" s="4">
        <v>24</v>
      </c>
      <c r="B26" s="594"/>
      <c r="C26" s="73" t="s">
        <v>9</v>
      </c>
      <c r="D26" s="57">
        <v>2</v>
      </c>
      <c r="E26" s="74">
        <v>7</v>
      </c>
      <c r="F26" s="87"/>
      <c r="G26" s="92"/>
      <c r="H26" s="97" t="str">
        <f t="shared" si="0"/>
        <v>北区2-7</v>
      </c>
      <c r="I26" s="104">
        <v>410</v>
      </c>
      <c r="J26" s="113" t="s">
        <v>37</v>
      </c>
      <c r="K26" s="188"/>
      <c r="L26" s="129"/>
      <c r="M26" s="5">
        <f>IF(F27,I27,"")</f>
        <v>360</v>
      </c>
      <c r="T26" s="212"/>
    </row>
    <row r="27" spans="1:70" ht="20.100000000000001" customHeight="1">
      <c r="A27" s="4">
        <v>25</v>
      </c>
      <c r="B27" s="594"/>
      <c r="C27" s="73" t="s">
        <v>9</v>
      </c>
      <c r="D27" s="57">
        <v>2</v>
      </c>
      <c r="E27" s="74">
        <v>8</v>
      </c>
      <c r="F27" s="87">
        <v>1</v>
      </c>
      <c r="G27" s="92"/>
      <c r="H27" s="97" t="str">
        <f t="shared" si="0"/>
        <v>北区2-8</v>
      </c>
      <c r="I27" s="104">
        <v>360</v>
      </c>
      <c r="J27" s="113" t="s">
        <v>1162</v>
      </c>
      <c r="K27" s="281" t="s">
        <v>39</v>
      </c>
      <c r="L27" s="429" t="s">
        <v>1602</v>
      </c>
      <c r="M27" s="5">
        <f>IF(F28,I28,"")</f>
        <v>300</v>
      </c>
      <c r="S27" s="211"/>
      <c r="T27" s="212"/>
    </row>
    <row r="28" spans="1:70" ht="20.25" customHeight="1">
      <c r="A28" s="4">
        <v>26</v>
      </c>
      <c r="B28" s="594"/>
      <c r="C28" s="73" t="s">
        <v>9</v>
      </c>
      <c r="D28" s="57">
        <v>2</v>
      </c>
      <c r="E28" s="74">
        <v>9</v>
      </c>
      <c r="F28" s="87">
        <v>1</v>
      </c>
      <c r="G28" s="92"/>
      <c r="H28" s="97" t="str">
        <f t="shared" si="0"/>
        <v>北区2-9</v>
      </c>
      <c r="I28" s="104">
        <v>300</v>
      </c>
      <c r="J28" s="113" t="s">
        <v>40</v>
      </c>
      <c r="K28" s="324" t="s">
        <v>15</v>
      </c>
      <c r="L28" s="404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customHeight="1">
      <c r="A29" s="4">
        <v>27</v>
      </c>
      <c r="B29" s="594"/>
      <c r="C29" s="73" t="s">
        <v>9</v>
      </c>
      <c r="D29" s="57">
        <v>2</v>
      </c>
      <c r="E29" s="74">
        <v>10</v>
      </c>
      <c r="F29" s="87">
        <v>1</v>
      </c>
      <c r="G29" s="92"/>
      <c r="H29" s="97" t="str">
        <f t="shared" si="0"/>
        <v>北区2-10</v>
      </c>
      <c r="I29" s="104">
        <v>605</v>
      </c>
      <c r="J29" s="113" t="s">
        <v>42</v>
      </c>
      <c r="K29" s="188" t="s">
        <v>1722</v>
      </c>
      <c r="L29" s="152" t="s">
        <v>1776</v>
      </c>
      <c r="M29" s="5" t="str">
        <f>IF(F31,I31,"")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hidden="1" customHeight="1">
      <c r="A30" s="4">
        <v>28</v>
      </c>
      <c r="B30" s="594" t="s">
        <v>43</v>
      </c>
      <c r="C30" s="73" t="s">
        <v>9</v>
      </c>
      <c r="D30" s="57">
        <v>3</v>
      </c>
      <c r="E30" s="74">
        <v>1</v>
      </c>
      <c r="F30" s="87"/>
      <c r="G30" s="92"/>
      <c r="H30" s="97" t="str">
        <f t="shared" si="0"/>
        <v>北区3-1</v>
      </c>
      <c r="I30" s="104">
        <v>360</v>
      </c>
      <c r="J30" s="113" t="s">
        <v>44</v>
      </c>
      <c r="K30" s="188"/>
      <c r="L30" s="134"/>
      <c r="M30" s="4" t="str">
        <f t="shared" si="2"/>
        <v/>
      </c>
    </row>
    <row r="31" spans="1:70" ht="20.25" hidden="1" customHeight="1">
      <c r="A31" s="4">
        <v>29</v>
      </c>
      <c r="B31" s="594"/>
      <c r="C31" s="73" t="s">
        <v>9</v>
      </c>
      <c r="D31" s="57">
        <v>3</v>
      </c>
      <c r="E31" s="74">
        <v>2</v>
      </c>
      <c r="F31" s="87"/>
      <c r="G31" s="92"/>
      <c r="H31" s="97" t="str">
        <f t="shared" si="0"/>
        <v>北区3-2</v>
      </c>
      <c r="I31" s="104">
        <v>545</v>
      </c>
      <c r="J31" s="113" t="s">
        <v>45</v>
      </c>
      <c r="K31" s="326"/>
      <c r="L31" s="132"/>
      <c r="M31" s="4" t="str">
        <f t="shared" si="2"/>
        <v/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hidden="1" customHeight="1">
      <c r="A32" s="4">
        <v>30</v>
      </c>
      <c r="B32" s="594"/>
      <c r="C32" s="73" t="s">
        <v>9</v>
      </c>
      <c r="D32" s="57">
        <v>3</v>
      </c>
      <c r="E32" s="74">
        <v>3</v>
      </c>
      <c r="F32" s="87"/>
      <c r="G32" s="92"/>
      <c r="H32" s="97" t="str">
        <f t="shared" si="0"/>
        <v>北区3-3</v>
      </c>
      <c r="I32" s="104">
        <v>250</v>
      </c>
      <c r="J32" s="113" t="s">
        <v>1163</v>
      </c>
      <c r="K32" s="188"/>
      <c r="L32" s="129"/>
      <c r="M32" s="5" t="str">
        <f>IF(F33,I33,"")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45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4</v>
      </c>
      <c r="F33" s="87"/>
      <c r="G33" s="92"/>
      <c r="H33" s="97" t="str">
        <f t="shared" si="0"/>
        <v>北区3-4</v>
      </c>
      <c r="I33" s="104">
        <v>470</v>
      </c>
      <c r="J33" s="113" t="s">
        <v>1164</v>
      </c>
      <c r="K33" s="281"/>
      <c r="L33" s="410"/>
      <c r="M33" s="4" t="str">
        <f t="shared" si="2"/>
        <v/>
      </c>
      <c r="P33" s="44"/>
      <c r="Q33" s="44"/>
    </row>
    <row r="34" spans="1:45" s="6" customFormat="1" ht="20.100000000000001" hidden="1" customHeight="1">
      <c r="A34" s="4">
        <v>32</v>
      </c>
      <c r="B34" s="594"/>
      <c r="C34" s="73" t="s">
        <v>9</v>
      </c>
      <c r="D34" s="57">
        <v>3</v>
      </c>
      <c r="E34" s="74">
        <v>5</v>
      </c>
      <c r="F34" s="87"/>
      <c r="G34" s="92"/>
      <c r="H34" s="97" t="str">
        <f t="shared" si="0"/>
        <v>北区3-5</v>
      </c>
      <c r="I34" s="104">
        <v>685</v>
      </c>
      <c r="J34" s="113" t="s">
        <v>1165</v>
      </c>
      <c r="K34" s="188"/>
      <c r="L34" s="129"/>
      <c r="M34" s="4" t="str">
        <f t="shared" si="2"/>
        <v/>
      </c>
      <c r="P34" s="44"/>
      <c r="Q34" s="44"/>
    </row>
    <row r="35" spans="1:45" s="6" customFormat="1" ht="20.100000000000001" hidden="1" customHeight="1">
      <c r="A35" s="4">
        <v>33</v>
      </c>
      <c r="B35" s="594"/>
      <c r="C35" s="73" t="s">
        <v>9</v>
      </c>
      <c r="D35" s="57">
        <v>3</v>
      </c>
      <c r="E35" s="74">
        <v>6</v>
      </c>
      <c r="F35" s="87"/>
      <c r="G35" s="92"/>
      <c r="H35" s="97" t="str">
        <f t="shared" si="0"/>
        <v>北区3-6</v>
      </c>
      <c r="I35" s="104">
        <v>550</v>
      </c>
      <c r="J35" s="113" t="s">
        <v>49</v>
      </c>
      <c r="K35" s="188"/>
      <c r="L35" s="129"/>
      <c r="M35" s="4">
        <f t="shared" si="2"/>
        <v>355</v>
      </c>
      <c r="P35" s="44"/>
      <c r="Q35" s="44"/>
    </row>
    <row r="36" spans="1:45" s="6" customFormat="1" ht="20.25" hidden="1" customHeight="1">
      <c r="A36" s="4">
        <v>34</v>
      </c>
      <c r="B36" s="594"/>
      <c r="C36" s="73" t="s">
        <v>9</v>
      </c>
      <c r="D36" s="57">
        <v>3</v>
      </c>
      <c r="E36" s="74">
        <v>7</v>
      </c>
      <c r="F36" s="87"/>
      <c r="G36" s="92"/>
      <c r="H36" s="97" t="str">
        <f t="shared" si="0"/>
        <v>北区3-7</v>
      </c>
      <c r="I36" s="104">
        <v>615</v>
      </c>
      <c r="J36" s="113" t="s">
        <v>50</v>
      </c>
      <c r="K36" s="188"/>
      <c r="L36" s="129"/>
      <c r="M36" s="4" t="str">
        <f t="shared" si="2"/>
        <v/>
      </c>
      <c r="P36" s="44"/>
      <c r="Q36" s="44"/>
    </row>
    <row r="37" spans="1:45" s="6" customFormat="1" ht="20.25" customHeight="1">
      <c r="A37" s="4">
        <v>35</v>
      </c>
      <c r="B37" s="578" t="s">
        <v>51</v>
      </c>
      <c r="C37" s="73" t="s">
        <v>9</v>
      </c>
      <c r="D37" s="57">
        <v>4</v>
      </c>
      <c r="E37" s="74">
        <v>1</v>
      </c>
      <c r="F37" s="87">
        <v>2</v>
      </c>
      <c r="G37" s="92"/>
      <c r="H37" s="97" t="str">
        <f t="shared" si="0"/>
        <v>北区4-1</v>
      </c>
      <c r="I37" s="104">
        <v>355</v>
      </c>
      <c r="J37" s="113" t="s">
        <v>1166</v>
      </c>
      <c r="K37" s="188"/>
      <c r="L37" s="152" t="s">
        <v>1754</v>
      </c>
      <c r="M37" s="4" t="str">
        <f t="shared" si="2"/>
        <v/>
      </c>
      <c r="P37" s="44"/>
      <c r="Q37" s="44"/>
    </row>
    <row r="38" spans="1:45" s="6" customFormat="1" ht="20.25" hidden="1">
      <c r="A38" s="4">
        <v>36</v>
      </c>
      <c r="B38" s="579"/>
      <c r="C38" s="73" t="s">
        <v>9</v>
      </c>
      <c r="D38" s="57">
        <v>4</v>
      </c>
      <c r="E38" s="74">
        <v>2</v>
      </c>
      <c r="F38" s="87"/>
      <c r="G38" s="92"/>
      <c r="H38" s="97" t="str">
        <f t="shared" si="0"/>
        <v>北区4-2</v>
      </c>
      <c r="I38" s="104">
        <v>350</v>
      </c>
      <c r="J38" s="113" t="s">
        <v>1167</v>
      </c>
      <c r="K38" s="188"/>
      <c r="L38" s="132"/>
      <c r="M38" s="4" t="str">
        <f t="shared" si="2"/>
        <v/>
      </c>
      <c r="P38" s="44"/>
      <c r="Q38" s="44"/>
    </row>
    <row r="39" spans="1:45" s="6" customFormat="1" ht="20.25" hidden="1" customHeight="1">
      <c r="A39" s="4">
        <v>37</v>
      </c>
      <c r="B39" s="579"/>
      <c r="C39" s="73" t="s">
        <v>9</v>
      </c>
      <c r="D39" s="57">
        <v>4</v>
      </c>
      <c r="E39" s="74">
        <v>3</v>
      </c>
      <c r="F39" s="87"/>
      <c r="G39" s="92"/>
      <c r="H39" s="97" t="str">
        <f t="shared" si="0"/>
        <v>北区4-3</v>
      </c>
      <c r="I39" s="104">
        <v>490</v>
      </c>
      <c r="J39" s="113" t="s">
        <v>54</v>
      </c>
      <c r="K39" s="325"/>
      <c r="L39" s="308"/>
      <c r="M39" s="4" t="str">
        <f t="shared" si="2"/>
        <v/>
      </c>
      <c r="P39" s="44"/>
      <c r="Q39" s="44"/>
    </row>
    <row r="40" spans="1:45" s="6" customFormat="1" ht="20.25" hidden="1" customHeight="1">
      <c r="A40" s="4">
        <v>38</v>
      </c>
      <c r="B40" s="579"/>
      <c r="C40" s="73" t="s">
        <v>9</v>
      </c>
      <c r="D40" s="57">
        <v>4</v>
      </c>
      <c r="E40" s="74">
        <v>4</v>
      </c>
      <c r="F40" s="87"/>
      <c r="G40" s="92"/>
      <c r="H40" s="97" t="str">
        <f t="shared" si="0"/>
        <v>北区4-4</v>
      </c>
      <c r="I40" s="104">
        <v>780</v>
      </c>
      <c r="J40" s="113" t="s">
        <v>55</v>
      </c>
      <c r="K40" s="188"/>
      <c r="L40" s="129"/>
      <c r="M40" s="4" t="str">
        <f t="shared" si="2"/>
        <v/>
      </c>
      <c r="P40" s="44"/>
      <c r="Q40" s="44"/>
    </row>
    <row r="41" spans="1:45" s="6" customFormat="1" ht="20.25" hidden="1" customHeight="1">
      <c r="A41" s="4">
        <v>39</v>
      </c>
      <c r="B41" s="579"/>
      <c r="C41" s="73" t="s">
        <v>9</v>
      </c>
      <c r="D41" s="57">
        <v>4</v>
      </c>
      <c r="E41" s="74">
        <v>5</v>
      </c>
      <c r="F41" s="87"/>
      <c r="G41" s="92"/>
      <c r="H41" s="97" t="str">
        <f t="shared" si="0"/>
        <v>北区4-5</v>
      </c>
      <c r="I41" s="104">
        <v>925</v>
      </c>
      <c r="J41" s="113" t="s">
        <v>56</v>
      </c>
      <c r="K41" s="188"/>
      <c r="L41" s="129"/>
      <c r="M41" s="4" t="str">
        <f t="shared" si="2"/>
        <v/>
      </c>
      <c r="P41" s="44"/>
      <c r="Q41" s="44"/>
    </row>
    <row r="42" spans="1:45" s="15" customFormat="1" ht="20.25" hidden="1" customHeight="1">
      <c r="A42" s="4">
        <v>40</v>
      </c>
      <c r="B42" s="579"/>
      <c r="C42" s="73" t="s">
        <v>9</v>
      </c>
      <c r="D42" s="57">
        <v>4</v>
      </c>
      <c r="E42" s="74">
        <v>6</v>
      </c>
      <c r="F42" s="87"/>
      <c r="G42" s="92"/>
      <c r="H42" s="97" t="str">
        <f t="shared" si="0"/>
        <v>北区4-6</v>
      </c>
      <c r="I42" s="104">
        <v>715</v>
      </c>
      <c r="J42" s="113" t="s">
        <v>57</v>
      </c>
      <c r="K42" s="189"/>
      <c r="L42" s="135"/>
      <c r="M42" s="4" t="str">
        <f t="shared" si="2"/>
        <v/>
      </c>
      <c r="P42" s="44"/>
      <c r="Q42" s="44"/>
    </row>
    <row r="43" spans="1:45" s="15" customFormat="1" ht="20.100000000000001" hidden="1" customHeight="1">
      <c r="A43" s="4">
        <v>41</v>
      </c>
      <c r="B43" s="579"/>
      <c r="C43" s="73" t="s">
        <v>9</v>
      </c>
      <c r="D43" s="57">
        <v>4</v>
      </c>
      <c r="E43" s="74">
        <v>7</v>
      </c>
      <c r="F43" s="87"/>
      <c r="G43" s="92"/>
      <c r="H43" s="97" t="str">
        <f t="shared" si="0"/>
        <v>北区4-7</v>
      </c>
      <c r="I43" s="104">
        <v>380</v>
      </c>
      <c r="J43" s="113" t="s">
        <v>1168</v>
      </c>
      <c r="K43" s="188"/>
      <c r="L43" s="129"/>
      <c r="M43" s="5" t="str">
        <f>IF(F44,I44,"")</f>
        <v/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</row>
    <row r="44" spans="1:45" s="6" customFormat="1" ht="20.25" hidden="1" customHeight="1">
      <c r="A44" s="4">
        <v>42</v>
      </c>
      <c r="B44" s="579"/>
      <c r="C44" s="73" t="s">
        <v>9</v>
      </c>
      <c r="D44" s="57">
        <v>4</v>
      </c>
      <c r="E44" s="74">
        <v>8</v>
      </c>
      <c r="F44" s="87"/>
      <c r="G44" s="92"/>
      <c r="H44" s="97" t="str">
        <f t="shared" si="0"/>
        <v>北区4-8</v>
      </c>
      <c r="I44" s="104">
        <v>440</v>
      </c>
      <c r="J44" s="113" t="s">
        <v>1492</v>
      </c>
      <c r="K44" s="325"/>
      <c r="L44" s="338"/>
      <c r="M44" s="4" t="str">
        <f t="shared" si="2"/>
        <v/>
      </c>
      <c r="P44" s="44"/>
      <c r="Q44" s="44"/>
    </row>
    <row r="45" spans="1:45" s="6" customFormat="1" ht="20.25" hidden="1" customHeight="1">
      <c r="A45" s="4">
        <v>43</v>
      </c>
      <c r="B45" s="579"/>
      <c r="C45" s="73" t="s">
        <v>9</v>
      </c>
      <c r="D45" s="57">
        <v>4</v>
      </c>
      <c r="E45" s="74">
        <v>9</v>
      </c>
      <c r="F45" s="87"/>
      <c r="G45" s="92"/>
      <c r="H45" s="97" t="str">
        <f t="shared" si="0"/>
        <v>北区4-9</v>
      </c>
      <c r="I45" s="104">
        <v>405</v>
      </c>
      <c r="J45" s="113" t="s">
        <v>60</v>
      </c>
      <c r="K45" s="188"/>
      <c r="L45" s="129"/>
      <c r="M45" s="4" t="str">
        <f t="shared" ref="M45:M55" si="3">IF(F48,I48,"")</f>
        <v/>
      </c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</row>
    <row r="46" spans="1:45" s="6" customFormat="1" ht="20.25" hidden="1" customHeight="1">
      <c r="A46" s="4">
        <v>44</v>
      </c>
      <c r="B46" s="579"/>
      <c r="C46" s="73" t="s">
        <v>9</v>
      </c>
      <c r="D46" s="57">
        <v>4</v>
      </c>
      <c r="E46" s="74">
        <v>10</v>
      </c>
      <c r="F46" s="87"/>
      <c r="G46" s="92"/>
      <c r="H46" s="97" t="str">
        <f t="shared" si="0"/>
        <v>北区4-10</v>
      </c>
      <c r="I46" s="104">
        <v>305</v>
      </c>
      <c r="J46" s="113" t="s">
        <v>1170</v>
      </c>
      <c r="K46" s="188"/>
      <c r="L46" s="353"/>
      <c r="M46" s="4" t="str">
        <f t="shared" si="3"/>
        <v/>
      </c>
      <c r="P46" s="44"/>
      <c r="Q46" s="44"/>
    </row>
    <row r="47" spans="1:45" s="6" customFormat="1" ht="20.25" hidden="1" customHeight="1">
      <c r="A47" s="4">
        <v>45</v>
      </c>
      <c r="B47" s="580"/>
      <c r="C47" s="73" t="s">
        <v>9</v>
      </c>
      <c r="D47" s="57">
        <v>4</v>
      </c>
      <c r="E47" s="74" t="s">
        <v>892</v>
      </c>
      <c r="F47" s="87"/>
      <c r="G47" s="92"/>
      <c r="H47" s="97" t="str">
        <f t="shared" si="0"/>
        <v>北区4-11</v>
      </c>
      <c r="I47" s="104">
        <v>330</v>
      </c>
      <c r="J47" s="113" t="s">
        <v>1171</v>
      </c>
      <c r="K47" s="188"/>
      <c r="L47" s="353"/>
      <c r="M47" s="4" t="str">
        <f t="shared" si="3"/>
        <v/>
      </c>
      <c r="P47" s="44"/>
      <c r="Q47" s="44"/>
    </row>
    <row r="48" spans="1:45" s="6" customFormat="1" ht="20.25" hidden="1" customHeight="1">
      <c r="A48" s="4">
        <v>46</v>
      </c>
      <c r="B48" s="576" t="s">
        <v>62</v>
      </c>
      <c r="C48" s="73" t="s">
        <v>9</v>
      </c>
      <c r="D48" s="57">
        <v>5</v>
      </c>
      <c r="E48" s="74">
        <v>1</v>
      </c>
      <c r="F48" s="87"/>
      <c r="G48" s="92"/>
      <c r="H48" s="97" t="str">
        <f t="shared" si="0"/>
        <v>北区5-1</v>
      </c>
      <c r="I48" s="104">
        <v>375</v>
      </c>
      <c r="J48" s="113" t="s">
        <v>63</v>
      </c>
      <c r="K48" s="188"/>
      <c r="L48" s="129"/>
      <c r="M48" s="4" t="str">
        <f t="shared" si="3"/>
        <v/>
      </c>
      <c r="P48" s="44"/>
      <c r="Q48" s="44"/>
    </row>
    <row r="49" spans="1:70" ht="20.25" hidden="1" customHeight="1">
      <c r="A49" s="4">
        <v>47</v>
      </c>
      <c r="B49" s="593"/>
      <c r="C49" s="73" t="s">
        <v>9</v>
      </c>
      <c r="D49" s="57">
        <v>5</v>
      </c>
      <c r="E49" s="74">
        <v>2</v>
      </c>
      <c r="F49" s="87"/>
      <c r="G49" s="92"/>
      <c r="H49" s="97" t="str">
        <f t="shared" si="0"/>
        <v>北区5-2</v>
      </c>
      <c r="I49" s="104">
        <v>225</v>
      </c>
      <c r="J49" s="113" t="s">
        <v>64</v>
      </c>
      <c r="K49" s="188"/>
      <c r="L49" s="141"/>
      <c r="M49" s="4">
        <f t="shared" si="3"/>
        <v>425</v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3"/>
      <c r="C50" s="73" t="s">
        <v>9</v>
      </c>
      <c r="D50" s="57">
        <v>5</v>
      </c>
      <c r="E50" s="74">
        <v>3</v>
      </c>
      <c r="F50" s="87"/>
      <c r="G50" s="92"/>
      <c r="H50" s="97" t="str">
        <f t="shared" si="0"/>
        <v>北区5-3</v>
      </c>
      <c r="I50" s="104">
        <v>305</v>
      </c>
      <c r="J50" s="113" t="s">
        <v>65</v>
      </c>
      <c r="K50" s="188"/>
      <c r="L50" s="129"/>
      <c r="M50" s="4" t="str">
        <f t="shared" si="3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3"/>
      <c r="C51" s="73" t="s">
        <v>9</v>
      </c>
      <c r="D51" s="57">
        <v>5</v>
      </c>
      <c r="E51" s="74">
        <v>4</v>
      </c>
      <c r="F51" s="87"/>
      <c r="G51" s="92"/>
      <c r="H51" s="97" t="str">
        <f t="shared" si="0"/>
        <v>北区5-4</v>
      </c>
      <c r="I51" s="104">
        <v>390</v>
      </c>
      <c r="J51" s="113" t="s">
        <v>66</v>
      </c>
      <c r="K51" s="188"/>
      <c r="L51" s="129"/>
      <c r="M51" s="4" t="str">
        <f t="shared" si="3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customHeight="1">
      <c r="A52" s="4">
        <v>50</v>
      </c>
      <c r="B52" s="593"/>
      <c r="C52" s="73" t="s">
        <v>9</v>
      </c>
      <c r="D52" s="57">
        <v>5</v>
      </c>
      <c r="E52" s="74">
        <v>5</v>
      </c>
      <c r="F52" s="87">
        <v>2</v>
      </c>
      <c r="G52" s="92"/>
      <c r="H52" s="97" t="str">
        <f t="shared" si="0"/>
        <v>北区5-5</v>
      </c>
      <c r="I52" s="104">
        <v>425</v>
      </c>
      <c r="J52" s="113" t="s">
        <v>1172</v>
      </c>
      <c r="K52" s="281" t="s">
        <v>1703</v>
      </c>
      <c r="L52" s="462" t="s">
        <v>1760</v>
      </c>
      <c r="M52" s="4">
        <f t="shared" si="3"/>
        <v>280</v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593"/>
      <c r="C53" s="73" t="s">
        <v>9</v>
      </c>
      <c r="D53" s="57">
        <v>5</v>
      </c>
      <c r="E53" s="74">
        <v>6</v>
      </c>
      <c r="F53" s="87"/>
      <c r="G53" s="92"/>
      <c r="H53" s="97" t="str">
        <f t="shared" si="0"/>
        <v>北区5-6</v>
      </c>
      <c r="I53" s="104">
        <v>585</v>
      </c>
      <c r="J53" s="113" t="s">
        <v>68</v>
      </c>
      <c r="K53" s="281"/>
      <c r="L53" s="132"/>
      <c r="M53" s="4" t="str">
        <f t="shared" si="3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52</v>
      </c>
      <c r="B54" s="577"/>
      <c r="C54" s="73" t="s">
        <v>9</v>
      </c>
      <c r="D54" s="57">
        <v>5</v>
      </c>
      <c r="E54" s="74">
        <v>7</v>
      </c>
      <c r="F54" s="87"/>
      <c r="G54" s="92"/>
      <c r="H54" s="97" t="str">
        <f t="shared" si="0"/>
        <v>北区5-7</v>
      </c>
      <c r="I54" s="104">
        <v>395</v>
      </c>
      <c r="J54" s="113" t="s">
        <v>69</v>
      </c>
      <c r="K54" s="188"/>
      <c r="L54" s="339"/>
      <c r="M54" s="4" t="str">
        <f t="shared" si="3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1" customHeight="1">
      <c r="A55" s="4">
        <v>53</v>
      </c>
      <c r="B55" s="610" t="s">
        <v>70</v>
      </c>
      <c r="C55" s="73" t="s">
        <v>9</v>
      </c>
      <c r="D55" s="57">
        <v>6</v>
      </c>
      <c r="E55" s="74">
        <v>1</v>
      </c>
      <c r="F55" s="87">
        <v>1</v>
      </c>
      <c r="G55" s="92"/>
      <c r="H55" s="97" t="str">
        <f t="shared" si="0"/>
        <v>北区6-1</v>
      </c>
      <c r="I55" s="104">
        <v>280</v>
      </c>
      <c r="J55" s="113" t="s">
        <v>1173</v>
      </c>
      <c r="K55" s="281" t="s">
        <v>1535</v>
      </c>
      <c r="L55" s="436"/>
      <c r="M55" s="4" t="str">
        <f t="shared" si="3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hidden="1" customHeight="1">
      <c r="A56" s="4">
        <v>54</v>
      </c>
      <c r="B56" s="595"/>
      <c r="C56" s="73" t="s">
        <v>9</v>
      </c>
      <c r="D56" s="57">
        <v>6</v>
      </c>
      <c r="E56" s="74">
        <v>2</v>
      </c>
      <c r="F56" s="87"/>
      <c r="G56" s="92"/>
      <c r="H56" s="97" t="str">
        <f t="shared" si="0"/>
        <v>北区6-2</v>
      </c>
      <c r="I56" s="104">
        <v>390</v>
      </c>
      <c r="J56" s="113" t="s">
        <v>1174</v>
      </c>
      <c r="K56" s="188"/>
      <c r="L56" s="129"/>
      <c r="M56" s="5" t="str">
        <f>IF(F58,I58,"")</f>
        <v/>
      </c>
    </row>
    <row r="57" spans="1:70" ht="20.25" hidden="1" customHeight="1">
      <c r="A57" s="4">
        <v>55</v>
      </c>
      <c r="B57" s="595"/>
      <c r="C57" s="73" t="s">
        <v>9</v>
      </c>
      <c r="D57" s="57">
        <v>6</v>
      </c>
      <c r="E57" s="74">
        <v>3</v>
      </c>
      <c r="F57" s="87"/>
      <c r="G57" s="92"/>
      <c r="H57" s="97" t="str">
        <f t="shared" si="0"/>
        <v>北区6-3</v>
      </c>
      <c r="I57" s="104">
        <v>150</v>
      </c>
      <c r="J57" s="113" t="s">
        <v>1175</v>
      </c>
      <c r="K57" s="188"/>
      <c r="L57" s="129"/>
      <c r="M57" s="4">
        <f>IF(F60,I60,"")</f>
        <v>255</v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hidden="1" customHeight="1">
      <c r="A58" s="4">
        <v>56</v>
      </c>
      <c r="B58" s="595"/>
      <c r="C58" s="73" t="s">
        <v>9</v>
      </c>
      <c r="D58" s="57">
        <v>6</v>
      </c>
      <c r="E58" s="74">
        <v>4</v>
      </c>
      <c r="F58" s="87"/>
      <c r="G58" s="92"/>
      <c r="H58" s="97" t="str">
        <f t="shared" si="0"/>
        <v>北区6-4</v>
      </c>
      <c r="I58" s="104">
        <v>420</v>
      </c>
      <c r="J58" s="113" t="s">
        <v>1176</v>
      </c>
      <c r="K58" s="281"/>
      <c r="L58" s="435"/>
      <c r="M58" s="5">
        <f>IF(F60,I60,"")</f>
        <v>255</v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hidden="1" customHeight="1">
      <c r="A59" s="4">
        <v>57</v>
      </c>
      <c r="B59" s="595"/>
      <c r="C59" s="73" t="s">
        <v>9</v>
      </c>
      <c r="D59" s="57">
        <v>6</v>
      </c>
      <c r="E59" s="74">
        <v>5</v>
      </c>
      <c r="F59" s="87"/>
      <c r="G59" s="92"/>
      <c r="H59" s="97" t="str">
        <f t="shared" si="0"/>
        <v>北区6-5</v>
      </c>
      <c r="I59" s="104">
        <v>395</v>
      </c>
      <c r="J59" s="113" t="s">
        <v>75</v>
      </c>
      <c r="K59" s="188"/>
      <c r="L59" s="129"/>
      <c r="M59" s="4" t="str">
        <f>IF(F62,I62,"")</f>
        <v/>
      </c>
    </row>
    <row r="60" spans="1:70" ht="20.25" customHeight="1">
      <c r="A60" s="4">
        <v>58</v>
      </c>
      <c r="B60" s="595"/>
      <c r="C60" s="73" t="s">
        <v>9</v>
      </c>
      <c r="D60" s="57">
        <v>6</v>
      </c>
      <c r="E60" s="74">
        <v>6</v>
      </c>
      <c r="F60" s="87">
        <v>1</v>
      </c>
      <c r="G60" s="92"/>
      <c r="H60" s="97" t="str">
        <f t="shared" si="0"/>
        <v>北区6-6</v>
      </c>
      <c r="I60" s="104">
        <v>255</v>
      </c>
      <c r="J60" s="113" t="s">
        <v>76</v>
      </c>
      <c r="K60" s="281" t="s">
        <v>1527</v>
      </c>
      <c r="L60" s="429" t="s">
        <v>1707</v>
      </c>
      <c r="M60" s="5">
        <f>IF(F63,I63,"")</f>
        <v>240</v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customHeight="1">
      <c r="A61" s="4">
        <v>59</v>
      </c>
      <c r="B61" s="595"/>
      <c r="C61" s="73" t="s">
        <v>9</v>
      </c>
      <c r="D61" s="57">
        <v>6</v>
      </c>
      <c r="E61" s="74">
        <v>7</v>
      </c>
      <c r="F61" s="87">
        <v>2</v>
      </c>
      <c r="G61" s="92"/>
      <c r="H61" s="97" t="str">
        <f t="shared" si="0"/>
        <v>北区6-7</v>
      </c>
      <c r="I61" s="104">
        <v>245</v>
      </c>
      <c r="J61" s="113" t="s">
        <v>1177</v>
      </c>
      <c r="K61" s="281"/>
      <c r="L61" s="152" t="s">
        <v>1728</v>
      </c>
      <c r="M61" s="5">
        <f>IF(F63,I63,"")</f>
        <v>240</v>
      </c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 customHeight="1">
      <c r="A62" s="4">
        <v>60</v>
      </c>
      <c r="B62" s="595"/>
      <c r="C62" s="73" t="s">
        <v>9</v>
      </c>
      <c r="D62" s="57">
        <v>6</v>
      </c>
      <c r="E62" s="74">
        <v>8</v>
      </c>
      <c r="F62" s="87"/>
      <c r="G62" s="92"/>
      <c r="H62" s="97" t="str">
        <f t="shared" si="0"/>
        <v>北区6-8</v>
      </c>
      <c r="I62" s="104">
        <v>450</v>
      </c>
      <c r="J62" s="113" t="s">
        <v>78</v>
      </c>
      <c r="K62" s="188"/>
      <c r="L62" s="129"/>
      <c r="M62" s="4" t="str">
        <f>IF(F65,I65,"")</f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customHeight="1">
      <c r="A63" s="4">
        <v>61</v>
      </c>
      <c r="B63" s="595"/>
      <c r="C63" s="73" t="s">
        <v>9</v>
      </c>
      <c r="D63" s="57">
        <v>6</v>
      </c>
      <c r="E63" s="74">
        <v>9</v>
      </c>
      <c r="F63" s="87">
        <v>1</v>
      </c>
      <c r="G63" s="92"/>
      <c r="H63" s="97" t="str">
        <f t="shared" si="0"/>
        <v>北区6-9</v>
      </c>
      <c r="I63" s="104">
        <v>240</v>
      </c>
      <c r="J63" s="113" t="s">
        <v>79</v>
      </c>
      <c r="K63" s="281" t="s">
        <v>1698</v>
      </c>
      <c r="L63" s="436"/>
      <c r="M63" s="5" t="str">
        <f>IF(F65,I65,"")</f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customHeight="1">
      <c r="A64" s="4">
        <v>62</v>
      </c>
      <c r="B64" s="595"/>
      <c r="C64" s="73" t="s">
        <v>9</v>
      </c>
      <c r="D64" s="57">
        <v>6</v>
      </c>
      <c r="E64" s="74">
        <v>10</v>
      </c>
      <c r="F64" s="87">
        <v>2</v>
      </c>
      <c r="G64" s="92"/>
      <c r="H64" s="97" t="str">
        <f t="shared" si="0"/>
        <v>北区6-10</v>
      </c>
      <c r="I64" s="104">
        <v>305</v>
      </c>
      <c r="J64" s="113" t="s">
        <v>1178</v>
      </c>
      <c r="K64" s="188"/>
      <c r="L64" s="152" t="s">
        <v>1755</v>
      </c>
      <c r="M64" s="4" t="str">
        <f>IF(F67,I67,"")</f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hidden="1" customHeight="1">
      <c r="A65" s="4">
        <v>63</v>
      </c>
      <c r="B65" s="595"/>
      <c r="C65" s="73" t="s">
        <v>9</v>
      </c>
      <c r="D65" s="57">
        <v>6</v>
      </c>
      <c r="E65" s="74">
        <v>11</v>
      </c>
      <c r="F65" s="87"/>
      <c r="G65" s="92"/>
      <c r="H65" s="97" t="str">
        <f t="shared" si="0"/>
        <v>北区6-11</v>
      </c>
      <c r="I65" s="104">
        <v>305</v>
      </c>
      <c r="J65" s="113" t="s">
        <v>82</v>
      </c>
      <c r="K65" s="188"/>
      <c r="L65" s="152"/>
      <c r="M65" s="4">
        <f>IF(F68,I68,"")</f>
        <v>390</v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customHeight="1">
      <c r="A66" s="4">
        <v>64</v>
      </c>
      <c r="B66" s="595"/>
      <c r="C66" s="73" t="s">
        <v>9</v>
      </c>
      <c r="D66" s="57">
        <v>6</v>
      </c>
      <c r="E66" s="74">
        <v>12</v>
      </c>
      <c r="F66" s="87">
        <v>1</v>
      </c>
      <c r="G66" s="92"/>
      <c r="H66" s="97" t="str">
        <f t="shared" si="0"/>
        <v>北区6-12</v>
      </c>
      <c r="I66" s="104">
        <v>345</v>
      </c>
      <c r="J66" s="113" t="s">
        <v>1651</v>
      </c>
      <c r="K66" s="281" t="s">
        <v>1525</v>
      </c>
      <c r="L66" s="429" t="s">
        <v>1707</v>
      </c>
      <c r="M66" s="4">
        <f>IF(F69,I69,"")</f>
        <v>420</v>
      </c>
      <c r="S66" s="347" t="s">
        <v>87</v>
      </c>
      <c r="T66" s="212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hidden="1" customHeight="1">
      <c r="A67" s="4">
        <v>65</v>
      </c>
      <c r="B67" s="595"/>
      <c r="C67" s="73" t="s">
        <v>9</v>
      </c>
      <c r="D67" s="57">
        <v>6</v>
      </c>
      <c r="E67" s="74">
        <v>13</v>
      </c>
      <c r="F67" s="87"/>
      <c r="G67" s="92"/>
      <c r="H67" s="97" t="str">
        <f t="shared" si="0"/>
        <v>北区6-13</v>
      </c>
      <c r="I67" s="104">
        <v>715</v>
      </c>
      <c r="J67" s="113" t="s">
        <v>85</v>
      </c>
      <c r="K67" s="188"/>
      <c r="L67" s="129"/>
      <c r="M67" s="5">
        <f>IF(F69,I69,"")</f>
        <v>420</v>
      </c>
    </row>
    <row r="68" spans="1:70" ht="20.100000000000001" customHeight="1">
      <c r="A68" s="4">
        <v>66</v>
      </c>
      <c r="B68" s="595"/>
      <c r="C68" s="73" t="s">
        <v>9</v>
      </c>
      <c r="D68" s="57">
        <v>6</v>
      </c>
      <c r="E68" s="74">
        <v>14</v>
      </c>
      <c r="F68" s="87">
        <v>1</v>
      </c>
      <c r="G68" s="92"/>
      <c r="H68" s="97" t="str">
        <f t="shared" si="0"/>
        <v>北区6-14</v>
      </c>
      <c r="I68" s="104">
        <v>390</v>
      </c>
      <c r="J68" s="113" t="s">
        <v>1179</v>
      </c>
      <c r="K68" s="188" t="s">
        <v>1738</v>
      </c>
      <c r="L68" s="152"/>
      <c r="M68" s="5">
        <f>IF(F70,I70,"")</f>
        <v>160</v>
      </c>
      <c r="S68" s="44" t="s">
        <v>24</v>
      </c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customHeight="1">
      <c r="A69" s="4">
        <v>67</v>
      </c>
      <c r="B69" s="595"/>
      <c r="C69" s="73" t="s">
        <v>9</v>
      </c>
      <c r="D69" s="57">
        <v>6</v>
      </c>
      <c r="E69" s="74">
        <v>15</v>
      </c>
      <c r="F69" s="87">
        <v>1</v>
      </c>
      <c r="G69" s="92"/>
      <c r="H69" s="97" t="str">
        <f t="shared" si="0"/>
        <v>北区6-15</v>
      </c>
      <c r="I69" s="104">
        <v>420</v>
      </c>
      <c r="J69" s="113" t="s">
        <v>1652</v>
      </c>
      <c r="K69" s="281" t="s">
        <v>1091</v>
      </c>
      <c r="L69" s="436" t="s">
        <v>1757</v>
      </c>
      <c r="M69" s="4">
        <f>IF(F72,I72,"")</f>
        <v>600</v>
      </c>
    </row>
    <row r="70" spans="1:70" ht="20.100000000000001" customHeight="1">
      <c r="A70" s="4">
        <v>68</v>
      </c>
      <c r="B70" s="595"/>
      <c r="C70" s="73" t="s">
        <v>9</v>
      </c>
      <c r="D70" s="57">
        <v>6</v>
      </c>
      <c r="E70" s="74" t="s">
        <v>29</v>
      </c>
      <c r="F70" s="87">
        <v>1</v>
      </c>
      <c r="G70" s="92"/>
      <c r="H70" s="97" t="str">
        <f t="shared" si="0"/>
        <v>北区6-16</v>
      </c>
      <c r="I70" s="104">
        <v>160</v>
      </c>
      <c r="J70" s="114" t="s">
        <v>1653</v>
      </c>
      <c r="K70" s="281" t="s">
        <v>947</v>
      </c>
      <c r="L70" s="431"/>
      <c r="M70" s="5">
        <f>IF(F72,I72,"")</f>
        <v>600</v>
      </c>
    </row>
    <row r="71" spans="1:70" ht="20.100000000000001" customHeight="1">
      <c r="A71" s="4">
        <v>69</v>
      </c>
      <c r="B71" s="595"/>
      <c r="C71" s="73" t="s">
        <v>9</v>
      </c>
      <c r="D71" s="57">
        <v>6</v>
      </c>
      <c r="E71" s="74">
        <v>17</v>
      </c>
      <c r="F71" s="87">
        <v>1</v>
      </c>
      <c r="G71" s="92"/>
      <c r="H71" s="97" t="str">
        <f t="shared" si="0"/>
        <v>北区6-17</v>
      </c>
      <c r="I71" s="104">
        <v>575</v>
      </c>
      <c r="J71" s="113" t="s">
        <v>1654</v>
      </c>
      <c r="K71" s="281" t="s">
        <v>1588</v>
      </c>
      <c r="L71" s="437"/>
      <c r="M71" s="5">
        <f>IF(F73,I73,"")</f>
        <v>305</v>
      </c>
    </row>
    <row r="72" spans="1:70" ht="20.25" customHeight="1">
      <c r="A72" s="4">
        <v>70</v>
      </c>
      <c r="B72" s="595"/>
      <c r="C72" s="73" t="s">
        <v>9</v>
      </c>
      <c r="D72" s="57">
        <v>6</v>
      </c>
      <c r="E72" s="74">
        <v>18</v>
      </c>
      <c r="F72" s="87">
        <v>1</v>
      </c>
      <c r="G72" s="92"/>
      <c r="H72" s="97" t="str">
        <f>CONCATENATE(C73,D72,"-",E72)</f>
        <v>北区6-18</v>
      </c>
      <c r="I72" s="104">
        <v>600</v>
      </c>
      <c r="J72" s="215" t="s">
        <v>1655</v>
      </c>
      <c r="K72" s="281" t="s">
        <v>1736</v>
      </c>
      <c r="L72" s="436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customHeight="1">
      <c r="A73" s="4">
        <v>71</v>
      </c>
      <c r="B73" s="595"/>
      <c r="C73" s="73" t="s">
        <v>9</v>
      </c>
      <c r="D73" s="58">
        <v>6</v>
      </c>
      <c r="E73" s="75">
        <v>19</v>
      </c>
      <c r="F73" s="87">
        <v>1</v>
      </c>
      <c r="G73" s="92"/>
      <c r="H73" s="97" t="str">
        <f t="shared" si="0"/>
        <v>北区6-19</v>
      </c>
      <c r="I73" s="105">
        <v>305</v>
      </c>
      <c r="J73" s="115" t="s">
        <v>1181</v>
      </c>
      <c r="K73" s="281" t="s">
        <v>1591</v>
      </c>
      <c r="L73" s="436"/>
      <c r="M73" s="5">
        <f>IF(F75,I75,"")</f>
        <v>290</v>
      </c>
    </row>
    <row r="74" spans="1:70" ht="20.25" hidden="1" customHeight="1">
      <c r="A74" s="4">
        <v>72</v>
      </c>
      <c r="B74" s="595"/>
      <c r="C74" s="73" t="s">
        <v>9</v>
      </c>
      <c r="D74" s="58">
        <v>6</v>
      </c>
      <c r="E74" s="75">
        <v>20</v>
      </c>
      <c r="F74" s="87"/>
      <c r="G74" s="92"/>
      <c r="H74" s="97" t="str">
        <f t="shared" si="0"/>
        <v>北区6-20</v>
      </c>
      <c r="I74" s="105">
        <v>215</v>
      </c>
      <c r="J74" s="115" t="s">
        <v>1182</v>
      </c>
      <c r="K74" s="188"/>
      <c r="L74" s="141" t="s">
        <v>1727</v>
      </c>
      <c r="M74" s="4" t="str">
        <f t="shared" ref="M74:M93" si="4">IF(F80,I80,"")</f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customHeight="1">
      <c r="A75" s="4">
        <v>73</v>
      </c>
      <c r="B75" s="595"/>
      <c r="C75" s="73" t="s">
        <v>9</v>
      </c>
      <c r="D75" s="58">
        <v>6</v>
      </c>
      <c r="E75" s="75">
        <v>21</v>
      </c>
      <c r="F75" s="87">
        <v>1</v>
      </c>
      <c r="G75" s="92"/>
      <c r="H75" s="97" t="str">
        <f t="shared" si="0"/>
        <v>北区6-21</v>
      </c>
      <c r="I75" s="105">
        <v>290</v>
      </c>
      <c r="J75" s="113" t="s">
        <v>1656</v>
      </c>
      <c r="K75" s="324" t="s">
        <v>15</v>
      </c>
      <c r="L75" s="438"/>
      <c r="M75" s="4" t="str">
        <f t="shared" si="4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595"/>
      <c r="C76" s="73" t="s">
        <v>9</v>
      </c>
      <c r="D76" s="58">
        <v>6</v>
      </c>
      <c r="E76" s="75">
        <v>22</v>
      </c>
      <c r="F76" s="87"/>
      <c r="G76" s="92"/>
      <c r="H76" s="97" t="str">
        <f t="shared" si="0"/>
        <v>北区6-22</v>
      </c>
      <c r="I76" s="105">
        <v>335</v>
      </c>
      <c r="J76" s="113" t="s">
        <v>1184</v>
      </c>
      <c r="K76" s="325"/>
      <c r="L76" s="429"/>
      <c r="M76" s="4" t="str">
        <f t="shared" si="4"/>
        <v/>
      </c>
    </row>
    <row r="77" spans="1:70" ht="20.25" hidden="1" customHeight="1">
      <c r="A77" s="4">
        <v>75</v>
      </c>
      <c r="B77" s="616"/>
      <c r="C77" s="73" t="s">
        <v>9</v>
      </c>
      <c r="D77" s="58">
        <v>6</v>
      </c>
      <c r="E77" s="75">
        <v>23</v>
      </c>
      <c r="F77" s="87"/>
      <c r="G77" s="92"/>
      <c r="H77" s="97" t="str">
        <f t="shared" si="0"/>
        <v>北区6-23</v>
      </c>
      <c r="I77" s="105">
        <v>345</v>
      </c>
      <c r="J77" s="113" t="s">
        <v>1657</v>
      </c>
      <c r="K77" s="325"/>
      <c r="L77" s="436"/>
      <c r="M77" s="4" t="str">
        <f t="shared" si="4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576" t="s">
        <v>98</v>
      </c>
      <c r="C78" s="73" t="s">
        <v>9</v>
      </c>
      <c r="D78" s="57">
        <v>7</v>
      </c>
      <c r="E78" s="74">
        <v>1</v>
      </c>
      <c r="F78" s="87"/>
      <c r="G78" s="92"/>
      <c r="H78" s="97" t="str">
        <f t="shared" ref="H78:H144" si="5">CONCATENATE(C78,D78,"-",E78)</f>
        <v>北区7-1</v>
      </c>
      <c r="I78" s="104">
        <v>445</v>
      </c>
      <c r="J78" s="113" t="s">
        <v>99</v>
      </c>
      <c r="K78" s="188"/>
      <c r="L78" s="141"/>
      <c r="M78" s="4" t="str">
        <f t="shared" si="4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93"/>
      <c r="C79" s="73" t="s">
        <v>9</v>
      </c>
      <c r="D79" s="57">
        <v>7</v>
      </c>
      <c r="E79" s="74">
        <v>2</v>
      </c>
      <c r="F79" s="87"/>
      <c r="G79" s="92"/>
      <c r="H79" s="97" t="str">
        <f t="shared" si="5"/>
        <v>北区7-2</v>
      </c>
      <c r="I79" s="104">
        <v>415</v>
      </c>
      <c r="J79" s="113" t="s">
        <v>1185</v>
      </c>
      <c r="K79" s="188"/>
      <c r="L79" s="129"/>
      <c r="M79" s="4" t="str">
        <f t="shared" si="4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3"/>
      <c r="C80" s="73" t="s">
        <v>9</v>
      </c>
      <c r="D80" s="57">
        <v>7</v>
      </c>
      <c r="E80" s="74">
        <v>3</v>
      </c>
      <c r="F80" s="87"/>
      <c r="G80" s="92"/>
      <c r="H80" s="97" t="str">
        <f t="shared" si="5"/>
        <v>北区7-3</v>
      </c>
      <c r="I80" s="104">
        <v>190</v>
      </c>
      <c r="J80" s="113" t="s">
        <v>101</v>
      </c>
      <c r="K80" s="327"/>
      <c r="L80" s="145"/>
      <c r="M80" s="4" t="str">
        <f t="shared" si="4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93"/>
      <c r="C81" s="73" t="s">
        <v>9</v>
      </c>
      <c r="D81" s="57">
        <v>7</v>
      </c>
      <c r="E81" s="74">
        <v>4</v>
      </c>
      <c r="F81" s="87"/>
      <c r="G81" s="92"/>
      <c r="H81" s="97" t="str">
        <f t="shared" si="5"/>
        <v>北区7-4</v>
      </c>
      <c r="I81" s="104">
        <v>120</v>
      </c>
      <c r="J81" s="113" t="s">
        <v>102</v>
      </c>
      <c r="K81" s="188"/>
      <c r="L81" s="129"/>
      <c r="M81" s="4" t="str">
        <f t="shared" si="4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93"/>
      <c r="C82" s="73" t="s">
        <v>9</v>
      </c>
      <c r="D82" s="57">
        <v>7</v>
      </c>
      <c r="E82" s="74">
        <v>5</v>
      </c>
      <c r="F82" s="87"/>
      <c r="G82" s="92"/>
      <c r="H82" s="97" t="str">
        <f t="shared" si="5"/>
        <v>北区7-5</v>
      </c>
      <c r="I82" s="104">
        <v>610</v>
      </c>
      <c r="J82" s="113" t="s">
        <v>103</v>
      </c>
      <c r="K82" s="188"/>
      <c r="L82" s="129"/>
      <c r="M82" s="4" t="str">
        <f t="shared" si="4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77"/>
      <c r="C83" s="73" t="s">
        <v>9</v>
      </c>
      <c r="D83" s="57">
        <v>7</v>
      </c>
      <c r="E83" s="74">
        <v>6</v>
      </c>
      <c r="F83" s="87"/>
      <c r="G83" s="92"/>
      <c r="H83" s="97" t="str">
        <f t="shared" si="5"/>
        <v>北区7-6</v>
      </c>
      <c r="I83" s="104">
        <v>740</v>
      </c>
      <c r="J83" s="113" t="s">
        <v>1186</v>
      </c>
      <c r="K83" s="188"/>
      <c r="L83" s="129"/>
      <c r="M83" s="4" t="str">
        <f t="shared" si="4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94" t="s">
        <v>105</v>
      </c>
      <c r="C84" s="73" t="s">
        <v>9</v>
      </c>
      <c r="D84" s="57">
        <v>8</v>
      </c>
      <c r="E84" s="74">
        <v>1</v>
      </c>
      <c r="F84" s="87"/>
      <c r="G84" s="92"/>
      <c r="H84" s="97" t="str">
        <f t="shared" si="5"/>
        <v>北区8-1</v>
      </c>
      <c r="I84" s="104">
        <v>515</v>
      </c>
      <c r="J84" s="113" t="s">
        <v>106</v>
      </c>
      <c r="K84" s="188"/>
      <c r="L84" s="129"/>
      <c r="M84" s="4" t="str">
        <f t="shared" si="4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/>
      <c r="C85" s="73" t="s">
        <v>9</v>
      </c>
      <c r="D85" s="57">
        <v>8</v>
      </c>
      <c r="E85" s="74">
        <v>2</v>
      </c>
      <c r="F85" s="87"/>
      <c r="G85" s="92"/>
      <c r="H85" s="97" t="str">
        <f t="shared" si="5"/>
        <v>北区8-2</v>
      </c>
      <c r="I85" s="104">
        <v>320</v>
      </c>
      <c r="J85" s="113" t="s">
        <v>107</v>
      </c>
      <c r="K85" s="188"/>
      <c r="L85" s="129"/>
      <c r="M85" s="4" t="str">
        <f t="shared" si="4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3</v>
      </c>
      <c r="F86" s="87"/>
      <c r="G86" s="92"/>
      <c r="H86" s="97" t="str">
        <f t="shared" si="5"/>
        <v>北区8-3</v>
      </c>
      <c r="I86" s="104">
        <v>250</v>
      </c>
      <c r="J86" s="113" t="s">
        <v>108</v>
      </c>
      <c r="K86" s="188"/>
      <c r="L86" s="129"/>
      <c r="M86" s="5">
        <f t="shared" si="4"/>
        <v>380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4</v>
      </c>
      <c r="F87" s="87"/>
      <c r="G87" s="92"/>
      <c r="H87" s="97" t="str">
        <f t="shared" si="5"/>
        <v>北区8-4</v>
      </c>
      <c r="I87" s="104">
        <v>340</v>
      </c>
      <c r="J87" s="113" t="s">
        <v>1187</v>
      </c>
      <c r="K87" s="188"/>
      <c r="L87" s="129"/>
      <c r="M87" s="4">
        <f t="shared" si="4"/>
        <v>445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hidden="1" customHeight="1">
      <c r="A88" s="4">
        <v>86</v>
      </c>
      <c r="B88" s="594"/>
      <c r="C88" s="73" t="s">
        <v>9</v>
      </c>
      <c r="D88" s="57">
        <v>8</v>
      </c>
      <c r="E88" s="74">
        <v>5</v>
      </c>
      <c r="F88" s="87"/>
      <c r="G88" s="92"/>
      <c r="H88" s="97" t="str">
        <f t="shared" si="5"/>
        <v>北区8-5</v>
      </c>
      <c r="I88" s="104">
        <v>370</v>
      </c>
      <c r="J88" s="113" t="s">
        <v>1188</v>
      </c>
      <c r="K88" s="188"/>
      <c r="L88" s="129"/>
      <c r="M88" s="5">
        <f>IF(F92,I92,"")</f>
        <v>380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hidden="1" customHeight="1">
      <c r="A89" s="4">
        <v>87</v>
      </c>
      <c r="B89" s="594"/>
      <c r="C89" s="73" t="s">
        <v>9</v>
      </c>
      <c r="D89" s="57">
        <v>8</v>
      </c>
      <c r="E89" s="74">
        <v>6</v>
      </c>
      <c r="F89" s="87"/>
      <c r="G89" s="92"/>
      <c r="H89" s="97" t="str">
        <f t="shared" si="5"/>
        <v>北区8-6</v>
      </c>
      <c r="I89" s="104">
        <v>1010</v>
      </c>
      <c r="J89" s="113" t="s">
        <v>1189</v>
      </c>
      <c r="K89" s="328"/>
      <c r="L89" s="138"/>
      <c r="M89" s="5">
        <f>IF(F93,I93,"")</f>
        <v>445</v>
      </c>
    </row>
    <row r="90" spans="1:70" ht="20.25" hidden="1" customHeight="1">
      <c r="A90" s="4">
        <v>88</v>
      </c>
      <c r="B90" s="594"/>
      <c r="C90" s="73" t="s">
        <v>9</v>
      </c>
      <c r="D90" s="57">
        <v>8</v>
      </c>
      <c r="E90" s="74">
        <v>7</v>
      </c>
      <c r="F90" s="87"/>
      <c r="G90" s="92"/>
      <c r="H90" s="97" t="str">
        <f t="shared" si="5"/>
        <v>北区8-7</v>
      </c>
      <c r="I90" s="104">
        <v>365</v>
      </c>
      <c r="J90" s="113" t="s">
        <v>1190</v>
      </c>
      <c r="K90" s="188"/>
      <c r="L90" s="129"/>
      <c r="M90" s="4">
        <f t="shared" si="4"/>
        <v>405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 customHeight="1">
      <c r="A91" s="4">
        <v>89</v>
      </c>
      <c r="B91" s="594"/>
      <c r="C91" s="73" t="s">
        <v>9</v>
      </c>
      <c r="D91" s="57">
        <v>8</v>
      </c>
      <c r="E91" s="74">
        <v>8</v>
      </c>
      <c r="F91" s="87"/>
      <c r="G91" s="92"/>
      <c r="H91" s="97" t="str">
        <f t="shared" si="5"/>
        <v>北区8-8</v>
      </c>
      <c r="I91" s="104">
        <v>440</v>
      </c>
      <c r="J91" s="113" t="s">
        <v>114</v>
      </c>
      <c r="K91" s="188"/>
      <c r="L91" s="129"/>
      <c r="M91" s="4" t="str">
        <f t="shared" si="4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customHeight="1">
      <c r="A92" s="4">
        <v>90</v>
      </c>
      <c r="B92" s="594"/>
      <c r="C92" s="73" t="s">
        <v>9</v>
      </c>
      <c r="D92" s="57">
        <v>8</v>
      </c>
      <c r="E92" s="74">
        <v>9</v>
      </c>
      <c r="F92" s="87">
        <v>1</v>
      </c>
      <c r="G92" s="92"/>
      <c r="H92" s="97" t="str">
        <f t="shared" si="5"/>
        <v>北区8-9</v>
      </c>
      <c r="I92" s="104">
        <v>380</v>
      </c>
      <c r="J92" s="113" t="s">
        <v>114</v>
      </c>
      <c r="K92" s="425" t="s">
        <v>1455</v>
      </c>
      <c r="L92" s="439"/>
      <c r="M92" s="5">
        <f>IF(F96,I96,"")</f>
        <v>405</v>
      </c>
    </row>
    <row r="93" spans="1:70" ht="16.5" customHeight="1">
      <c r="A93" s="4">
        <v>91</v>
      </c>
      <c r="B93" s="594" t="s">
        <v>115</v>
      </c>
      <c r="C93" s="73" t="s">
        <v>9</v>
      </c>
      <c r="D93" s="57">
        <v>9</v>
      </c>
      <c r="E93" s="74">
        <v>1</v>
      </c>
      <c r="F93" s="87">
        <v>1</v>
      </c>
      <c r="G93" s="92"/>
      <c r="H93" s="97" t="str">
        <f t="shared" si="5"/>
        <v>北区9-1</v>
      </c>
      <c r="I93" s="104">
        <v>445</v>
      </c>
      <c r="J93" s="113" t="s">
        <v>1191</v>
      </c>
      <c r="K93" s="281" t="s">
        <v>1041</v>
      </c>
      <c r="L93" s="156"/>
      <c r="M93" s="4" t="str">
        <f t="shared" si="4"/>
        <v/>
      </c>
    </row>
    <row r="94" spans="1:70" ht="20.25" hidden="1" customHeight="1">
      <c r="A94" s="4">
        <v>92</v>
      </c>
      <c r="B94" s="594"/>
      <c r="C94" s="73" t="s">
        <v>9</v>
      </c>
      <c r="D94" s="57">
        <v>9</v>
      </c>
      <c r="E94" s="74">
        <v>2</v>
      </c>
      <c r="F94" s="87"/>
      <c r="G94" s="92"/>
      <c r="H94" s="222" t="str">
        <f t="shared" si="5"/>
        <v>北区9-2</v>
      </c>
      <c r="I94" s="104">
        <v>295</v>
      </c>
      <c r="J94" s="116" t="s">
        <v>1192</v>
      </c>
      <c r="K94" s="188"/>
      <c r="L94" s="129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 customHeight="1">
      <c r="A95" s="4">
        <v>93</v>
      </c>
      <c r="B95" s="576" t="s">
        <v>119</v>
      </c>
      <c r="C95" s="73" t="s">
        <v>9</v>
      </c>
      <c r="D95" s="59">
        <v>10</v>
      </c>
      <c r="E95" s="74">
        <v>1</v>
      </c>
      <c r="F95" s="87"/>
      <c r="G95" s="92"/>
      <c r="H95" s="97" t="str">
        <f t="shared" si="5"/>
        <v>北区10-1</v>
      </c>
      <c r="I95" s="104">
        <v>300</v>
      </c>
      <c r="J95" s="113" t="s">
        <v>120</v>
      </c>
      <c r="K95" s="188"/>
      <c r="L95" s="129"/>
      <c r="M95" s="4" t="e">
        <f>IF(#REF!,#REF!,"")</f>
        <v>#REF!</v>
      </c>
      <c r="P95" s="46"/>
      <c r="Q95" s="46"/>
    </row>
    <row r="96" spans="1:70" s="16" customFormat="1" ht="16.5" customHeight="1">
      <c r="A96" s="4">
        <v>94</v>
      </c>
      <c r="B96" s="593"/>
      <c r="C96" s="73" t="s">
        <v>9</v>
      </c>
      <c r="D96" s="349">
        <v>10</v>
      </c>
      <c r="E96" s="74">
        <v>2</v>
      </c>
      <c r="F96" s="87">
        <v>1</v>
      </c>
      <c r="G96" s="92"/>
      <c r="H96" s="97" t="str">
        <f t="shared" si="5"/>
        <v>北区10-2</v>
      </c>
      <c r="I96" s="104">
        <v>405</v>
      </c>
      <c r="J96" s="113" t="s">
        <v>120</v>
      </c>
      <c r="K96" s="281" t="s">
        <v>1547</v>
      </c>
      <c r="L96" s="404" t="s">
        <v>1708</v>
      </c>
      <c r="M96" s="4" t="str">
        <f>IF(F105,I105,"")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hidden="1" customHeight="1">
      <c r="A97" s="4">
        <v>95</v>
      </c>
      <c r="B97" s="593"/>
      <c r="C97" s="73" t="s">
        <v>9</v>
      </c>
      <c r="D97" s="59">
        <v>10</v>
      </c>
      <c r="E97" s="74">
        <v>3</v>
      </c>
      <c r="F97" s="87"/>
      <c r="G97" s="92"/>
      <c r="H97" s="97" t="str">
        <f t="shared" si="5"/>
        <v>北区10-3</v>
      </c>
      <c r="I97" s="104">
        <v>605</v>
      </c>
      <c r="J97" s="113" t="s">
        <v>122</v>
      </c>
      <c r="K97" s="188"/>
      <c r="L97" s="132"/>
      <c r="M97" s="4" t="str">
        <f>IF(F106,I106,"")</f>
        <v/>
      </c>
      <c r="P97" s="46"/>
      <c r="Q97" s="46"/>
    </row>
    <row r="98" spans="1:70" s="16" customFormat="1" ht="20.100000000000001" hidden="1" customHeight="1">
      <c r="A98" s="4">
        <v>96</v>
      </c>
      <c r="B98" s="593"/>
      <c r="C98" s="73" t="s">
        <v>9</v>
      </c>
      <c r="D98" s="59">
        <v>10</v>
      </c>
      <c r="E98" s="74">
        <v>4</v>
      </c>
      <c r="F98" s="87"/>
      <c r="G98" s="92"/>
      <c r="H98" s="97" t="str">
        <f t="shared" si="5"/>
        <v>北区10-4</v>
      </c>
      <c r="I98" s="104">
        <v>565</v>
      </c>
      <c r="J98" s="113" t="s">
        <v>1658</v>
      </c>
      <c r="K98" s="188"/>
      <c r="L98" s="129"/>
      <c r="M98" s="5" t="str">
        <f>IF(F102,I102,"")</f>
        <v/>
      </c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</row>
    <row r="99" spans="1:70" s="16" customFormat="1" ht="20.25" hidden="1">
      <c r="A99" s="4">
        <v>97</v>
      </c>
      <c r="B99" s="577"/>
      <c r="C99" s="73" t="s">
        <v>9</v>
      </c>
      <c r="D99" s="59">
        <v>10</v>
      </c>
      <c r="E99" s="74">
        <v>5</v>
      </c>
      <c r="F99" s="87"/>
      <c r="G99" s="92"/>
      <c r="H99" s="97" t="str">
        <f t="shared" si="5"/>
        <v>北区10-5</v>
      </c>
      <c r="I99" s="104">
        <v>345</v>
      </c>
      <c r="J99" s="113" t="s">
        <v>125</v>
      </c>
      <c r="K99" s="188"/>
      <c r="L99" s="129"/>
      <c r="M99" s="4" t="str">
        <f>IF(F108,I108,"")</f>
        <v/>
      </c>
      <c r="P99" s="46"/>
      <c r="Q99" s="46"/>
    </row>
    <row r="100" spans="1:70" s="16" customFormat="1" ht="20.25" hidden="1" customHeight="1">
      <c r="A100" s="4">
        <v>98</v>
      </c>
      <c r="B100" s="576" t="s">
        <v>140</v>
      </c>
      <c r="C100" s="76" t="s">
        <v>141</v>
      </c>
      <c r="D100" s="57">
        <v>1</v>
      </c>
      <c r="E100" s="74">
        <v>1</v>
      </c>
      <c r="F100" s="87"/>
      <c r="G100" s="92"/>
      <c r="H100" s="97" t="str">
        <f t="shared" si="5"/>
        <v>西区1-1</v>
      </c>
      <c r="I100" s="104">
        <v>360</v>
      </c>
      <c r="J100" s="113" t="s">
        <v>1494</v>
      </c>
      <c r="K100" s="281"/>
      <c r="L100" s="440"/>
      <c r="M100" s="4" t="str">
        <f>IF(F109,I109,"")</f>
        <v/>
      </c>
      <c r="P100" s="46"/>
      <c r="Q100" s="46"/>
    </row>
    <row r="101" spans="1:70" s="16" customFormat="1" ht="20.25" customHeight="1">
      <c r="A101" s="4">
        <v>99</v>
      </c>
      <c r="B101" s="593"/>
      <c r="C101" s="76" t="s">
        <v>141</v>
      </c>
      <c r="D101" s="57">
        <v>1</v>
      </c>
      <c r="E101" s="74" t="s">
        <v>143</v>
      </c>
      <c r="F101" s="87">
        <v>3</v>
      </c>
      <c r="G101" s="92"/>
      <c r="H101" s="97" t="str">
        <f t="shared" si="5"/>
        <v>西区1-2</v>
      </c>
      <c r="I101" s="104">
        <v>255</v>
      </c>
      <c r="J101" s="113" t="s">
        <v>1193</v>
      </c>
      <c r="K101" s="325" t="s">
        <v>1625</v>
      </c>
      <c r="L101" s="401" t="s">
        <v>1710</v>
      </c>
      <c r="M101" s="4"/>
      <c r="P101" s="46"/>
      <c r="Q101" s="46"/>
    </row>
    <row r="102" spans="1:70" s="16" customFormat="1" ht="20.25" hidden="1" customHeight="1">
      <c r="A102" s="4">
        <v>100</v>
      </c>
      <c r="B102" s="593"/>
      <c r="C102" s="76" t="s">
        <v>141</v>
      </c>
      <c r="D102" s="57">
        <v>1</v>
      </c>
      <c r="E102" s="74" t="s">
        <v>146</v>
      </c>
      <c r="F102" s="87"/>
      <c r="G102" s="92"/>
      <c r="H102" s="97" t="str">
        <f t="shared" si="5"/>
        <v>西区1-3</v>
      </c>
      <c r="I102" s="104">
        <v>350</v>
      </c>
      <c r="J102" s="113" t="s">
        <v>1194</v>
      </c>
      <c r="K102" s="325"/>
      <c r="L102" s="372"/>
      <c r="M102" s="5">
        <f t="shared" ref="M102:M116" si="6">IF(F110,I110,"")</f>
        <v>560</v>
      </c>
      <c r="P102" s="46"/>
      <c r="Q102" s="46"/>
    </row>
    <row r="103" spans="1:70" s="16" customFormat="1" ht="20.100000000000001" hidden="1" customHeight="1">
      <c r="A103" s="4">
        <v>101</v>
      </c>
      <c r="B103" s="593"/>
      <c r="C103" s="76" t="s">
        <v>141</v>
      </c>
      <c r="D103" s="57">
        <v>1</v>
      </c>
      <c r="E103" s="74" t="s">
        <v>886</v>
      </c>
      <c r="F103" s="87"/>
      <c r="G103" s="92"/>
      <c r="H103" s="97" t="str">
        <f t="shared" si="5"/>
        <v>西区1-4</v>
      </c>
      <c r="I103" s="104">
        <v>270</v>
      </c>
      <c r="J103" s="113" t="s">
        <v>1195</v>
      </c>
      <c r="K103" s="325"/>
      <c r="L103" s="372"/>
      <c r="M103" s="5">
        <f>IF(F107,I107,"")</f>
        <v>295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16.5" customHeight="1">
      <c r="A104" s="4">
        <v>102</v>
      </c>
      <c r="B104" s="577"/>
      <c r="C104" s="76" t="s">
        <v>141</v>
      </c>
      <c r="D104" s="57">
        <v>1</v>
      </c>
      <c r="E104" s="74" t="s">
        <v>887</v>
      </c>
      <c r="F104" s="87">
        <v>3</v>
      </c>
      <c r="G104" s="92"/>
      <c r="H104" s="97" t="str">
        <f t="shared" si="5"/>
        <v>西区1-5</v>
      </c>
      <c r="I104" s="104">
        <v>325</v>
      </c>
      <c r="J104" s="113" t="s">
        <v>1495</v>
      </c>
      <c r="K104" s="325"/>
      <c r="L104" s="440" t="s">
        <v>1711</v>
      </c>
      <c r="M104" s="5" t="e">
        <f>IF(#REF!,#REF!,"")</f>
        <v>#REF!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hidden="1" customHeight="1">
      <c r="A105" s="4">
        <v>103</v>
      </c>
      <c r="B105" s="576" t="s">
        <v>150</v>
      </c>
      <c r="C105" s="76" t="s">
        <v>141</v>
      </c>
      <c r="D105" s="57">
        <v>2</v>
      </c>
      <c r="E105" s="74">
        <v>1</v>
      </c>
      <c r="F105" s="87"/>
      <c r="G105" s="92"/>
      <c r="H105" s="97" t="str">
        <f t="shared" si="5"/>
        <v>西区2-1</v>
      </c>
      <c r="I105" s="104">
        <v>730</v>
      </c>
      <c r="J105" s="113" t="s">
        <v>151</v>
      </c>
      <c r="K105" s="188"/>
      <c r="L105" s="129"/>
      <c r="M105" s="5" t="str">
        <f>IF(F111,I111,"")</f>
        <v/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s="16" customFormat="1" ht="20.100000000000001" hidden="1" customHeight="1">
      <c r="A106" s="4">
        <v>104</v>
      </c>
      <c r="B106" s="593"/>
      <c r="C106" s="76" t="s">
        <v>141</v>
      </c>
      <c r="D106" s="57">
        <v>2</v>
      </c>
      <c r="E106" s="74">
        <v>2</v>
      </c>
      <c r="F106" s="87"/>
      <c r="G106" s="92"/>
      <c r="H106" s="97" t="str">
        <f t="shared" si="5"/>
        <v>西区2-2</v>
      </c>
      <c r="I106" s="104">
        <v>450</v>
      </c>
      <c r="J106" s="113" t="s">
        <v>1197</v>
      </c>
      <c r="K106" s="281"/>
      <c r="L106" s="436"/>
      <c r="M106" s="5">
        <f>IF(F110,I110,"")</f>
        <v>560</v>
      </c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0" ht="20.25" customHeight="1">
      <c r="A107" s="4">
        <v>105</v>
      </c>
      <c r="B107" s="593"/>
      <c r="C107" s="76" t="s">
        <v>141</v>
      </c>
      <c r="D107" s="57">
        <v>2</v>
      </c>
      <c r="E107" s="74">
        <v>3</v>
      </c>
      <c r="F107" s="87">
        <v>1</v>
      </c>
      <c r="G107" s="92"/>
      <c r="H107" s="97" t="str">
        <f t="shared" si="5"/>
        <v>西区2-3</v>
      </c>
      <c r="I107" s="104">
        <v>295</v>
      </c>
      <c r="J107" s="113" t="s">
        <v>153</v>
      </c>
      <c r="K107" s="325" t="s">
        <v>1696</v>
      </c>
      <c r="L107" s="423"/>
      <c r="M107" s="4">
        <f t="shared" si="6"/>
        <v>295</v>
      </c>
    </row>
    <row r="108" spans="1:70" ht="20.25" hidden="1" customHeight="1">
      <c r="A108" s="4">
        <v>106</v>
      </c>
      <c r="B108" s="593"/>
      <c r="C108" s="76" t="s">
        <v>141</v>
      </c>
      <c r="D108" s="57">
        <v>2</v>
      </c>
      <c r="E108" s="74">
        <v>4</v>
      </c>
      <c r="F108" s="87"/>
      <c r="G108" s="92"/>
      <c r="H108" s="97" t="str">
        <f t="shared" si="5"/>
        <v>西区2-4</v>
      </c>
      <c r="I108" s="104">
        <v>295</v>
      </c>
      <c r="J108" s="113" t="s">
        <v>154</v>
      </c>
      <c r="K108" s="188"/>
      <c r="L108" s="129"/>
      <c r="M108" s="5" t="str">
        <f t="shared" si="6"/>
        <v/>
      </c>
    </row>
    <row r="109" spans="1:70" ht="20.25" hidden="1" customHeight="1">
      <c r="A109" s="4">
        <v>107</v>
      </c>
      <c r="B109" s="593"/>
      <c r="C109" s="76" t="s">
        <v>141</v>
      </c>
      <c r="D109" s="57">
        <v>2</v>
      </c>
      <c r="E109" s="74">
        <v>5</v>
      </c>
      <c r="F109" s="87"/>
      <c r="G109" s="92"/>
      <c r="H109" s="97" t="str">
        <f t="shared" si="5"/>
        <v>西区2-5</v>
      </c>
      <c r="I109" s="104">
        <v>560</v>
      </c>
      <c r="J109" s="113" t="s">
        <v>155</v>
      </c>
      <c r="K109" s="281"/>
      <c r="L109" s="403"/>
      <c r="M109" s="4" t="str">
        <f t="shared" si="6"/>
        <v/>
      </c>
      <c r="N109" s="6"/>
      <c r="O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</row>
    <row r="110" spans="1:70" ht="20.25" customHeight="1">
      <c r="A110" s="4">
        <v>108</v>
      </c>
      <c r="B110" s="577"/>
      <c r="C110" s="76" t="s">
        <v>141</v>
      </c>
      <c r="D110" s="57">
        <v>2</v>
      </c>
      <c r="E110" s="74">
        <v>6</v>
      </c>
      <c r="F110" s="87">
        <v>1</v>
      </c>
      <c r="G110" s="92"/>
      <c r="H110" s="97" t="str">
        <f t="shared" si="5"/>
        <v>西区2-6</v>
      </c>
      <c r="I110" s="104">
        <v>560</v>
      </c>
      <c r="J110" s="113" t="s">
        <v>1198</v>
      </c>
      <c r="K110" s="325" t="s">
        <v>1581</v>
      </c>
      <c r="L110" s="369"/>
      <c r="M110" s="4">
        <f t="shared" si="6"/>
        <v>665</v>
      </c>
    </row>
    <row r="111" spans="1:70" ht="20.25" hidden="1" customHeight="1">
      <c r="A111" s="4">
        <v>109</v>
      </c>
      <c r="B111" s="594" t="s">
        <v>159</v>
      </c>
      <c r="C111" s="76" t="s">
        <v>141</v>
      </c>
      <c r="D111" s="57">
        <v>3</v>
      </c>
      <c r="E111" s="74">
        <v>1</v>
      </c>
      <c r="F111" s="87"/>
      <c r="G111" s="92"/>
      <c r="H111" s="97" t="str">
        <f t="shared" si="5"/>
        <v>西区3-1</v>
      </c>
      <c r="I111" s="104">
        <v>230</v>
      </c>
      <c r="J111" s="113" t="s">
        <v>160</v>
      </c>
      <c r="K111" s="325"/>
      <c r="L111" s="135"/>
      <c r="M111" s="5">
        <f>IF(F115,I115,"")</f>
        <v>295</v>
      </c>
    </row>
    <row r="112" spans="1:70" ht="20.25" hidden="1" customHeight="1">
      <c r="A112" s="4">
        <v>110</v>
      </c>
      <c r="B112" s="594"/>
      <c r="C112" s="76" t="s">
        <v>141</v>
      </c>
      <c r="D112" s="57">
        <v>3</v>
      </c>
      <c r="E112" s="74">
        <v>2</v>
      </c>
      <c r="F112" s="87"/>
      <c r="G112" s="92"/>
      <c r="H112" s="97" t="str">
        <f t="shared" si="5"/>
        <v>西区3-2</v>
      </c>
      <c r="I112" s="104">
        <v>585</v>
      </c>
      <c r="J112" s="113" t="s">
        <v>161</v>
      </c>
      <c r="K112" s="188"/>
      <c r="L112" s="129"/>
      <c r="M112" s="4" t="str">
        <f t="shared" si="6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4"/>
      <c r="C113" s="76" t="s">
        <v>141</v>
      </c>
      <c r="D113" s="57">
        <v>3</v>
      </c>
      <c r="E113" s="74">
        <v>3</v>
      </c>
      <c r="F113" s="87"/>
      <c r="G113" s="92"/>
      <c r="H113" s="97" t="str">
        <f t="shared" si="5"/>
        <v>西区3-3</v>
      </c>
      <c r="I113" s="104">
        <v>605</v>
      </c>
      <c r="J113" s="113" t="s">
        <v>162</v>
      </c>
      <c r="K113" s="188"/>
      <c r="L113" s="129"/>
      <c r="M113" s="4" t="str">
        <f t="shared" si="6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112</v>
      </c>
      <c r="B114" s="594"/>
      <c r="C114" s="76" t="s">
        <v>141</v>
      </c>
      <c r="D114" s="57">
        <v>3</v>
      </c>
      <c r="E114" s="74">
        <v>4</v>
      </c>
      <c r="F114" s="87"/>
      <c r="G114" s="92"/>
      <c r="H114" s="97" t="str">
        <f t="shared" si="5"/>
        <v>西区3-4</v>
      </c>
      <c r="I114" s="104">
        <v>530</v>
      </c>
      <c r="J114" s="113" t="s">
        <v>163</v>
      </c>
      <c r="K114" s="188"/>
      <c r="L114" s="129"/>
      <c r="M114" s="4" t="str">
        <f t="shared" si="6"/>
        <v/>
      </c>
      <c r="N114" s="6"/>
      <c r="O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</row>
    <row r="115" spans="1:70" ht="20.25" customHeight="1">
      <c r="A115" s="4">
        <v>113</v>
      </c>
      <c r="B115" s="594"/>
      <c r="C115" s="76" t="s">
        <v>141</v>
      </c>
      <c r="D115" s="57">
        <v>3</v>
      </c>
      <c r="E115" s="74">
        <v>5</v>
      </c>
      <c r="F115" s="87">
        <v>1</v>
      </c>
      <c r="G115" s="92"/>
      <c r="H115" s="97" t="str">
        <f t="shared" si="5"/>
        <v>西区3-5</v>
      </c>
      <c r="I115" s="104">
        <v>295</v>
      </c>
      <c r="J115" s="113" t="s">
        <v>164</v>
      </c>
      <c r="K115" s="281" t="s">
        <v>1529</v>
      </c>
      <c r="L115" s="404"/>
      <c r="M115" s="5">
        <f t="shared" si="6"/>
        <v>265</v>
      </c>
    </row>
    <row r="116" spans="1:70" ht="20.25" hidden="1" customHeight="1">
      <c r="A116" s="4">
        <v>114</v>
      </c>
      <c r="B116" s="594"/>
      <c r="C116" s="76" t="s">
        <v>141</v>
      </c>
      <c r="D116" s="57">
        <v>3</v>
      </c>
      <c r="E116" s="74">
        <v>6</v>
      </c>
      <c r="F116" s="87"/>
      <c r="G116" s="92"/>
      <c r="H116" s="97" t="str">
        <f t="shared" si="5"/>
        <v>西区3-6</v>
      </c>
      <c r="I116" s="104">
        <v>470</v>
      </c>
      <c r="J116" s="113" t="s">
        <v>165</v>
      </c>
      <c r="K116" s="189"/>
      <c r="L116" s="135"/>
      <c r="M116" s="5" t="str">
        <f t="shared" si="6"/>
        <v/>
      </c>
      <c r="N116" s="6"/>
      <c r="O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</row>
    <row r="117" spans="1:70" ht="20.25" hidden="1" customHeight="1">
      <c r="A117" s="4">
        <v>115</v>
      </c>
      <c r="B117" s="594"/>
      <c r="C117" s="76" t="s">
        <v>141</v>
      </c>
      <c r="D117" s="57">
        <v>3</v>
      </c>
      <c r="E117" s="74">
        <v>7</v>
      </c>
      <c r="F117" s="87"/>
      <c r="G117" s="92"/>
      <c r="H117" s="97" t="str">
        <f t="shared" si="5"/>
        <v>西区3-7</v>
      </c>
      <c r="I117" s="104">
        <v>515</v>
      </c>
      <c r="J117" s="113" t="s">
        <v>1497</v>
      </c>
      <c r="K117" s="188"/>
      <c r="L117" s="140"/>
      <c r="M117" s="4" t="str">
        <f>IF(F125,I125,"")</f>
        <v/>
      </c>
    </row>
    <row r="118" spans="1:70" ht="20.25" customHeight="1">
      <c r="A118" s="4">
        <v>116</v>
      </c>
      <c r="B118" s="594"/>
      <c r="C118" s="76" t="s">
        <v>141</v>
      </c>
      <c r="D118" s="57">
        <v>3</v>
      </c>
      <c r="E118" s="74">
        <v>8</v>
      </c>
      <c r="F118" s="87">
        <v>1</v>
      </c>
      <c r="G118" s="92"/>
      <c r="H118" s="97" t="str">
        <f t="shared" si="5"/>
        <v>西区3-8</v>
      </c>
      <c r="I118" s="104">
        <v>665</v>
      </c>
      <c r="J118" s="113" t="s">
        <v>167</v>
      </c>
      <c r="K118" s="188" t="s">
        <v>1736</v>
      </c>
      <c r="L118" s="129"/>
      <c r="M118" s="4" t="str">
        <f>IF(F126,I126,"")</f>
        <v/>
      </c>
    </row>
    <row r="119" spans="1:70" ht="20.100000000000001" hidden="1" customHeight="1">
      <c r="A119" s="4">
        <v>117</v>
      </c>
      <c r="B119" s="594"/>
      <c r="C119" s="76" t="s">
        <v>141</v>
      </c>
      <c r="D119" s="57">
        <v>3</v>
      </c>
      <c r="E119" s="74">
        <v>9</v>
      </c>
      <c r="F119" s="87"/>
      <c r="G119" s="92"/>
      <c r="H119" s="97" t="str">
        <f t="shared" si="5"/>
        <v>西区3-9</v>
      </c>
      <c r="I119" s="104">
        <v>560</v>
      </c>
      <c r="J119" s="113" t="s">
        <v>168</v>
      </c>
      <c r="K119" s="188"/>
      <c r="L119" s="141"/>
      <c r="M119" s="5">
        <f>IF(F123,I123,"")</f>
        <v>265</v>
      </c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</row>
    <row r="120" spans="1:70" ht="21" hidden="1" customHeight="1">
      <c r="A120" s="4">
        <v>118</v>
      </c>
      <c r="B120" s="596" t="s">
        <v>1693</v>
      </c>
      <c r="C120" s="76" t="s">
        <v>141</v>
      </c>
      <c r="D120" s="57">
        <v>4</v>
      </c>
      <c r="E120" s="74">
        <v>1</v>
      </c>
      <c r="F120" s="87"/>
      <c r="G120" s="92"/>
      <c r="H120" s="97" t="str">
        <f t="shared" si="5"/>
        <v>西区4-1</v>
      </c>
      <c r="I120" s="104">
        <v>210</v>
      </c>
      <c r="J120" s="113" t="s">
        <v>1200</v>
      </c>
      <c r="K120" s="188"/>
      <c r="L120" s="129"/>
      <c r="M120" s="18" t="str">
        <f>IF(F128,I128,"")</f>
        <v/>
      </c>
    </row>
    <row r="121" spans="1:70" ht="21" hidden="1" customHeight="1">
      <c r="A121" s="4">
        <v>119</v>
      </c>
      <c r="B121" s="597"/>
      <c r="C121" s="76" t="s">
        <v>141</v>
      </c>
      <c r="D121" s="57">
        <v>4</v>
      </c>
      <c r="E121" s="74">
        <v>2</v>
      </c>
      <c r="F121" s="87"/>
      <c r="G121" s="92"/>
      <c r="H121" s="97" t="str">
        <f t="shared" si="5"/>
        <v>西区4-2</v>
      </c>
      <c r="I121" s="104">
        <v>440</v>
      </c>
      <c r="J121" s="113" t="s">
        <v>1201</v>
      </c>
      <c r="K121" s="188"/>
      <c r="L121" s="131"/>
      <c r="M121" s="5" t="e">
        <f>IF(#REF!,#REF!,"")</f>
        <v>#REF!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100000000000001" hidden="1" customHeight="1">
      <c r="A122" s="4">
        <v>120</v>
      </c>
      <c r="B122" s="597"/>
      <c r="C122" s="76" t="s">
        <v>141</v>
      </c>
      <c r="D122" s="57">
        <v>4</v>
      </c>
      <c r="E122" s="74">
        <v>3</v>
      </c>
      <c r="F122" s="87"/>
      <c r="G122" s="92"/>
      <c r="H122" s="97" t="str">
        <f t="shared" si="5"/>
        <v>西区4-3</v>
      </c>
      <c r="I122" s="104">
        <v>510</v>
      </c>
      <c r="J122" s="113" t="s">
        <v>171</v>
      </c>
      <c r="K122" s="188"/>
      <c r="L122" s="129"/>
      <c r="M122" s="5" t="str">
        <f>IF(F126,I126,"")</f>
        <v/>
      </c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customHeight="1">
      <c r="A123" s="4">
        <v>121</v>
      </c>
      <c r="B123" s="597"/>
      <c r="C123" s="76" t="s">
        <v>141</v>
      </c>
      <c r="D123" s="57">
        <v>4</v>
      </c>
      <c r="E123" s="74">
        <v>4</v>
      </c>
      <c r="F123" s="87">
        <v>1</v>
      </c>
      <c r="G123" s="92"/>
      <c r="H123" s="97" t="str">
        <f t="shared" si="5"/>
        <v>西区4-4</v>
      </c>
      <c r="I123" s="104">
        <v>265</v>
      </c>
      <c r="J123" s="113" t="s">
        <v>1659</v>
      </c>
      <c r="K123" s="281" t="s">
        <v>1600</v>
      </c>
      <c r="L123" s="403"/>
      <c r="M123" s="4" t="str">
        <f>IF(F132,I132,"")</f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 customHeight="1">
      <c r="A124" s="4">
        <v>122</v>
      </c>
      <c r="B124" s="597"/>
      <c r="C124" s="76" t="s">
        <v>141</v>
      </c>
      <c r="D124" s="57">
        <v>4</v>
      </c>
      <c r="E124" s="74">
        <v>5</v>
      </c>
      <c r="F124" s="87"/>
      <c r="G124" s="92"/>
      <c r="H124" s="97" t="str">
        <f t="shared" si="5"/>
        <v>西区4-5</v>
      </c>
      <c r="I124" s="104">
        <v>560</v>
      </c>
      <c r="J124" s="113" t="s">
        <v>1499</v>
      </c>
      <c r="K124" s="281"/>
      <c r="L124" s="167"/>
      <c r="M124" s="21" t="str">
        <f>IF(F133,I133,"")</f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hidden="1" customHeight="1">
      <c r="A125" s="4">
        <v>123</v>
      </c>
      <c r="B125" s="597"/>
      <c r="C125" s="256" t="s">
        <v>141</v>
      </c>
      <c r="D125" s="269">
        <v>4</v>
      </c>
      <c r="E125" s="258">
        <v>6</v>
      </c>
      <c r="F125" s="259"/>
      <c r="G125" s="92"/>
      <c r="H125" s="260" t="str">
        <f t="shared" si="5"/>
        <v>西区4-6</v>
      </c>
      <c r="I125" s="261">
        <v>345</v>
      </c>
      <c r="J125" s="268" t="s">
        <v>1204</v>
      </c>
      <c r="K125" s="281"/>
      <c r="L125" s="131"/>
      <c r="M125" s="4"/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100000000000001" hidden="1" customHeight="1">
      <c r="A126" s="4">
        <v>124</v>
      </c>
      <c r="B126" s="597"/>
      <c r="C126" s="76" t="s">
        <v>141</v>
      </c>
      <c r="D126" s="57">
        <v>4</v>
      </c>
      <c r="E126" s="74">
        <v>7</v>
      </c>
      <c r="F126" s="87"/>
      <c r="G126" s="92"/>
      <c r="H126" s="97" t="str">
        <f t="shared" si="5"/>
        <v>西区4-7</v>
      </c>
      <c r="I126" s="104">
        <v>355</v>
      </c>
      <c r="J126" s="113" t="s">
        <v>1205</v>
      </c>
      <c r="K126" s="281" t="s">
        <v>1450</v>
      </c>
      <c r="L126" s="420"/>
      <c r="M126" s="5">
        <f>IF(F131,I131,"")</f>
        <v>240</v>
      </c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customHeight="1">
      <c r="A127" s="4">
        <v>125</v>
      </c>
      <c r="B127" s="597"/>
      <c r="C127" s="76" t="s">
        <v>141</v>
      </c>
      <c r="D127" s="57">
        <v>4</v>
      </c>
      <c r="E127" s="74">
        <v>8</v>
      </c>
      <c r="F127" s="87">
        <v>1</v>
      </c>
      <c r="G127" s="92"/>
      <c r="H127" s="97" t="str">
        <f t="shared" si="5"/>
        <v>西区4-8</v>
      </c>
      <c r="I127" s="104">
        <v>320</v>
      </c>
      <c r="J127" s="113" t="s">
        <v>176</v>
      </c>
      <c r="K127" s="281" t="s">
        <v>1121</v>
      </c>
      <c r="L127" s="429" t="s">
        <v>1697</v>
      </c>
      <c r="M127" s="4" t="e">
        <f>IF(#REF!,#REF!,"")</f>
        <v>#REF!</v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 customHeight="1">
      <c r="A128" s="4">
        <v>126</v>
      </c>
      <c r="B128" s="597"/>
      <c r="C128" s="76" t="s">
        <v>141</v>
      </c>
      <c r="D128" s="57">
        <v>4</v>
      </c>
      <c r="E128" s="74">
        <v>9</v>
      </c>
      <c r="F128" s="87"/>
      <c r="G128" s="92"/>
      <c r="H128" s="97" t="str">
        <f t="shared" si="5"/>
        <v>西区4-9</v>
      </c>
      <c r="I128" s="104">
        <v>720</v>
      </c>
      <c r="J128" s="113" t="s">
        <v>1206</v>
      </c>
      <c r="K128" s="188"/>
      <c r="L128" s="129"/>
      <c r="M128" s="4"/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 customHeight="1">
      <c r="A129" s="4">
        <v>127</v>
      </c>
      <c r="B129" s="597"/>
      <c r="C129" s="76" t="s">
        <v>141</v>
      </c>
      <c r="D129" s="57">
        <v>4</v>
      </c>
      <c r="E129" s="74" t="s">
        <v>455</v>
      </c>
      <c r="F129" s="87"/>
      <c r="G129" s="92"/>
      <c r="H129" s="97" t="str">
        <f t="shared" si="5"/>
        <v>西区4-10</v>
      </c>
      <c r="I129" s="104">
        <v>270</v>
      </c>
      <c r="J129" s="113" t="s">
        <v>1500</v>
      </c>
      <c r="K129" s="189"/>
      <c r="L129" s="131"/>
      <c r="M129" s="5" t="str">
        <f>IF(F133,I133,"")</f>
        <v/>
      </c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25" customHeight="1">
      <c r="A130" s="4">
        <v>128</v>
      </c>
      <c r="B130" s="597"/>
      <c r="C130" s="76" t="s">
        <v>141</v>
      </c>
      <c r="D130" s="57">
        <v>4</v>
      </c>
      <c r="E130" s="74" t="s">
        <v>892</v>
      </c>
      <c r="F130" s="87">
        <v>1</v>
      </c>
      <c r="G130" s="92"/>
      <c r="H130" s="97" t="str">
        <f t="shared" si="5"/>
        <v>西区4-11</v>
      </c>
      <c r="I130" s="104">
        <v>530</v>
      </c>
      <c r="J130" s="321" t="s">
        <v>1208</v>
      </c>
      <c r="K130" s="325" t="s">
        <v>994</v>
      </c>
      <c r="L130" s="436" t="s">
        <v>1775</v>
      </c>
      <c r="M130" s="4" t="e">
        <f>IF(#REF!,#REF!,"")</f>
        <v>#REF!</v>
      </c>
      <c r="N130" s="6"/>
      <c r="O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</row>
    <row r="131" spans="1:70" ht="20.25" customHeight="1">
      <c r="A131" s="4">
        <v>129</v>
      </c>
      <c r="B131" s="617"/>
      <c r="C131" s="76" t="s">
        <v>141</v>
      </c>
      <c r="D131" s="57">
        <v>4</v>
      </c>
      <c r="E131" s="74" t="s">
        <v>865</v>
      </c>
      <c r="F131" s="87">
        <v>1</v>
      </c>
      <c r="G131" s="92"/>
      <c r="H131" s="97" t="str">
        <f t="shared" si="5"/>
        <v>西区4-12</v>
      </c>
      <c r="I131" s="104">
        <v>240</v>
      </c>
      <c r="J131" s="120" t="s">
        <v>1501</v>
      </c>
      <c r="K131" s="325" t="s">
        <v>1604</v>
      </c>
      <c r="L131" s="435"/>
      <c r="M131" s="5" t="e">
        <f>IF(#REF!,#REF!,"")</f>
        <v>#REF!</v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20.100000000000001" hidden="1" customHeight="1">
      <c r="A132" s="4">
        <v>130</v>
      </c>
      <c r="B132" s="576" t="s">
        <v>192</v>
      </c>
      <c r="C132" s="76" t="s">
        <v>141</v>
      </c>
      <c r="D132" s="57">
        <v>5</v>
      </c>
      <c r="E132" s="74">
        <v>1</v>
      </c>
      <c r="F132" s="87"/>
      <c r="G132" s="92"/>
      <c r="H132" s="97" t="str">
        <f t="shared" si="5"/>
        <v>西区5-1</v>
      </c>
      <c r="I132" s="104">
        <v>225</v>
      </c>
      <c r="J132" s="390" t="s">
        <v>193</v>
      </c>
      <c r="K132" s="281"/>
      <c r="L132" s="436"/>
      <c r="M132" s="5" t="str">
        <f>IF(F136,I136,"")</f>
        <v/>
      </c>
    </row>
    <row r="133" spans="1:70" ht="20.25" hidden="1" customHeight="1">
      <c r="A133" s="4">
        <v>131</v>
      </c>
      <c r="B133" s="593"/>
      <c r="C133" s="76" t="s">
        <v>141</v>
      </c>
      <c r="D133" s="57">
        <v>5</v>
      </c>
      <c r="E133" s="74">
        <v>2</v>
      </c>
      <c r="F133" s="87"/>
      <c r="G133" s="92"/>
      <c r="H133" s="97" t="str">
        <f t="shared" si="5"/>
        <v>西区5-2</v>
      </c>
      <c r="I133" s="104">
        <v>415</v>
      </c>
      <c r="J133" s="391" t="s">
        <v>194</v>
      </c>
      <c r="K133" s="281"/>
      <c r="L133" s="152"/>
      <c r="N133" s="47"/>
      <c r="O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</row>
    <row r="134" spans="1:70" ht="16.5" hidden="1" customHeight="1">
      <c r="A134" s="4">
        <v>132</v>
      </c>
      <c r="B134" s="593"/>
      <c r="C134" s="76" t="s">
        <v>141</v>
      </c>
      <c r="D134" s="57">
        <v>5</v>
      </c>
      <c r="E134" s="74">
        <v>3</v>
      </c>
      <c r="F134" s="87"/>
      <c r="G134" s="92"/>
      <c r="H134" s="97" t="str">
        <f t="shared" si="5"/>
        <v>西区5-3</v>
      </c>
      <c r="I134" s="104">
        <v>605</v>
      </c>
      <c r="J134" s="391" t="s">
        <v>195</v>
      </c>
      <c r="K134" s="188"/>
      <c r="L134" s="129"/>
      <c r="M134" s="4" t="e">
        <f>IF(#REF!,#REF!,"")</f>
        <v>#REF!</v>
      </c>
    </row>
    <row r="135" spans="1:70" s="19" customFormat="1" ht="16.5" hidden="1" customHeight="1">
      <c r="A135" s="4">
        <v>133</v>
      </c>
      <c r="B135" s="593"/>
      <c r="C135" s="76" t="s">
        <v>141</v>
      </c>
      <c r="D135" s="57">
        <v>5</v>
      </c>
      <c r="E135" s="74">
        <v>4</v>
      </c>
      <c r="F135" s="87"/>
      <c r="G135" s="92"/>
      <c r="H135" s="97" t="str">
        <f t="shared" si="5"/>
        <v>西区5-4</v>
      </c>
      <c r="I135" s="104">
        <v>485</v>
      </c>
      <c r="J135" s="391" t="s">
        <v>196</v>
      </c>
      <c r="K135" s="189"/>
      <c r="L135" s="152"/>
      <c r="M135" s="5" t="e">
        <f>IF(#REF!,#REF!,"")</f>
        <v>#REF!</v>
      </c>
      <c r="N135" s="44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</row>
    <row r="136" spans="1:70" s="20" customFormat="1" ht="20.25" hidden="1">
      <c r="A136" s="4">
        <v>134</v>
      </c>
      <c r="B136" s="593"/>
      <c r="C136" s="76" t="s">
        <v>141</v>
      </c>
      <c r="D136" s="57">
        <v>5</v>
      </c>
      <c r="E136" s="74">
        <v>5</v>
      </c>
      <c r="F136" s="87"/>
      <c r="G136" s="92"/>
      <c r="H136" s="97" t="str">
        <f t="shared" si="5"/>
        <v>西区5-5</v>
      </c>
      <c r="I136" s="104">
        <v>275</v>
      </c>
      <c r="J136" s="391" t="s">
        <v>1660</v>
      </c>
      <c r="K136" s="188"/>
      <c r="L136" s="393"/>
      <c r="M136" s="5" t="str">
        <f>IF(F144,I144,"")</f>
        <v/>
      </c>
      <c r="N136" s="6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</row>
    <row r="137" spans="1:70" s="20" customFormat="1" ht="20.25" hidden="1">
      <c r="A137" s="4">
        <v>135</v>
      </c>
      <c r="B137" s="593"/>
      <c r="C137" s="76" t="s">
        <v>141</v>
      </c>
      <c r="D137" s="57">
        <v>5</v>
      </c>
      <c r="E137" s="74" t="s">
        <v>867</v>
      </c>
      <c r="F137" s="87"/>
      <c r="G137" s="92"/>
      <c r="H137" s="97" t="str">
        <f t="shared" ref="H137" si="7">CONCATENATE(C137,D137,"-",E137)</f>
        <v>西区5-6</v>
      </c>
      <c r="I137" s="104">
        <v>430</v>
      </c>
      <c r="J137" s="392" t="s">
        <v>204</v>
      </c>
      <c r="K137" s="188"/>
      <c r="L137" s="129"/>
      <c r="M137" s="4" t="str">
        <f>IF(F145,I145,"")</f>
        <v/>
      </c>
      <c r="N137" s="22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</row>
    <row r="138" spans="1:70" ht="20.25" hidden="1" customHeight="1">
      <c r="A138" s="4">
        <v>136</v>
      </c>
      <c r="B138" s="577"/>
      <c r="C138" s="76" t="s">
        <v>141</v>
      </c>
      <c r="D138" s="57">
        <v>5</v>
      </c>
      <c r="E138" s="74" t="s">
        <v>1645</v>
      </c>
      <c r="F138" s="87"/>
      <c r="G138" s="92"/>
      <c r="H138" s="97" t="str">
        <f t="shared" si="5"/>
        <v>西区5-7</v>
      </c>
      <c r="I138" s="104">
        <v>285</v>
      </c>
      <c r="J138" s="392" t="s">
        <v>1661</v>
      </c>
      <c r="K138" s="188"/>
      <c r="L138" s="129"/>
      <c r="M138" s="4">
        <f>IF(F146,I146,"")</f>
        <v>320</v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s="22" customFormat="1" ht="20.25" hidden="1" customHeight="1">
      <c r="A139" s="4">
        <v>137</v>
      </c>
      <c r="B139" s="576" t="s">
        <v>205</v>
      </c>
      <c r="C139" s="76" t="s">
        <v>141</v>
      </c>
      <c r="D139" s="57">
        <v>6</v>
      </c>
      <c r="E139" s="74">
        <v>1</v>
      </c>
      <c r="F139" s="87"/>
      <c r="G139" s="92"/>
      <c r="H139" s="97" t="str">
        <f t="shared" si="5"/>
        <v>西区6-1</v>
      </c>
      <c r="I139" s="104">
        <v>495</v>
      </c>
      <c r="J139" s="113" t="s">
        <v>1210</v>
      </c>
      <c r="K139" s="189"/>
      <c r="L139" s="129"/>
      <c r="M139" s="4">
        <f t="shared" ref="M139:M141" si="8">IF(F150,I150,"")</f>
        <v>235</v>
      </c>
      <c r="N139" s="6"/>
      <c r="P139" s="48"/>
      <c r="Q139" s="48"/>
    </row>
    <row r="140" spans="1:70" ht="20.25" hidden="1" customHeight="1">
      <c r="A140" s="4">
        <v>138</v>
      </c>
      <c r="B140" s="593"/>
      <c r="C140" s="76" t="s">
        <v>141</v>
      </c>
      <c r="D140" s="57">
        <v>6</v>
      </c>
      <c r="E140" s="74">
        <v>2</v>
      </c>
      <c r="F140" s="87"/>
      <c r="G140" s="92"/>
      <c r="H140" s="97" t="str">
        <f t="shared" si="5"/>
        <v>西区6-2</v>
      </c>
      <c r="I140" s="104">
        <v>370</v>
      </c>
      <c r="J140" s="113" t="s">
        <v>207</v>
      </c>
      <c r="K140" s="281"/>
      <c r="L140" s="132"/>
      <c r="M140" s="4">
        <f t="shared" si="8"/>
        <v>535</v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 hidden="1" customHeight="1">
      <c r="A141" s="4">
        <v>139</v>
      </c>
      <c r="B141" s="593"/>
      <c r="C141" s="76" t="s">
        <v>141</v>
      </c>
      <c r="D141" s="57">
        <v>6</v>
      </c>
      <c r="E141" s="74">
        <v>3</v>
      </c>
      <c r="F141" s="87"/>
      <c r="G141" s="92"/>
      <c r="H141" s="97" t="str">
        <f t="shared" si="5"/>
        <v>西区6-3</v>
      </c>
      <c r="I141" s="104">
        <v>565</v>
      </c>
      <c r="J141" s="113" t="s">
        <v>208</v>
      </c>
      <c r="K141" s="188"/>
      <c r="L141" s="129"/>
      <c r="M141" s="4">
        <f t="shared" si="8"/>
        <v>230</v>
      </c>
      <c r="N141" s="6"/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hidden="1" customHeight="1">
      <c r="A142" s="4">
        <v>140</v>
      </c>
      <c r="B142" s="593"/>
      <c r="C142" s="76" t="s">
        <v>141</v>
      </c>
      <c r="D142" s="57">
        <v>6</v>
      </c>
      <c r="E142" s="74">
        <v>4</v>
      </c>
      <c r="F142" s="87"/>
      <c r="G142" s="92"/>
      <c r="H142" s="97" t="str">
        <f t="shared" si="5"/>
        <v>西区6-4</v>
      </c>
      <c r="I142" s="104">
        <v>650</v>
      </c>
      <c r="J142" s="113" t="s">
        <v>1502</v>
      </c>
      <c r="K142" s="188"/>
      <c r="L142" s="129"/>
      <c r="M142" s="5">
        <f t="shared" ref="M142:M147" si="9">IF(F147,I147,"")</f>
        <v>440</v>
      </c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hidden="1" customHeight="1">
      <c r="A143" s="4">
        <v>141</v>
      </c>
      <c r="B143" s="577"/>
      <c r="C143" s="76" t="s">
        <v>141</v>
      </c>
      <c r="D143" s="57">
        <v>6</v>
      </c>
      <c r="E143" s="74">
        <v>5</v>
      </c>
      <c r="F143" s="87"/>
      <c r="G143" s="92"/>
      <c r="H143" s="97" t="str">
        <f t="shared" si="5"/>
        <v>西区6-5</v>
      </c>
      <c r="I143" s="104">
        <v>540</v>
      </c>
      <c r="J143" s="113" t="s">
        <v>210</v>
      </c>
      <c r="K143" s="188"/>
      <c r="L143" s="129"/>
      <c r="M143" s="5" t="str">
        <f t="shared" si="9"/>
        <v/>
      </c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</row>
    <row r="144" spans="1:70" ht="20.100000000000001" hidden="1" customHeight="1">
      <c r="A144" s="4">
        <v>142</v>
      </c>
      <c r="B144" s="576" t="s">
        <v>214</v>
      </c>
      <c r="C144" s="76" t="s">
        <v>141</v>
      </c>
      <c r="D144" s="57">
        <v>7</v>
      </c>
      <c r="E144" s="74">
        <v>1</v>
      </c>
      <c r="F144" s="87"/>
      <c r="G144" s="92"/>
      <c r="H144" s="97" t="str">
        <f t="shared" si="5"/>
        <v>西区7-1</v>
      </c>
      <c r="I144" s="104">
        <v>680</v>
      </c>
      <c r="J144" s="113" t="s">
        <v>1212</v>
      </c>
      <c r="K144" s="327"/>
      <c r="L144" s="132"/>
      <c r="M144" s="5">
        <f t="shared" si="9"/>
        <v>195</v>
      </c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hidden="1" customHeight="1">
      <c r="A145" s="4">
        <v>143</v>
      </c>
      <c r="B145" s="593"/>
      <c r="C145" s="76" t="s">
        <v>141</v>
      </c>
      <c r="D145" s="57">
        <v>7</v>
      </c>
      <c r="E145" s="74">
        <v>2</v>
      </c>
      <c r="F145" s="87"/>
      <c r="G145" s="92"/>
      <c r="H145" s="97" t="str">
        <f t="shared" ref="H145:H208" si="10">CONCATENATE(C145,D145,"-",E145)</f>
        <v>西区7-2</v>
      </c>
      <c r="I145" s="104">
        <v>460</v>
      </c>
      <c r="J145" s="113" t="s">
        <v>1213</v>
      </c>
      <c r="K145" s="281"/>
      <c r="L145" s="151" t="s">
        <v>1001</v>
      </c>
      <c r="M145" s="5">
        <f t="shared" si="9"/>
        <v>235</v>
      </c>
    </row>
    <row r="146" spans="1:70" ht="20.100000000000001" customHeight="1">
      <c r="A146" s="4">
        <v>144</v>
      </c>
      <c r="B146" s="593"/>
      <c r="C146" s="76" t="s">
        <v>141</v>
      </c>
      <c r="D146" s="57">
        <v>7</v>
      </c>
      <c r="E146" s="74">
        <v>3</v>
      </c>
      <c r="F146" s="87">
        <v>1</v>
      </c>
      <c r="G146" s="92"/>
      <c r="H146" s="97" t="str">
        <f t="shared" si="10"/>
        <v>西区7-3</v>
      </c>
      <c r="I146" s="104">
        <v>320</v>
      </c>
      <c r="J146" s="113" t="s">
        <v>216</v>
      </c>
      <c r="K146" s="189" t="s">
        <v>1723</v>
      </c>
      <c r="L146" s="436"/>
      <c r="M146" s="5">
        <f t="shared" si="9"/>
        <v>535</v>
      </c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100000000000001" customHeight="1">
      <c r="A147" s="4">
        <v>145</v>
      </c>
      <c r="B147" s="593"/>
      <c r="C147" s="76" t="s">
        <v>141</v>
      </c>
      <c r="D147" s="57">
        <v>7</v>
      </c>
      <c r="E147" s="74">
        <v>4</v>
      </c>
      <c r="F147" s="87">
        <v>1</v>
      </c>
      <c r="G147" s="92"/>
      <c r="H147" s="97" t="str">
        <f t="shared" si="10"/>
        <v>西区7-4</v>
      </c>
      <c r="I147" s="104">
        <v>440</v>
      </c>
      <c r="J147" s="113" t="s">
        <v>1214</v>
      </c>
      <c r="K147" s="281" t="s">
        <v>1591</v>
      </c>
      <c r="L147" s="393"/>
      <c r="M147" s="5">
        <f t="shared" si="9"/>
        <v>230</v>
      </c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</row>
    <row r="148" spans="1:70" ht="20.100000000000001" hidden="1" customHeight="1">
      <c r="A148" s="4">
        <v>146</v>
      </c>
      <c r="B148" s="593"/>
      <c r="C148" s="76" t="s">
        <v>141</v>
      </c>
      <c r="D148" s="57">
        <v>7</v>
      </c>
      <c r="E148" s="74">
        <v>5</v>
      </c>
      <c r="F148" s="87"/>
      <c r="G148" s="92"/>
      <c r="H148" s="97" t="str">
        <f t="shared" si="10"/>
        <v>西区7-5</v>
      </c>
      <c r="I148" s="104">
        <v>425</v>
      </c>
      <c r="J148" s="215" t="s">
        <v>1215</v>
      </c>
      <c r="K148" s="281"/>
      <c r="L148" s="342"/>
      <c r="M148" s="4" t="str">
        <f>IF(F158,I158,"")</f>
        <v/>
      </c>
      <c r="O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20.25">
      <c r="A149" s="4">
        <v>147</v>
      </c>
      <c r="B149" s="593"/>
      <c r="C149" s="76" t="s">
        <v>141</v>
      </c>
      <c r="D149" s="57">
        <v>7</v>
      </c>
      <c r="E149" s="74">
        <v>6</v>
      </c>
      <c r="F149" s="87">
        <v>1</v>
      </c>
      <c r="G149" s="92"/>
      <c r="H149" s="97" t="str">
        <f t="shared" si="10"/>
        <v>西区7-6</v>
      </c>
      <c r="I149" s="104">
        <v>195</v>
      </c>
      <c r="J149" s="215" t="s">
        <v>1214</v>
      </c>
      <c r="K149" s="281" t="s">
        <v>1444</v>
      </c>
      <c r="L149" s="396"/>
      <c r="M149" s="4" t="str">
        <f>IF(F159,I159,"")</f>
        <v/>
      </c>
    </row>
    <row r="150" spans="1:70" ht="20.25">
      <c r="A150" s="4">
        <v>148</v>
      </c>
      <c r="B150" s="593"/>
      <c r="C150" s="76" t="s">
        <v>141</v>
      </c>
      <c r="D150" s="57">
        <v>7</v>
      </c>
      <c r="E150" s="74">
        <v>7</v>
      </c>
      <c r="F150" s="87">
        <v>1</v>
      </c>
      <c r="G150" s="92"/>
      <c r="H150" s="97" t="str">
        <f t="shared" si="10"/>
        <v>西区7-7</v>
      </c>
      <c r="I150" s="104">
        <v>235</v>
      </c>
      <c r="J150" s="113" t="s">
        <v>218</v>
      </c>
      <c r="K150" s="281" t="s">
        <v>1046</v>
      </c>
      <c r="L150" s="237"/>
      <c r="M150" s="4" t="str">
        <f>IF(F160,I160,"")</f>
        <v/>
      </c>
      <c r="N150" s="6"/>
    </row>
    <row r="151" spans="1:70" ht="20.25">
      <c r="A151" s="4">
        <v>149</v>
      </c>
      <c r="B151" s="593"/>
      <c r="C151" s="76" t="s">
        <v>141</v>
      </c>
      <c r="D151" s="57">
        <v>7</v>
      </c>
      <c r="E151" s="74">
        <v>8</v>
      </c>
      <c r="F151" s="87">
        <v>1</v>
      </c>
      <c r="G151" s="92"/>
      <c r="H151" s="97" t="str">
        <f t="shared" si="10"/>
        <v>西区7-8</v>
      </c>
      <c r="I151" s="104">
        <v>535</v>
      </c>
      <c r="J151" s="113" t="s">
        <v>1216</v>
      </c>
      <c r="K151" s="281" t="s">
        <v>711</v>
      </c>
      <c r="L151" s="433"/>
      <c r="M151" s="5" t="str">
        <f t="shared" ref="M151:M157" si="11">IF(F162,I162,"")</f>
        <v/>
      </c>
    </row>
    <row r="152" spans="1:70" ht="20.25" customHeight="1">
      <c r="A152" s="4">
        <v>150</v>
      </c>
      <c r="B152" s="593"/>
      <c r="C152" s="76" t="s">
        <v>141</v>
      </c>
      <c r="D152" s="57">
        <v>7</v>
      </c>
      <c r="E152" s="74">
        <v>9</v>
      </c>
      <c r="F152" s="87">
        <v>3</v>
      </c>
      <c r="G152" s="92"/>
      <c r="H152" s="97" t="str">
        <f t="shared" si="10"/>
        <v>西区7-9</v>
      </c>
      <c r="I152" s="104">
        <v>230</v>
      </c>
      <c r="J152" s="113" t="s">
        <v>221</v>
      </c>
      <c r="K152" s="281" t="s">
        <v>1547</v>
      </c>
      <c r="L152" s="432" t="s">
        <v>1699</v>
      </c>
      <c r="M152" s="4" t="str">
        <f t="shared" si="11"/>
        <v/>
      </c>
      <c r="O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20.25" hidden="1">
      <c r="A153" s="4">
        <v>151</v>
      </c>
      <c r="B153" s="593"/>
      <c r="C153" s="76" t="s">
        <v>141</v>
      </c>
      <c r="D153" s="57">
        <v>7</v>
      </c>
      <c r="E153" s="74">
        <v>10</v>
      </c>
      <c r="F153" s="87"/>
      <c r="G153" s="92"/>
      <c r="H153" s="97" t="str">
        <f t="shared" si="10"/>
        <v>西区7-10</v>
      </c>
      <c r="I153" s="104">
        <v>320</v>
      </c>
      <c r="J153" s="113" t="s">
        <v>1218</v>
      </c>
      <c r="K153" s="281"/>
      <c r="L153" s="141"/>
      <c r="M153" s="4" t="str">
        <f t="shared" si="11"/>
        <v/>
      </c>
    </row>
    <row r="154" spans="1:70" ht="20.25" hidden="1">
      <c r="A154" s="4">
        <v>152</v>
      </c>
      <c r="B154" s="577"/>
      <c r="C154" s="76" t="s">
        <v>141</v>
      </c>
      <c r="D154" s="57">
        <v>7</v>
      </c>
      <c r="E154" s="74">
        <v>11</v>
      </c>
      <c r="F154" s="87"/>
      <c r="G154" s="92"/>
      <c r="H154" s="97" t="str">
        <f t="shared" si="10"/>
        <v>西区7-11</v>
      </c>
      <c r="I154" s="104">
        <v>275</v>
      </c>
      <c r="J154" s="113" t="s">
        <v>1219</v>
      </c>
      <c r="K154" s="281"/>
      <c r="L154" s="167"/>
      <c r="M154" s="4" t="str">
        <f t="shared" si="11"/>
        <v/>
      </c>
    </row>
    <row r="155" spans="1:70" ht="20.25" hidden="1">
      <c r="A155" s="4">
        <v>153</v>
      </c>
      <c r="B155" s="594" t="s">
        <v>224</v>
      </c>
      <c r="C155" s="76" t="s">
        <v>225</v>
      </c>
      <c r="D155" s="57">
        <v>1</v>
      </c>
      <c r="E155" s="74">
        <v>1</v>
      </c>
      <c r="F155" s="87"/>
      <c r="G155" s="92"/>
      <c r="H155" s="97" t="str">
        <f t="shared" si="10"/>
        <v>中央区1-1</v>
      </c>
      <c r="I155" s="104">
        <v>355</v>
      </c>
      <c r="J155" s="113" t="s">
        <v>226</v>
      </c>
      <c r="K155" s="188"/>
      <c r="L155" s="129"/>
      <c r="M155" s="4" t="str">
        <f t="shared" si="11"/>
        <v/>
      </c>
      <c r="N155" s="6"/>
    </row>
    <row r="156" spans="1:70" ht="20.25" hidden="1">
      <c r="A156" s="4">
        <v>154</v>
      </c>
      <c r="B156" s="594"/>
      <c r="C156" s="76" t="s">
        <v>225</v>
      </c>
      <c r="D156" s="57">
        <v>1</v>
      </c>
      <c r="E156" s="74">
        <v>2</v>
      </c>
      <c r="F156" s="87"/>
      <c r="G156" s="92"/>
      <c r="H156" s="97" t="str">
        <f t="shared" si="10"/>
        <v>中央区1-2</v>
      </c>
      <c r="I156" s="104">
        <v>605</v>
      </c>
      <c r="J156" s="113" t="s">
        <v>227</v>
      </c>
      <c r="K156" s="188"/>
      <c r="L156" s="129"/>
      <c r="M156" s="4" t="str">
        <f t="shared" si="11"/>
        <v/>
      </c>
      <c r="N156" s="6"/>
    </row>
    <row r="157" spans="1:70" ht="20.25" hidden="1" customHeight="1">
      <c r="A157" s="4">
        <v>155</v>
      </c>
      <c r="B157" s="594" t="s">
        <v>228</v>
      </c>
      <c r="C157" s="76" t="s">
        <v>225</v>
      </c>
      <c r="D157" s="57">
        <v>2</v>
      </c>
      <c r="E157" s="74">
        <v>1</v>
      </c>
      <c r="F157" s="87"/>
      <c r="G157" s="92"/>
      <c r="H157" s="97" t="str">
        <f t="shared" si="10"/>
        <v>中央区2-1</v>
      </c>
      <c r="I157" s="104">
        <v>685</v>
      </c>
      <c r="J157" s="119" t="s">
        <v>1220</v>
      </c>
      <c r="K157" s="188"/>
      <c r="L157" s="151"/>
      <c r="M157" s="5" t="str">
        <f t="shared" si="11"/>
        <v/>
      </c>
      <c r="N157" s="6"/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20.25" hidden="1" customHeight="1">
      <c r="A158" s="4">
        <v>156</v>
      </c>
      <c r="B158" s="594"/>
      <c r="C158" s="76" t="s">
        <v>225</v>
      </c>
      <c r="D158" s="57">
        <v>2</v>
      </c>
      <c r="E158" s="74">
        <v>2</v>
      </c>
      <c r="F158" s="87"/>
      <c r="G158" s="92"/>
      <c r="H158" s="97" t="str">
        <f t="shared" si="10"/>
        <v>中央区2-2</v>
      </c>
      <c r="I158" s="104">
        <v>465</v>
      </c>
      <c r="J158" s="113" t="s">
        <v>230</v>
      </c>
      <c r="K158" s="188"/>
      <c r="L158" s="129"/>
      <c r="M158" s="4" t="e">
        <f>IF(#REF!,#REF!,"")</f>
        <v>#REF!</v>
      </c>
      <c r="O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</row>
    <row r="159" spans="1:70" ht="20.25" hidden="1" customHeight="1">
      <c r="A159" s="4">
        <v>157</v>
      </c>
      <c r="B159" s="594"/>
      <c r="C159" s="76" t="s">
        <v>225</v>
      </c>
      <c r="D159" s="57">
        <v>2</v>
      </c>
      <c r="E159" s="74">
        <v>3</v>
      </c>
      <c r="F159" s="87"/>
      <c r="G159" s="92"/>
      <c r="H159" s="97" t="str">
        <f t="shared" si="10"/>
        <v>中央区2-3</v>
      </c>
      <c r="I159" s="104">
        <v>150</v>
      </c>
      <c r="J159" s="113" t="s">
        <v>1221</v>
      </c>
      <c r="K159" s="188"/>
      <c r="L159" s="152"/>
      <c r="M159" s="4" t="str">
        <f>IF(F169,I169,"")</f>
        <v/>
      </c>
      <c r="O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</row>
    <row r="160" spans="1:70" ht="20.25" hidden="1">
      <c r="A160" s="4">
        <v>158</v>
      </c>
      <c r="B160" s="576" t="s">
        <v>232</v>
      </c>
      <c r="C160" s="76" t="s">
        <v>225</v>
      </c>
      <c r="D160" s="57">
        <v>3</v>
      </c>
      <c r="E160" s="74">
        <v>1</v>
      </c>
      <c r="F160" s="87"/>
      <c r="G160" s="92"/>
      <c r="H160" s="97" t="str">
        <f t="shared" si="10"/>
        <v>中央区3-1</v>
      </c>
      <c r="I160" s="104">
        <v>505</v>
      </c>
      <c r="J160" s="119" t="s">
        <v>1662</v>
      </c>
      <c r="K160" s="188"/>
      <c r="L160" s="360"/>
      <c r="M160" s="4" t="str">
        <f>IF(F170,I170,"")</f>
        <v/>
      </c>
    </row>
    <row r="161" spans="1:70" ht="20.25" hidden="1">
      <c r="A161" s="4">
        <v>159</v>
      </c>
      <c r="B161" s="593"/>
      <c r="C161" s="76" t="s">
        <v>225</v>
      </c>
      <c r="D161" s="57">
        <v>3</v>
      </c>
      <c r="E161" s="74">
        <v>2</v>
      </c>
      <c r="F161" s="87"/>
      <c r="G161" s="92"/>
      <c r="H161" s="97" t="str">
        <f t="shared" ref="H161" si="12">CONCATENATE(C161,D161,"-",E161)</f>
        <v>中央区3-2</v>
      </c>
      <c r="I161" s="104">
        <v>755</v>
      </c>
      <c r="J161" s="119" t="s">
        <v>1222</v>
      </c>
      <c r="K161" s="189"/>
      <c r="L161" s="153"/>
      <c r="M161" s="4" t="str">
        <f>IF(F171,I171,"")</f>
        <v/>
      </c>
    </row>
    <row r="162" spans="1:70" ht="20.25" hidden="1">
      <c r="A162" s="4">
        <v>160</v>
      </c>
      <c r="B162" s="577"/>
      <c r="C162" s="76" t="s">
        <v>225</v>
      </c>
      <c r="D162" s="57">
        <v>3</v>
      </c>
      <c r="E162" s="74" t="s">
        <v>897</v>
      </c>
      <c r="F162" s="87"/>
      <c r="G162" s="92"/>
      <c r="H162" s="97" t="str">
        <f t="shared" si="10"/>
        <v>中央区3-3</v>
      </c>
      <c r="I162" s="104">
        <v>325</v>
      </c>
      <c r="J162" s="119" t="s">
        <v>1663</v>
      </c>
      <c r="K162" s="189"/>
      <c r="L162" s="153"/>
      <c r="M162" s="4" t="str">
        <f>IF(F172,I172,"")</f>
        <v/>
      </c>
    </row>
    <row r="163" spans="1:70" ht="20.25" hidden="1">
      <c r="A163" s="4">
        <v>161</v>
      </c>
      <c r="B163" s="576" t="s">
        <v>235</v>
      </c>
      <c r="C163" s="76" t="s">
        <v>225</v>
      </c>
      <c r="D163" s="57">
        <v>4</v>
      </c>
      <c r="E163" s="74">
        <v>1</v>
      </c>
      <c r="F163" s="87"/>
      <c r="G163" s="92"/>
      <c r="H163" s="97" t="str">
        <f t="shared" si="10"/>
        <v>中央区4-1</v>
      </c>
      <c r="I163" s="104">
        <v>615</v>
      </c>
      <c r="J163" s="113" t="s">
        <v>236</v>
      </c>
      <c r="K163" s="188"/>
      <c r="L163" s="360"/>
      <c r="M163" s="4" t="str">
        <f>IF(F173,I173,"")</f>
        <v/>
      </c>
      <c r="N163" s="6"/>
    </row>
    <row r="164" spans="1:70" ht="20.100000000000001" hidden="1" customHeight="1">
      <c r="A164" s="4">
        <v>162</v>
      </c>
      <c r="B164" s="593"/>
      <c r="C164" s="76" t="s">
        <v>225</v>
      </c>
      <c r="D164" s="57">
        <v>4</v>
      </c>
      <c r="E164" s="74">
        <v>2</v>
      </c>
      <c r="F164" s="87"/>
      <c r="G164" s="92"/>
      <c r="H164" s="97" t="str">
        <f t="shared" si="10"/>
        <v>中央区4-2</v>
      </c>
      <c r="I164" s="104">
        <v>800</v>
      </c>
      <c r="J164" s="113" t="s">
        <v>237</v>
      </c>
      <c r="K164" s="188"/>
      <c r="L164" s="129"/>
      <c r="M164" s="5" t="e">
        <f>IF(#REF!,#REF!,"")</f>
        <v>#REF!</v>
      </c>
      <c r="N164" s="254"/>
    </row>
    <row r="165" spans="1:70" ht="20.25" hidden="1" customHeight="1">
      <c r="A165" s="4">
        <v>163</v>
      </c>
      <c r="B165" s="593"/>
      <c r="C165" s="76" t="s">
        <v>225</v>
      </c>
      <c r="D165" s="57">
        <v>4</v>
      </c>
      <c r="E165" s="74">
        <v>3</v>
      </c>
      <c r="F165" s="87"/>
      <c r="G165" s="92"/>
      <c r="H165" s="97" t="str">
        <f t="shared" si="10"/>
        <v>中央区4-3</v>
      </c>
      <c r="I165" s="104">
        <v>470</v>
      </c>
      <c r="J165" s="113" t="s">
        <v>238</v>
      </c>
      <c r="K165" s="188"/>
      <c r="L165" s="129"/>
      <c r="M165" s="4" t="str">
        <f t="shared" ref="M165:M181" si="13">IF(F175,I175,"")</f>
        <v/>
      </c>
      <c r="O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</row>
    <row r="166" spans="1:70" s="254" customFormat="1" ht="20.25" hidden="1" customHeight="1">
      <c r="A166" s="4">
        <v>164</v>
      </c>
      <c r="B166" s="593"/>
      <c r="C166" s="76" t="s">
        <v>225</v>
      </c>
      <c r="D166" s="57">
        <v>4</v>
      </c>
      <c r="E166" s="74">
        <v>4</v>
      </c>
      <c r="F166" s="87"/>
      <c r="G166" s="92"/>
      <c r="H166" s="97" t="str">
        <f t="shared" si="10"/>
        <v>中央区4-4</v>
      </c>
      <c r="I166" s="104">
        <v>530</v>
      </c>
      <c r="J166" s="113" t="s">
        <v>1223</v>
      </c>
      <c r="K166" s="188"/>
      <c r="L166" s="129"/>
      <c r="M166" s="4" t="str">
        <f t="shared" si="13"/>
        <v/>
      </c>
      <c r="N166" s="44"/>
      <c r="P166" s="255"/>
      <c r="Q166" s="255"/>
    </row>
    <row r="167" spans="1:70" ht="16.5" hidden="1" customHeight="1">
      <c r="A167" s="4">
        <v>165</v>
      </c>
      <c r="B167" s="593"/>
      <c r="C167" s="76" t="s">
        <v>225</v>
      </c>
      <c r="D167" s="57">
        <v>4</v>
      </c>
      <c r="E167" s="74">
        <v>5</v>
      </c>
      <c r="F167" s="87"/>
      <c r="G167" s="92"/>
      <c r="H167" s="97" t="str">
        <f t="shared" si="10"/>
        <v>中央区4-5</v>
      </c>
      <c r="I167" s="104">
        <v>460</v>
      </c>
      <c r="J167" s="113" t="s">
        <v>240</v>
      </c>
      <c r="K167" s="188"/>
      <c r="L167" s="154"/>
      <c r="M167" s="4" t="str">
        <f t="shared" si="13"/>
        <v/>
      </c>
      <c r="N167" s="6"/>
    </row>
    <row r="168" spans="1:70" ht="16.5" hidden="1" customHeight="1">
      <c r="A168" s="4">
        <v>166</v>
      </c>
      <c r="B168" s="593"/>
      <c r="C168" s="76" t="s">
        <v>225</v>
      </c>
      <c r="D168" s="57">
        <v>4</v>
      </c>
      <c r="E168" s="74">
        <v>6</v>
      </c>
      <c r="F168" s="87"/>
      <c r="G168" s="92"/>
      <c r="H168" s="97" t="str">
        <f t="shared" si="10"/>
        <v>中央区4-6</v>
      </c>
      <c r="I168" s="104">
        <v>305</v>
      </c>
      <c r="J168" s="113" t="s">
        <v>1224</v>
      </c>
      <c r="K168" s="189"/>
      <c r="L168" s="140"/>
      <c r="M168" s="4" t="str">
        <f t="shared" si="13"/>
        <v/>
      </c>
      <c r="N168" s="6"/>
    </row>
    <row r="169" spans="1:70" ht="20.25" hidden="1" customHeight="1">
      <c r="A169" s="4">
        <v>167</v>
      </c>
      <c r="B169" s="593"/>
      <c r="C169" s="76" t="s">
        <v>225</v>
      </c>
      <c r="D169" s="57">
        <v>4</v>
      </c>
      <c r="E169" s="74">
        <v>7</v>
      </c>
      <c r="F169" s="87"/>
      <c r="G169" s="92"/>
      <c r="H169" s="97" t="str">
        <f t="shared" si="10"/>
        <v>中央区4-7</v>
      </c>
      <c r="I169" s="104">
        <v>510</v>
      </c>
      <c r="J169" s="113" t="s">
        <v>242</v>
      </c>
      <c r="K169" s="188"/>
      <c r="L169" s="129"/>
      <c r="M169" s="4" t="str">
        <f t="shared" si="13"/>
        <v/>
      </c>
      <c r="N169" s="6"/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3"/>
      <c r="C170" s="76" t="s">
        <v>225</v>
      </c>
      <c r="D170" s="57">
        <v>4</v>
      </c>
      <c r="E170" s="74">
        <v>8</v>
      </c>
      <c r="F170" s="87"/>
      <c r="G170" s="92"/>
      <c r="H170" s="97" t="str">
        <f t="shared" si="10"/>
        <v>中央区4-8</v>
      </c>
      <c r="I170" s="104">
        <v>455</v>
      </c>
      <c r="J170" s="113" t="s">
        <v>242</v>
      </c>
      <c r="K170" s="188"/>
      <c r="L170" s="411"/>
      <c r="M170" s="4">
        <f t="shared" si="13"/>
        <v>430</v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25" hidden="1" customHeight="1">
      <c r="A171" s="4">
        <v>169</v>
      </c>
      <c r="B171" s="577"/>
      <c r="C171" s="76" t="s">
        <v>225</v>
      </c>
      <c r="D171" s="57">
        <v>4</v>
      </c>
      <c r="E171" s="74">
        <v>9</v>
      </c>
      <c r="F171" s="87"/>
      <c r="G171" s="92"/>
      <c r="H171" s="97" t="str">
        <f t="shared" si="10"/>
        <v>中央区4-9</v>
      </c>
      <c r="I171" s="104">
        <v>400</v>
      </c>
      <c r="J171" s="113" t="s">
        <v>1225</v>
      </c>
      <c r="K171" s="188"/>
      <c r="L171" s="360"/>
      <c r="M171" s="5" t="str">
        <f t="shared" si="13"/>
        <v/>
      </c>
      <c r="O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</row>
    <row r="172" spans="1:70" ht="20.25" hidden="1" customHeight="1">
      <c r="A172" s="4">
        <v>170</v>
      </c>
      <c r="B172" s="594" t="s">
        <v>244</v>
      </c>
      <c r="C172" s="76" t="s">
        <v>225</v>
      </c>
      <c r="D172" s="57">
        <v>5</v>
      </c>
      <c r="E172" s="74">
        <v>1</v>
      </c>
      <c r="F172" s="87"/>
      <c r="G172" s="92"/>
      <c r="H172" s="97" t="str">
        <f t="shared" si="10"/>
        <v>中央区5-1</v>
      </c>
      <c r="I172" s="104">
        <v>365</v>
      </c>
      <c r="J172" s="113" t="s">
        <v>245</v>
      </c>
      <c r="K172" s="281"/>
      <c r="L172" s="129"/>
      <c r="M172" s="4" t="str">
        <f t="shared" si="13"/>
        <v/>
      </c>
      <c r="O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</row>
    <row r="173" spans="1:70" ht="16.5" hidden="1" customHeight="1">
      <c r="A173" s="4">
        <v>171</v>
      </c>
      <c r="B173" s="594"/>
      <c r="C173" s="76" t="s">
        <v>225</v>
      </c>
      <c r="D173" s="57">
        <v>5</v>
      </c>
      <c r="E173" s="74">
        <v>2</v>
      </c>
      <c r="F173" s="87"/>
      <c r="G173" s="92"/>
      <c r="H173" s="97" t="str">
        <f t="shared" si="10"/>
        <v>中央区5-2</v>
      </c>
      <c r="I173" s="104">
        <v>645</v>
      </c>
      <c r="J173" s="113" t="s">
        <v>1226</v>
      </c>
      <c r="K173" s="189"/>
      <c r="L173" s="129"/>
      <c r="M173" s="4">
        <f t="shared" si="13"/>
        <v>295</v>
      </c>
      <c r="N173" s="6"/>
    </row>
    <row r="174" spans="1:70" ht="16.5" customHeight="1">
      <c r="A174" s="4">
        <v>172</v>
      </c>
      <c r="B174" s="594"/>
      <c r="C174" s="76" t="s">
        <v>225</v>
      </c>
      <c r="D174" s="57">
        <v>5</v>
      </c>
      <c r="E174" s="74">
        <v>3</v>
      </c>
      <c r="F174" s="87">
        <v>0</v>
      </c>
      <c r="G174" s="92"/>
      <c r="H174" s="97" t="str">
        <f t="shared" si="10"/>
        <v>中央区5-3</v>
      </c>
      <c r="I174" s="104">
        <v>555</v>
      </c>
      <c r="J174" s="113" t="s">
        <v>247</v>
      </c>
      <c r="K174" s="281"/>
      <c r="L174" s="164" t="s">
        <v>1437</v>
      </c>
      <c r="M174" s="4" t="str">
        <f t="shared" si="13"/>
        <v/>
      </c>
      <c r="N174" s="6"/>
    </row>
    <row r="175" spans="1:70" ht="20.25" hidden="1">
      <c r="A175" s="4">
        <v>173</v>
      </c>
      <c r="B175" s="594"/>
      <c r="C175" s="76" t="s">
        <v>225</v>
      </c>
      <c r="D175" s="57">
        <v>5</v>
      </c>
      <c r="E175" s="74">
        <v>4</v>
      </c>
      <c r="F175" s="87"/>
      <c r="G175" s="92"/>
      <c r="H175" s="97" t="str">
        <f t="shared" si="10"/>
        <v>中央区5-4</v>
      </c>
      <c r="I175" s="104">
        <v>560</v>
      </c>
      <c r="J175" s="113" t="s">
        <v>1227</v>
      </c>
      <c r="K175" s="189"/>
      <c r="L175" s="129"/>
      <c r="M175" s="4" t="str">
        <f t="shared" si="13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/>
      <c r="C176" s="76" t="s">
        <v>225</v>
      </c>
      <c r="D176" s="57">
        <v>5</v>
      </c>
      <c r="E176" s="74">
        <v>5</v>
      </c>
      <c r="F176" s="87"/>
      <c r="G176" s="92"/>
      <c r="H176" s="97" t="str">
        <f t="shared" si="10"/>
        <v>中央区5-5</v>
      </c>
      <c r="I176" s="104">
        <v>580</v>
      </c>
      <c r="J176" s="113" t="s">
        <v>1228</v>
      </c>
      <c r="K176" s="188"/>
      <c r="L176" s="129"/>
      <c r="M176" s="4" t="str">
        <f t="shared" si="13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/>
      <c r="C177" s="76" t="s">
        <v>225</v>
      </c>
      <c r="D177" s="57">
        <v>5</v>
      </c>
      <c r="E177" s="74">
        <v>6</v>
      </c>
      <c r="F177" s="87"/>
      <c r="G177" s="92"/>
      <c r="H177" s="97" t="str">
        <f t="shared" si="10"/>
        <v>中央区5-6</v>
      </c>
      <c r="I177" s="104">
        <v>345</v>
      </c>
      <c r="J177" s="113" t="s">
        <v>250</v>
      </c>
      <c r="K177" s="188"/>
      <c r="L177" s="129"/>
      <c r="M177" s="4" t="str">
        <f t="shared" si="13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/>
      <c r="C178" s="76" t="s">
        <v>225</v>
      </c>
      <c r="D178" s="57">
        <v>5</v>
      </c>
      <c r="E178" s="74">
        <v>7</v>
      </c>
      <c r="F178" s="87"/>
      <c r="G178" s="92"/>
      <c r="H178" s="97" t="str">
        <f t="shared" si="10"/>
        <v>中央区5-7</v>
      </c>
      <c r="I178" s="104">
        <v>315</v>
      </c>
      <c r="J178" s="113" t="s">
        <v>251</v>
      </c>
      <c r="K178" s="281"/>
      <c r="L178" s="129"/>
      <c r="M178" s="4" t="str">
        <f t="shared" si="13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/>
      <c r="C179" s="76" t="s">
        <v>225</v>
      </c>
      <c r="D179" s="57">
        <v>5</v>
      </c>
      <c r="E179" s="74">
        <v>8</v>
      </c>
      <c r="F179" s="87"/>
      <c r="G179" s="92"/>
      <c r="H179" s="97" t="str">
        <f t="shared" si="10"/>
        <v>中央区5-8</v>
      </c>
      <c r="I179" s="104">
        <v>410</v>
      </c>
      <c r="J179" s="113" t="s">
        <v>253</v>
      </c>
      <c r="K179" s="281"/>
      <c r="L179" s="135"/>
      <c r="M179" s="4" t="str">
        <f t="shared" si="13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19.5" customHeight="1">
      <c r="A180" s="4">
        <v>178</v>
      </c>
      <c r="B180" s="594"/>
      <c r="C180" s="76" t="s">
        <v>225</v>
      </c>
      <c r="D180" s="57">
        <v>5</v>
      </c>
      <c r="E180" s="74">
        <v>9</v>
      </c>
      <c r="F180" s="87">
        <v>1</v>
      </c>
      <c r="G180" s="92"/>
      <c r="H180" s="97" t="str">
        <f t="shared" si="10"/>
        <v>中央区5-9</v>
      </c>
      <c r="I180" s="104">
        <v>430</v>
      </c>
      <c r="J180" s="113" t="s">
        <v>254</v>
      </c>
      <c r="K180" s="188" t="s">
        <v>1766</v>
      </c>
      <c r="L180" s="348" t="s">
        <v>1767</v>
      </c>
      <c r="M180" s="21" t="str">
        <f t="shared" si="13"/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25" hidden="1" customHeight="1">
      <c r="A181" s="4">
        <v>179</v>
      </c>
      <c r="B181" s="594"/>
      <c r="C181" s="76" t="s">
        <v>225</v>
      </c>
      <c r="D181" s="57">
        <v>5</v>
      </c>
      <c r="E181" s="74">
        <v>10</v>
      </c>
      <c r="F181" s="87"/>
      <c r="G181" s="92"/>
      <c r="H181" s="97" t="str">
        <f t="shared" si="10"/>
        <v>中央区5-10</v>
      </c>
      <c r="I181" s="104">
        <v>290</v>
      </c>
      <c r="J181" s="113" t="s">
        <v>255</v>
      </c>
      <c r="K181" s="330"/>
      <c r="L181" s="129"/>
      <c r="M181" s="5" t="str">
        <f t="shared" si="13"/>
        <v/>
      </c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19.5" hidden="1" customHeight="1">
      <c r="A182" s="4">
        <v>180</v>
      </c>
      <c r="B182" s="594" t="s">
        <v>256</v>
      </c>
      <c r="C182" s="76" t="s">
        <v>225</v>
      </c>
      <c r="D182" s="57">
        <v>6</v>
      </c>
      <c r="E182" s="74">
        <v>1</v>
      </c>
      <c r="F182" s="87"/>
      <c r="G182" s="92"/>
      <c r="H182" s="97" t="str">
        <f t="shared" si="10"/>
        <v>中央区6-1</v>
      </c>
      <c r="I182" s="104">
        <v>415</v>
      </c>
      <c r="J182" s="113" t="s">
        <v>257</v>
      </c>
      <c r="K182" s="188"/>
      <c r="L182" s="463"/>
      <c r="M182" s="5" t="str">
        <f>IF(F186,I186,"")</f>
        <v/>
      </c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100000000000001" customHeight="1">
      <c r="A183" s="4">
        <v>181</v>
      </c>
      <c r="B183" s="594"/>
      <c r="C183" s="76" t="s">
        <v>225</v>
      </c>
      <c r="D183" s="57">
        <v>6</v>
      </c>
      <c r="E183" s="74">
        <v>2</v>
      </c>
      <c r="F183" s="87">
        <v>1</v>
      </c>
      <c r="G183" s="92"/>
      <c r="H183" s="97" t="str">
        <f t="shared" si="10"/>
        <v>中央区6-2</v>
      </c>
      <c r="I183" s="104">
        <v>295</v>
      </c>
      <c r="J183" s="113" t="s">
        <v>258</v>
      </c>
      <c r="K183" s="281" t="s">
        <v>1766</v>
      </c>
      <c r="L183" s="463"/>
      <c r="M183" s="5" t="str">
        <f>IF(F187,I187,"")</f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>
      <c r="A184" s="4">
        <v>182</v>
      </c>
      <c r="B184" s="594"/>
      <c r="C184" s="76" t="s">
        <v>225</v>
      </c>
      <c r="D184" s="57">
        <v>6</v>
      </c>
      <c r="E184" s="74">
        <v>3</v>
      </c>
      <c r="F184" s="87"/>
      <c r="G184" s="92"/>
      <c r="H184" s="97" t="str">
        <f t="shared" si="10"/>
        <v>中央区6-3</v>
      </c>
      <c r="I184" s="104">
        <v>545</v>
      </c>
      <c r="J184" s="113" t="s">
        <v>259</v>
      </c>
      <c r="K184" s="188"/>
      <c r="L184" s="129"/>
      <c r="M184" s="4" t="str">
        <f t="shared" ref="M184:M190" si="14">IF(F194,I194,"")</f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hidden="1" customHeight="1">
      <c r="A185" s="4">
        <v>183</v>
      </c>
      <c r="B185" s="594" t="s">
        <v>260</v>
      </c>
      <c r="C185" s="76" t="s">
        <v>225</v>
      </c>
      <c r="D185" s="57">
        <v>7</v>
      </c>
      <c r="E185" s="74">
        <v>1</v>
      </c>
      <c r="F185" s="87"/>
      <c r="G185" s="92"/>
      <c r="H185" s="97" t="str">
        <f t="shared" si="10"/>
        <v>中央区7-1</v>
      </c>
      <c r="I185" s="104">
        <v>695</v>
      </c>
      <c r="J185" s="113" t="s">
        <v>261</v>
      </c>
      <c r="K185" s="188"/>
      <c r="L185" s="129"/>
      <c r="M185" s="4" t="str">
        <f t="shared" si="14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7</v>
      </c>
      <c r="E186" s="74">
        <v>2</v>
      </c>
      <c r="F186" s="87"/>
      <c r="G186" s="92"/>
      <c r="H186" s="97" t="str">
        <f t="shared" si="10"/>
        <v>中央区7-2</v>
      </c>
      <c r="I186" s="104">
        <v>270</v>
      </c>
      <c r="J186" s="113" t="s">
        <v>269</v>
      </c>
      <c r="K186" s="281"/>
      <c r="L186" s="318"/>
      <c r="M186" s="4" t="str">
        <f t="shared" si="14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94"/>
      <c r="C187" s="76" t="s">
        <v>225</v>
      </c>
      <c r="D187" s="57">
        <v>7</v>
      </c>
      <c r="E187" s="74">
        <v>3</v>
      </c>
      <c r="F187" s="87"/>
      <c r="G187" s="92"/>
      <c r="H187" s="97" t="str">
        <f t="shared" si="10"/>
        <v>中央区7-3</v>
      </c>
      <c r="I187" s="104">
        <v>570</v>
      </c>
      <c r="J187" s="113" t="s">
        <v>263</v>
      </c>
      <c r="K187" s="281"/>
      <c r="L187" s="318"/>
      <c r="M187" s="4" t="str">
        <f t="shared" si="14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 customHeight="1">
      <c r="A188" s="4">
        <v>186</v>
      </c>
      <c r="B188" s="594"/>
      <c r="C188" s="76" t="s">
        <v>225</v>
      </c>
      <c r="D188" s="57">
        <v>7</v>
      </c>
      <c r="E188" s="74">
        <v>4</v>
      </c>
      <c r="F188" s="87"/>
      <c r="G188" s="92"/>
      <c r="H188" s="97" t="str">
        <f t="shared" si="10"/>
        <v>中央区7-4</v>
      </c>
      <c r="I188" s="104">
        <v>390</v>
      </c>
      <c r="J188" s="113" t="s">
        <v>1229</v>
      </c>
      <c r="K188" s="281"/>
      <c r="L188" s="164"/>
      <c r="M188" s="4" t="str">
        <f t="shared" si="14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25" hidden="1" customHeight="1">
      <c r="A189" s="4">
        <v>187</v>
      </c>
      <c r="B189" s="594"/>
      <c r="C189" s="76" t="s">
        <v>225</v>
      </c>
      <c r="D189" s="57">
        <v>7</v>
      </c>
      <c r="E189" s="74">
        <v>5</v>
      </c>
      <c r="F189" s="87"/>
      <c r="G189" s="92"/>
      <c r="H189" s="97" t="str">
        <f t="shared" si="10"/>
        <v>中央区7-5</v>
      </c>
      <c r="I189" s="104">
        <v>245</v>
      </c>
      <c r="J189" s="113" t="s">
        <v>265</v>
      </c>
      <c r="K189" s="188"/>
      <c r="L189" s="129"/>
      <c r="M189" s="4" t="str">
        <f t="shared" si="14"/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188</v>
      </c>
      <c r="B190" s="594"/>
      <c r="C190" s="76" t="s">
        <v>225</v>
      </c>
      <c r="D190" s="57">
        <v>7</v>
      </c>
      <c r="E190" s="74">
        <v>6</v>
      </c>
      <c r="F190" s="87"/>
      <c r="G190" s="92"/>
      <c r="H190" s="97" t="str">
        <f t="shared" si="10"/>
        <v>中央区7-6</v>
      </c>
      <c r="I190" s="104">
        <v>625</v>
      </c>
      <c r="J190" s="113" t="s">
        <v>266</v>
      </c>
      <c r="K190" s="188"/>
      <c r="L190" s="129"/>
      <c r="M190" s="4" t="str">
        <f t="shared" si="14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100000000000001" hidden="1" customHeight="1">
      <c r="A191" s="4">
        <v>189</v>
      </c>
      <c r="B191" s="594"/>
      <c r="C191" s="76" t="s">
        <v>225</v>
      </c>
      <c r="D191" s="57">
        <v>7</v>
      </c>
      <c r="E191" s="74">
        <v>7</v>
      </c>
      <c r="F191" s="87"/>
      <c r="G191" s="92"/>
      <c r="H191" s="97" t="str">
        <f t="shared" si="10"/>
        <v>中央区7-7</v>
      </c>
      <c r="I191" s="104">
        <v>770</v>
      </c>
      <c r="J191" s="113" t="s">
        <v>267</v>
      </c>
      <c r="K191" s="188"/>
      <c r="L191" s="155"/>
      <c r="M191" s="5" t="str">
        <f>IF(F195,I195,"")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190</v>
      </c>
      <c r="B192" s="594"/>
      <c r="C192" s="76" t="s">
        <v>225</v>
      </c>
      <c r="D192" s="57">
        <v>7</v>
      </c>
      <c r="E192" s="74">
        <v>8</v>
      </c>
      <c r="F192" s="87"/>
      <c r="G192" s="92"/>
      <c r="H192" s="97" t="str">
        <f t="shared" si="10"/>
        <v>中央区7-8</v>
      </c>
      <c r="I192" s="104">
        <v>310</v>
      </c>
      <c r="J192" s="113" t="s">
        <v>1230</v>
      </c>
      <c r="K192" s="188"/>
      <c r="L192" s="129"/>
      <c r="M192" s="4" t="str">
        <f>IF(F202,I202,"")</f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25" hidden="1" customHeight="1">
      <c r="A193" s="4">
        <v>191</v>
      </c>
      <c r="B193" s="594"/>
      <c r="C193" s="76" t="s">
        <v>225</v>
      </c>
      <c r="D193" s="57">
        <v>7</v>
      </c>
      <c r="E193" s="74">
        <v>9</v>
      </c>
      <c r="F193" s="87"/>
      <c r="G193" s="92"/>
      <c r="H193" s="97" t="str">
        <f t="shared" si="10"/>
        <v>中央区7-9</v>
      </c>
      <c r="I193" s="104">
        <v>285</v>
      </c>
      <c r="J193" s="113" t="s">
        <v>1231</v>
      </c>
      <c r="K193" s="188"/>
      <c r="L193" s="129"/>
      <c r="M193" s="4" t="str">
        <f>IF(F203,I203,"")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 customHeight="1">
      <c r="A194" s="4">
        <v>192</v>
      </c>
      <c r="B194" s="576" t="s">
        <v>270</v>
      </c>
      <c r="C194" s="76" t="s">
        <v>225</v>
      </c>
      <c r="D194" s="57">
        <v>8</v>
      </c>
      <c r="E194" s="74">
        <v>1</v>
      </c>
      <c r="F194" s="87"/>
      <c r="G194" s="92"/>
      <c r="H194" s="97" t="str">
        <f t="shared" si="10"/>
        <v>中央区8-1</v>
      </c>
      <c r="I194" s="104">
        <v>390</v>
      </c>
      <c r="J194" s="113" t="s">
        <v>271</v>
      </c>
      <c r="K194" s="188"/>
      <c r="L194" s="129"/>
      <c r="M194" s="4" t="str">
        <f>IF(F204,I204,"")</f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>
      <c r="A195" s="4">
        <v>193</v>
      </c>
      <c r="B195" s="593"/>
      <c r="C195" s="76" t="s">
        <v>225</v>
      </c>
      <c r="D195" s="57">
        <v>8</v>
      </c>
      <c r="E195" s="74">
        <v>2</v>
      </c>
      <c r="F195" s="87">
        <v>0</v>
      </c>
      <c r="G195" s="92"/>
      <c r="H195" s="97" t="str">
        <f t="shared" si="10"/>
        <v>中央区8-2</v>
      </c>
      <c r="I195" s="104">
        <v>300</v>
      </c>
      <c r="J195" s="113" t="s">
        <v>1232</v>
      </c>
      <c r="K195" s="281"/>
      <c r="L195" s="318" t="s">
        <v>1716</v>
      </c>
      <c r="M195" s="5" t="str">
        <f>IF(F199,I199,"")</f>
        <v/>
      </c>
      <c r="N195" s="6"/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25" hidden="1">
      <c r="A196" s="4">
        <v>194</v>
      </c>
      <c r="B196" s="593"/>
      <c r="C196" s="76" t="s">
        <v>225</v>
      </c>
      <c r="D196" s="57">
        <v>8</v>
      </c>
      <c r="E196" s="74">
        <v>3</v>
      </c>
      <c r="F196" s="87"/>
      <c r="G196" s="92"/>
      <c r="H196" s="97" t="str">
        <f t="shared" si="10"/>
        <v>中央区8-3</v>
      </c>
      <c r="I196" s="104">
        <v>565</v>
      </c>
      <c r="J196" s="113" t="s">
        <v>273</v>
      </c>
      <c r="K196" s="188"/>
      <c r="L196" s="129"/>
      <c r="M196" s="5" t="str">
        <f>IF(F206,I206,"")</f>
        <v/>
      </c>
      <c r="N196" s="6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25" hidden="1" customHeight="1">
      <c r="A197" s="4">
        <v>195</v>
      </c>
      <c r="B197" s="593"/>
      <c r="C197" s="76" t="s">
        <v>225</v>
      </c>
      <c r="D197" s="57">
        <v>8</v>
      </c>
      <c r="E197" s="74">
        <v>4</v>
      </c>
      <c r="F197" s="87"/>
      <c r="G197" s="92"/>
      <c r="H197" s="97" t="str">
        <f t="shared" si="10"/>
        <v>中央区8-4</v>
      </c>
      <c r="I197" s="104">
        <v>465</v>
      </c>
      <c r="J197" s="113" t="s">
        <v>274</v>
      </c>
      <c r="K197" s="188"/>
      <c r="L197" s="129"/>
      <c r="M197" s="4" t="str">
        <f>IF(F207,I207,"")</f>
        <v/>
      </c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20.100000000000001" customHeight="1">
      <c r="A198" s="4">
        <v>196</v>
      </c>
      <c r="B198" s="593"/>
      <c r="C198" s="76" t="s">
        <v>225</v>
      </c>
      <c r="D198" s="57">
        <v>8</v>
      </c>
      <c r="E198" s="74">
        <v>5</v>
      </c>
      <c r="F198" s="87">
        <v>0</v>
      </c>
      <c r="G198" s="92"/>
      <c r="H198" s="97" t="str">
        <f t="shared" si="10"/>
        <v>中央区8-5</v>
      </c>
      <c r="I198" s="104">
        <v>570</v>
      </c>
      <c r="J198" s="113" t="s">
        <v>1664</v>
      </c>
      <c r="K198" s="281"/>
      <c r="L198" s="318" t="s">
        <v>1715</v>
      </c>
      <c r="M198" s="5" t="str">
        <f>IF(F202,I202,"")</f>
        <v/>
      </c>
      <c r="N198" s="23"/>
      <c r="O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</row>
    <row r="199" spans="1:70" ht="20.25" hidden="1">
      <c r="A199" s="4">
        <v>197</v>
      </c>
      <c r="B199" s="593"/>
      <c r="C199" s="76" t="s">
        <v>225</v>
      </c>
      <c r="D199" s="57">
        <v>8</v>
      </c>
      <c r="E199" s="74">
        <v>6</v>
      </c>
      <c r="F199" s="87"/>
      <c r="G199" s="92"/>
      <c r="H199" s="97" t="str">
        <f t="shared" si="10"/>
        <v>中央区8-6</v>
      </c>
      <c r="I199" s="104">
        <v>340</v>
      </c>
      <c r="J199" s="113" t="s">
        <v>276</v>
      </c>
      <c r="K199" s="331"/>
      <c r="L199" s="313"/>
      <c r="M199" s="4" t="str">
        <f t="shared" ref="M199:M204" si="15">IF(F212,I212,"")</f>
        <v/>
      </c>
      <c r="N199" s="6"/>
    </row>
    <row r="200" spans="1:70" s="23" customFormat="1" ht="20.25" hidden="1" customHeight="1">
      <c r="A200" s="4">
        <v>198</v>
      </c>
      <c r="B200" s="593"/>
      <c r="C200" s="76" t="s">
        <v>225</v>
      </c>
      <c r="D200" s="57">
        <v>8</v>
      </c>
      <c r="E200" s="74">
        <v>7</v>
      </c>
      <c r="F200" s="87"/>
      <c r="G200" s="92"/>
      <c r="H200" s="97" t="str">
        <f t="shared" si="10"/>
        <v>中央区8-7</v>
      </c>
      <c r="I200" s="104">
        <v>430</v>
      </c>
      <c r="J200" s="113" t="s">
        <v>1233</v>
      </c>
      <c r="K200" s="188"/>
      <c r="L200" s="129"/>
      <c r="M200" s="4" t="str">
        <f t="shared" si="15"/>
        <v/>
      </c>
      <c r="N200" s="15"/>
      <c r="P200" s="44"/>
      <c r="Q200" s="44"/>
    </row>
    <row r="201" spans="1:70" ht="20.25" hidden="1" customHeight="1">
      <c r="A201" s="4">
        <v>199</v>
      </c>
      <c r="B201" s="593"/>
      <c r="C201" s="76" t="s">
        <v>225</v>
      </c>
      <c r="D201" s="57">
        <v>8</v>
      </c>
      <c r="E201" s="74">
        <v>8</v>
      </c>
      <c r="F201" s="87"/>
      <c r="G201" s="92"/>
      <c r="H201" s="97" t="str">
        <f t="shared" si="10"/>
        <v>中央区8-8</v>
      </c>
      <c r="I201" s="104">
        <v>520</v>
      </c>
      <c r="J201" s="113" t="s">
        <v>1234</v>
      </c>
      <c r="K201" s="188"/>
      <c r="L201" s="318"/>
      <c r="M201" s="4" t="str">
        <f t="shared" si="15"/>
        <v/>
      </c>
      <c r="N201" s="15"/>
      <c r="O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</row>
    <row r="202" spans="1:70" s="15" customFormat="1" ht="20.25" customHeight="1">
      <c r="A202" s="4">
        <v>200</v>
      </c>
      <c r="B202" s="593"/>
      <c r="C202" s="76" t="s">
        <v>225</v>
      </c>
      <c r="D202" s="57">
        <v>8</v>
      </c>
      <c r="E202" s="74" t="s">
        <v>279</v>
      </c>
      <c r="F202" s="87">
        <v>0</v>
      </c>
      <c r="G202" s="92"/>
      <c r="H202" s="97" t="str">
        <f t="shared" si="10"/>
        <v>中央区8-9</v>
      </c>
      <c r="I202" s="104">
        <v>330</v>
      </c>
      <c r="J202" s="215" t="s">
        <v>1235</v>
      </c>
      <c r="K202" s="281"/>
      <c r="L202" s="164" t="s">
        <v>1437</v>
      </c>
      <c r="M202" s="4" t="str">
        <f t="shared" si="15"/>
        <v/>
      </c>
      <c r="N202" s="22"/>
      <c r="P202" s="44"/>
      <c r="Q202" s="44"/>
    </row>
    <row r="203" spans="1:70" s="15" customFormat="1" ht="20.25" hidden="1" customHeight="1">
      <c r="A203" s="4">
        <v>201</v>
      </c>
      <c r="B203" s="593"/>
      <c r="C203" s="76" t="s">
        <v>225</v>
      </c>
      <c r="D203" s="57">
        <v>8</v>
      </c>
      <c r="E203" s="74">
        <v>10</v>
      </c>
      <c r="F203" s="87"/>
      <c r="G203" s="92"/>
      <c r="H203" s="97" t="str">
        <f t="shared" si="10"/>
        <v>中央区8-10</v>
      </c>
      <c r="I203" s="104">
        <v>315</v>
      </c>
      <c r="J203" s="113" t="s">
        <v>1236</v>
      </c>
      <c r="K203" s="188"/>
      <c r="L203" s="129"/>
      <c r="M203" s="5" t="str">
        <f>IF(F207,I207,"")</f>
        <v/>
      </c>
      <c r="N203" s="6"/>
      <c r="P203" s="44"/>
      <c r="Q203" s="44"/>
    </row>
    <row r="204" spans="1:70" s="22" customFormat="1" ht="20.25" customHeight="1">
      <c r="A204" s="4">
        <v>202</v>
      </c>
      <c r="B204" s="593"/>
      <c r="C204" s="76" t="s">
        <v>225</v>
      </c>
      <c r="D204" s="57">
        <v>8</v>
      </c>
      <c r="E204" s="74">
        <v>11</v>
      </c>
      <c r="F204" s="87">
        <v>0</v>
      </c>
      <c r="G204" s="92"/>
      <c r="H204" s="97" t="str">
        <f t="shared" si="10"/>
        <v>中央区8-11</v>
      </c>
      <c r="I204" s="104">
        <v>980</v>
      </c>
      <c r="J204" s="113" t="s">
        <v>1237</v>
      </c>
      <c r="K204" s="281"/>
      <c r="L204" s="318" t="s">
        <v>1781</v>
      </c>
      <c r="M204" s="4">
        <f t="shared" si="15"/>
        <v>540</v>
      </c>
      <c r="N204" s="44"/>
      <c r="P204" s="48"/>
      <c r="Q204" s="48"/>
    </row>
    <row r="205" spans="1:70" ht="20.100000000000001" hidden="1" customHeight="1">
      <c r="A205" s="4">
        <v>203</v>
      </c>
      <c r="B205" s="593"/>
      <c r="C205" s="76" t="s">
        <v>225</v>
      </c>
      <c r="D205" s="57">
        <v>8</v>
      </c>
      <c r="E205" s="74">
        <v>12</v>
      </c>
      <c r="F205" s="87"/>
      <c r="G205" s="92"/>
      <c r="H205" s="97" t="str">
        <f t="shared" si="10"/>
        <v>中央区8-12</v>
      </c>
      <c r="I205" s="104">
        <v>385</v>
      </c>
      <c r="J205" s="113" t="s">
        <v>1238</v>
      </c>
      <c r="K205" s="188"/>
      <c r="L205" s="318"/>
      <c r="M205" s="5" t="str">
        <f>IF(F209,I209,"")</f>
        <v/>
      </c>
      <c r="N205" s="23"/>
      <c r="O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</row>
    <row r="206" spans="1:70" ht="20.100000000000001" hidden="1" customHeight="1">
      <c r="A206" s="4">
        <v>204</v>
      </c>
      <c r="B206" s="593"/>
      <c r="C206" s="76" t="s">
        <v>225</v>
      </c>
      <c r="D206" s="57">
        <v>8</v>
      </c>
      <c r="E206" s="74">
        <v>13</v>
      </c>
      <c r="F206" s="87"/>
      <c r="G206" s="92"/>
      <c r="H206" s="97" t="str">
        <f t="shared" si="10"/>
        <v>中央区8-13</v>
      </c>
      <c r="I206" s="104">
        <v>500</v>
      </c>
      <c r="J206" s="113" t="s">
        <v>283</v>
      </c>
      <c r="K206" s="189"/>
      <c r="L206" s="152"/>
      <c r="M206" s="5" t="str">
        <f>IF(F210,I210,"")</f>
        <v/>
      </c>
      <c r="N206" s="23"/>
      <c r="O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</row>
    <row r="207" spans="1:70" ht="20.25" hidden="1" customHeight="1">
      <c r="A207" s="4">
        <v>205</v>
      </c>
      <c r="B207" s="593"/>
      <c r="C207" s="76" t="s">
        <v>225</v>
      </c>
      <c r="D207" s="57">
        <v>8</v>
      </c>
      <c r="E207" s="74">
        <v>14</v>
      </c>
      <c r="F207" s="87"/>
      <c r="G207" s="92"/>
      <c r="H207" s="97" t="str">
        <f t="shared" si="10"/>
        <v>中央区8-14</v>
      </c>
      <c r="I207" s="104">
        <v>395</v>
      </c>
      <c r="J207" s="113" t="s">
        <v>283</v>
      </c>
      <c r="K207" s="188"/>
      <c r="L207" s="129"/>
      <c r="M207" s="4" t="str">
        <f>IF(F219,I219,"")</f>
        <v/>
      </c>
    </row>
    <row r="208" spans="1:70" s="23" customFormat="1" ht="20.25" hidden="1" customHeight="1">
      <c r="A208" s="4">
        <v>206</v>
      </c>
      <c r="B208" s="593"/>
      <c r="C208" s="76" t="s">
        <v>225</v>
      </c>
      <c r="D208" s="57">
        <v>8</v>
      </c>
      <c r="E208" s="74">
        <v>15</v>
      </c>
      <c r="F208" s="87"/>
      <c r="G208" s="92"/>
      <c r="H208" s="97" t="str">
        <f t="shared" si="10"/>
        <v>中央区8-15</v>
      </c>
      <c r="I208" s="104">
        <v>710</v>
      </c>
      <c r="J208" s="113" t="s">
        <v>1665</v>
      </c>
      <c r="K208" s="188"/>
      <c r="L208" s="129"/>
      <c r="M208" s="4" t="str">
        <f>IF(F220,I220,"")</f>
        <v/>
      </c>
      <c r="N208" s="6"/>
      <c r="P208" s="44"/>
      <c r="Q208" s="44"/>
    </row>
    <row r="209" spans="1:70" ht="20.25" hidden="1" customHeight="1">
      <c r="A209" s="4">
        <v>207</v>
      </c>
      <c r="B209" s="593"/>
      <c r="C209" s="76" t="s">
        <v>225</v>
      </c>
      <c r="D209" s="57">
        <v>8</v>
      </c>
      <c r="E209" s="74" t="s">
        <v>29</v>
      </c>
      <c r="F209" s="87"/>
      <c r="G209" s="92"/>
      <c r="H209" s="97" t="str">
        <f>CONCATENATE(C209,D209,"-",E209)</f>
        <v>中央区8-16</v>
      </c>
      <c r="I209" s="104">
        <v>320</v>
      </c>
      <c r="J209" s="113" t="s">
        <v>1240</v>
      </c>
      <c r="K209" s="188"/>
      <c r="L209" s="313"/>
      <c r="M209" s="5" t="str">
        <f>IF(F221,I221,"")</f>
        <v/>
      </c>
      <c r="N209" s="6"/>
    </row>
    <row r="210" spans="1:70" ht="20.25" hidden="1" customHeight="1">
      <c r="A210" s="4">
        <v>208</v>
      </c>
      <c r="B210" s="593"/>
      <c r="C210" s="76" t="s">
        <v>225</v>
      </c>
      <c r="D210" s="57">
        <v>8</v>
      </c>
      <c r="E210" s="74" t="s">
        <v>883</v>
      </c>
      <c r="F210" s="87"/>
      <c r="G210" s="92"/>
      <c r="H210" s="97" t="str">
        <f>CONCATENATE(C210,D210,"-",E210)</f>
        <v>中央区8-17</v>
      </c>
      <c r="I210" s="104">
        <v>340</v>
      </c>
      <c r="J210" s="113" t="s">
        <v>284</v>
      </c>
      <c r="K210" s="188"/>
      <c r="L210" s="313"/>
      <c r="M210" s="4" t="str">
        <f t="shared" ref="M210:M260" si="16">IF(F223,I223,"")</f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hidden="1" customHeight="1">
      <c r="A211" s="4">
        <v>209</v>
      </c>
      <c r="B211" s="577"/>
      <c r="C211" s="76" t="s">
        <v>225</v>
      </c>
      <c r="D211" s="57">
        <v>8</v>
      </c>
      <c r="E211" s="74" t="s">
        <v>869</v>
      </c>
      <c r="F211" s="87"/>
      <c r="G211" s="92"/>
      <c r="H211" s="97" t="str">
        <f>CONCATENATE(C211,D211,"-",E211)</f>
        <v>中央区8-18</v>
      </c>
      <c r="I211" s="104">
        <v>275</v>
      </c>
      <c r="J211" s="113" t="s">
        <v>1241</v>
      </c>
      <c r="K211" s="188"/>
      <c r="L211" s="313"/>
      <c r="M211" s="5" t="str">
        <f>IF(F216,I216,"")</f>
        <v/>
      </c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100000000000001" customHeight="1">
      <c r="A212" s="4">
        <v>210</v>
      </c>
      <c r="B212" s="576" t="s">
        <v>288</v>
      </c>
      <c r="C212" s="76" t="s">
        <v>225</v>
      </c>
      <c r="D212" s="57">
        <v>9</v>
      </c>
      <c r="E212" s="74">
        <v>1</v>
      </c>
      <c r="F212" s="87">
        <v>0</v>
      </c>
      <c r="G212" s="92"/>
      <c r="H212" s="97" t="str">
        <f t="shared" ref="H212:H283" si="17">CONCATENATE(C212,D212,"-",E212)</f>
        <v>中央区9-1</v>
      </c>
      <c r="I212" s="104">
        <v>300</v>
      </c>
      <c r="J212" s="114" t="s">
        <v>1242</v>
      </c>
      <c r="K212" s="325"/>
      <c r="L212" s="318" t="s">
        <v>1437</v>
      </c>
      <c r="M212" s="5">
        <f>IF(F217,I217,"")</f>
        <v>540</v>
      </c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hidden="1" customHeight="1">
      <c r="A213" s="4">
        <v>211</v>
      </c>
      <c r="B213" s="593"/>
      <c r="C213" s="76" t="s">
        <v>225</v>
      </c>
      <c r="D213" s="57">
        <v>9</v>
      </c>
      <c r="E213" s="74">
        <v>2</v>
      </c>
      <c r="F213" s="87"/>
      <c r="G213" s="92"/>
      <c r="H213" s="97" t="str">
        <f t="shared" si="17"/>
        <v>中央区9-2</v>
      </c>
      <c r="I213" s="104">
        <v>730</v>
      </c>
      <c r="J213" s="113" t="s">
        <v>290</v>
      </c>
      <c r="K213" s="188"/>
      <c r="L213" s="312"/>
      <c r="M213" s="5" t="str">
        <f>IF(F218,I218,"")</f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25" hidden="1" customHeight="1">
      <c r="A214" s="4">
        <v>212</v>
      </c>
      <c r="B214" s="593"/>
      <c r="C214" s="76" t="s">
        <v>225</v>
      </c>
      <c r="D214" s="57">
        <v>9</v>
      </c>
      <c r="E214" s="74">
        <v>3</v>
      </c>
      <c r="F214" s="87"/>
      <c r="G214" s="92"/>
      <c r="H214" s="97" t="str">
        <f t="shared" si="17"/>
        <v>中央区9-3</v>
      </c>
      <c r="I214" s="104">
        <v>205</v>
      </c>
      <c r="J214" s="113" t="s">
        <v>1243</v>
      </c>
      <c r="K214" s="188"/>
      <c r="L214" s="129"/>
      <c r="M214" s="4" t="str">
        <f t="shared" si="16"/>
        <v/>
      </c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100000000000001" customHeight="1">
      <c r="A215" s="4">
        <v>213</v>
      </c>
      <c r="B215" s="577"/>
      <c r="C215" s="76" t="s">
        <v>225</v>
      </c>
      <c r="D215" s="57">
        <v>9</v>
      </c>
      <c r="E215" s="74">
        <v>4</v>
      </c>
      <c r="F215" s="87">
        <v>0</v>
      </c>
      <c r="G215" s="92"/>
      <c r="H215" s="97" t="str">
        <f t="shared" si="17"/>
        <v>中央区9-4</v>
      </c>
      <c r="I215" s="104">
        <v>415</v>
      </c>
      <c r="J215" s="113" t="s">
        <v>1244</v>
      </c>
      <c r="K215" s="281"/>
      <c r="L215" s="318" t="s">
        <v>1437</v>
      </c>
      <c r="M215" s="5" t="str">
        <f>IF(F220,I220,"")</f>
        <v/>
      </c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100000000000001" hidden="1" customHeight="1">
      <c r="A216" s="4">
        <v>214</v>
      </c>
      <c r="B216" s="589" t="s">
        <v>293</v>
      </c>
      <c r="C216" s="76" t="s">
        <v>225</v>
      </c>
      <c r="D216" s="349">
        <v>10</v>
      </c>
      <c r="E216" s="74">
        <v>1</v>
      </c>
      <c r="F216" s="87"/>
      <c r="G216" s="92"/>
      <c r="H216" s="97" t="str">
        <f t="shared" si="17"/>
        <v>中央区10-1</v>
      </c>
      <c r="I216" s="104">
        <v>450</v>
      </c>
      <c r="J216" s="113" t="s">
        <v>294</v>
      </c>
      <c r="K216" s="281"/>
      <c r="L216" s="318"/>
      <c r="M216" s="5" t="str">
        <f>IF(F221,I221,"")</f>
        <v/>
      </c>
      <c r="N216" s="6"/>
    </row>
    <row r="217" spans="1:70" ht="20.100000000000001" customHeight="1">
      <c r="A217" s="4">
        <v>215</v>
      </c>
      <c r="B217" s="589"/>
      <c r="C217" s="76" t="s">
        <v>225</v>
      </c>
      <c r="D217" s="349">
        <v>10</v>
      </c>
      <c r="E217" s="74">
        <v>2</v>
      </c>
      <c r="F217" s="87">
        <v>1</v>
      </c>
      <c r="G217" s="92"/>
      <c r="H217" s="97" t="str">
        <f t="shared" si="17"/>
        <v>中央区10-2</v>
      </c>
      <c r="I217" s="104">
        <v>540</v>
      </c>
      <c r="J217" s="113" t="s">
        <v>295</v>
      </c>
      <c r="K217" s="281" t="s">
        <v>1778</v>
      </c>
      <c r="L217" s="411" t="s">
        <v>1011</v>
      </c>
      <c r="M217" s="4" t="str">
        <f t="shared" si="16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20.25" hidden="1" customHeight="1">
      <c r="A218" s="4">
        <v>216</v>
      </c>
      <c r="B218" s="589"/>
      <c r="C218" s="76" t="s">
        <v>225</v>
      </c>
      <c r="D218" s="349">
        <v>10</v>
      </c>
      <c r="E218" s="74">
        <v>3</v>
      </c>
      <c r="F218" s="87"/>
      <c r="G218" s="92"/>
      <c r="H218" s="97" t="str">
        <f t="shared" si="17"/>
        <v>中央区10-3</v>
      </c>
      <c r="I218" s="104">
        <v>245</v>
      </c>
      <c r="J218" s="113" t="s">
        <v>1245</v>
      </c>
      <c r="K218" s="325"/>
      <c r="L218" s="405" t="s">
        <v>1487</v>
      </c>
      <c r="M218" s="4" t="str">
        <f t="shared" si="16"/>
        <v/>
      </c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hidden="1" customHeight="1">
      <c r="A219" s="4">
        <v>217</v>
      </c>
      <c r="B219" s="589"/>
      <c r="C219" s="76" t="s">
        <v>225</v>
      </c>
      <c r="D219" s="59">
        <v>10</v>
      </c>
      <c r="E219" s="74">
        <v>4</v>
      </c>
      <c r="F219" s="87"/>
      <c r="G219" s="92"/>
      <c r="H219" s="97" t="str">
        <f t="shared" si="17"/>
        <v>中央区10-4</v>
      </c>
      <c r="I219" s="104">
        <v>480</v>
      </c>
      <c r="J219" s="113" t="s">
        <v>297</v>
      </c>
      <c r="K219" s="189"/>
      <c r="L219" s="339" t="s">
        <v>1485</v>
      </c>
      <c r="M219" s="18" t="str">
        <f t="shared" si="16"/>
        <v/>
      </c>
      <c r="N219" s="6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16.5" customHeight="1">
      <c r="A220" s="4">
        <v>218</v>
      </c>
      <c r="B220" s="589"/>
      <c r="C220" s="76" t="s">
        <v>225</v>
      </c>
      <c r="D220" s="349">
        <v>10</v>
      </c>
      <c r="E220" s="74">
        <v>5</v>
      </c>
      <c r="F220" s="87">
        <v>0</v>
      </c>
      <c r="G220" s="92"/>
      <c r="H220" s="97" t="str">
        <f t="shared" si="17"/>
        <v>中央区10-5</v>
      </c>
      <c r="I220" s="104">
        <v>225</v>
      </c>
      <c r="J220" s="113" t="s">
        <v>1666</v>
      </c>
      <c r="K220" s="281"/>
      <c r="L220" s="318" t="s">
        <v>1715</v>
      </c>
      <c r="M220" s="4" t="str">
        <f t="shared" si="16"/>
        <v/>
      </c>
      <c r="N220" s="6"/>
    </row>
    <row r="221" spans="1:70" ht="20.25" hidden="1" customHeight="1">
      <c r="A221" s="4">
        <v>219</v>
      </c>
      <c r="B221" s="589"/>
      <c r="C221" s="76" t="s">
        <v>225</v>
      </c>
      <c r="D221" s="349">
        <v>10</v>
      </c>
      <c r="E221" s="74">
        <v>6</v>
      </c>
      <c r="F221" s="87"/>
      <c r="G221" s="92"/>
      <c r="H221" s="97" t="str">
        <f t="shared" si="17"/>
        <v>中央区10-6</v>
      </c>
      <c r="I221" s="104">
        <v>440</v>
      </c>
      <c r="J221" s="120" t="s">
        <v>1571</v>
      </c>
      <c r="K221" s="331"/>
      <c r="L221" s="341"/>
      <c r="M221" s="4" t="str">
        <f t="shared" si="16"/>
        <v/>
      </c>
      <c r="O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</row>
    <row r="222" spans="1:70" ht="20.25" hidden="1" customHeight="1">
      <c r="A222" s="4">
        <v>220</v>
      </c>
      <c r="B222" s="589"/>
      <c r="C222" s="76" t="s">
        <v>225</v>
      </c>
      <c r="D222" s="59">
        <v>10</v>
      </c>
      <c r="E222" s="74" t="s">
        <v>299</v>
      </c>
      <c r="F222" s="87"/>
      <c r="G222" s="92"/>
      <c r="H222" s="97" t="str">
        <f t="shared" si="17"/>
        <v>中央区10-7</v>
      </c>
      <c r="I222" s="104">
        <v>215</v>
      </c>
      <c r="J222" s="120" t="s">
        <v>1246</v>
      </c>
      <c r="K222" s="325"/>
      <c r="L222" s="314"/>
      <c r="M222" s="4">
        <f t="shared" si="16"/>
        <v>465</v>
      </c>
      <c r="N222" s="23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16.5" hidden="1" customHeight="1">
      <c r="A223" s="4">
        <v>221</v>
      </c>
      <c r="B223" s="589" t="s">
        <v>300</v>
      </c>
      <c r="C223" s="76" t="s">
        <v>225</v>
      </c>
      <c r="D223" s="59">
        <v>11</v>
      </c>
      <c r="E223" s="74">
        <v>1</v>
      </c>
      <c r="F223" s="87"/>
      <c r="G223" s="92"/>
      <c r="H223" s="97" t="str">
        <f t="shared" si="17"/>
        <v>中央区11-1</v>
      </c>
      <c r="I223" s="104">
        <v>705</v>
      </c>
      <c r="J223" s="113" t="s">
        <v>301</v>
      </c>
      <c r="K223" s="188"/>
      <c r="L223" s="129"/>
      <c r="M223" s="4" t="str">
        <f t="shared" si="16"/>
        <v/>
      </c>
      <c r="N223" s="6"/>
    </row>
    <row r="224" spans="1:70" s="23" customFormat="1" ht="20.25" hidden="1" customHeight="1">
      <c r="A224" s="4">
        <v>222</v>
      </c>
      <c r="B224" s="589"/>
      <c r="C224" s="256" t="s">
        <v>225</v>
      </c>
      <c r="D224" s="257">
        <v>11</v>
      </c>
      <c r="E224" s="258">
        <v>2</v>
      </c>
      <c r="F224" s="259"/>
      <c r="G224" s="92"/>
      <c r="H224" s="260" t="str">
        <f t="shared" si="17"/>
        <v>中央区11-2</v>
      </c>
      <c r="I224" s="261">
        <v>635</v>
      </c>
      <c r="J224" s="262" t="s">
        <v>302</v>
      </c>
      <c r="K224" s="281"/>
      <c r="L224" s="131"/>
      <c r="M224" s="4" t="str">
        <f t="shared" si="16"/>
        <v/>
      </c>
      <c r="N224" s="6"/>
      <c r="P224" s="44"/>
      <c r="Q224" s="44"/>
    </row>
    <row r="225" spans="1:70" ht="20.25" hidden="1" customHeight="1">
      <c r="A225" s="4">
        <v>223</v>
      </c>
      <c r="B225" s="589"/>
      <c r="C225" s="76" t="s">
        <v>225</v>
      </c>
      <c r="D225" s="59">
        <v>11</v>
      </c>
      <c r="E225" s="74">
        <v>3</v>
      </c>
      <c r="F225" s="87"/>
      <c r="G225" s="92"/>
      <c r="H225" s="97" t="str">
        <f t="shared" si="17"/>
        <v>中央区11-3</v>
      </c>
      <c r="I225" s="104">
        <v>510</v>
      </c>
      <c r="J225" s="113" t="s">
        <v>303</v>
      </c>
      <c r="K225" s="188"/>
      <c r="L225" s="129"/>
      <c r="M225" s="4" t="str">
        <f t="shared" si="16"/>
        <v/>
      </c>
      <c r="N225" s="23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hidden="1" customHeight="1">
      <c r="A226" s="4">
        <v>224</v>
      </c>
      <c r="B226" s="589"/>
      <c r="C226" s="76" t="s">
        <v>225</v>
      </c>
      <c r="D226" s="59">
        <v>11</v>
      </c>
      <c r="E226" s="74">
        <v>4</v>
      </c>
      <c r="F226" s="87"/>
      <c r="G226" s="92"/>
      <c r="H226" s="97" t="str">
        <f t="shared" si="17"/>
        <v>中央区11-4</v>
      </c>
      <c r="I226" s="104">
        <v>545</v>
      </c>
      <c r="J226" s="113" t="s">
        <v>304</v>
      </c>
      <c r="K226" s="188"/>
      <c r="L226" s="129"/>
      <c r="M226" s="4" t="str">
        <f t="shared" si="16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s="23" customFormat="1" ht="20.100000000000001" hidden="1" customHeight="1">
      <c r="A227" s="4">
        <v>225</v>
      </c>
      <c r="B227" s="589"/>
      <c r="C227" s="76" t="s">
        <v>225</v>
      </c>
      <c r="D227" s="59">
        <v>11</v>
      </c>
      <c r="E227" s="74">
        <v>5</v>
      </c>
      <c r="F227" s="87"/>
      <c r="G227" s="92"/>
      <c r="H227" s="97" t="str">
        <f t="shared" si="17"/>
        <v>中央区11-5</v>
      </c>
      <c r="I227" s="104">
        <v>515</v>
      </c>
      <c r="J227" s="113" t="s">
        <v>305</v>
      </c>
      <c r="K227" s="188"/>
      <c r="L227" s="129"/>
      <c r="M227" s="4" t="str">
        <f t="shared" si="16"/>
        <v/>
      </c>
      <c r="N227" s="6"/>
      <c r="P227" s="44"/>
      <c r="Q227" s="44"/>
    </row>
    <row r="228" spans="1:70" ht="20.100000000000001" hidden="1" customHeight="1">
      <c r="A228" s="4">
        <v>226</v>
      </c>
      <c r="B228" s="589"/>
      <c r="C228" s="76" t="s">
        <v>225</v>
      </c>
      <c r="D228" s="59">
        <v>11</v>
      </c>
      <c r="E228" s="74">
        <v>6</v>
      </c>
      <c r="F228" s="87"/>
      <c r="G228" s="92"/>
      <c r="H228" s="97" t="str">
        <f t="shared" si="17"/>
        <v>中央区11-6</v>
      </c>
      <c r="I228" s="104">
        <v>625</v>
      </c>
      <c r="J228" s="113" t="s">
        <v>306</v>
      </c>
      <c r="K228" s="188"/>
      <c r="L228" s="129"/>
      <c r="M228" s="4" t="str">
        <f t="shared" si="16"/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 customHeight="1">
      <c r="A229" s="4">
        <v>227</v>
      </c>
      <c r="B229" s="589"/>
      <c r="C229" s="76" t="s">
        <v>225</v>
      </c>
      <c r="D229" s="59">
        <v>11</v>
      </c>
      <c r="E229" s="74">
        <v>7</v>
      </c>
      <c r="F229" s="87"/>
      <c r="G229" s="92"/>
      <c r="H229" s="97" t="str">
        <f t="shared" si="17"/>
        <v>中央区11-7</v>
      </c>
      <c r="I229" s="104">
        <v>200</v>
      </c>
      <c r="J229" s="113" t="s">
        <v>1247</v>
      </c>
      <c r="K229" s="189"/>
      <c r="L229" s="132"/>
      <c r="M229" s="4" t="str">
        <f t="shared" si="16"/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100000000000001" hidden="1" customHeight="1">
      <c r="A230" s="4">
        <v>228</v>
      </c>
      <c r="B230" s="589"/>
      <c r="C230" s="76" t="s">
        <v>225</v>
      </c>
      <c r="D230" s="59">
        <v>11</v>
      </c>
      <c r="E230" s="74">
        <v>8</v>
      </c>
      <c r="F230" s="87"/>
      <c r="G230" s="92"/>
      <c r="H230" s="97" t="str">
        <f t="shared" si="17"/>
        <v>中央区11-8</v>
      </c>
      <c r="I230" s="104">
        <v>165</v>
      </c>
      <c r="J230" s="121" t="s">
        <v>308</v>
      </c>
      <c r="K230" s="188"/>
      <c r="L230" s="150"/>
      <c r="M230" s="5">
        <f>IF(F235,I235,"")</f>
        <v>465</v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 hidden="1" customHeight="1">
      <c r="A231" s="4">
        <v>229</v>
      </c>
      <c r="B231" s="589" t="s">
        <v>309</v>
      </c>
      <c r="C231" s="76" t="s">
        <v>225</v>
      </c>
      <c r="D231" s="59">
        <v>12</v>
      </c>
      <c r="E231" s="74">
        <v>1</v>
      </c>
      <c r="F231" s="87"/>
      <c r="G231" s="92"/>
      <c r="H231" s="97" t="str">
        <f t="shared" si="17"/>
        <v>中央区12-1</v>
      </c>
      <c r="I231" s="104">
        <v>540</v>
      </c>
      <c r="J231" s="113" t="s">
        <v>310</v>
      </c>
      <c r="K231" s="188"/>
      <c r="L231" s="141"/>
      <c r="M231" s="4" t="str">
        <f>IF(F247,I247,"")</f>
        <v/>
      </c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25" hidden="1" customHeight="1">
      <c r="A232" s="4">
        <v>230</v>
      </c>
      <c r="B232" s="589"/>
      <c r="C232" s="76" t="s">
        <v>225</v>
      </c>
      <c r="D232" s="59">
        <v>12</v>
      </c>
      <c r="E232" s="74">
        <v>2</v>
      </c>
      <c r="F232" s="87"/>
      <c r="G232" s="92"/>
      <c r="H232" s="97" t="str">
        <f t="shared" si="17"/>
        <v>中央区12-2</v>
      </c>
      <c r="I232" s="104">
        <v>510</v>
      </c>
      <c r="J232" s="113" t="s">
        <v>1248</v>
      </c>
      <c r="K232" s="188"/>
      <c r="L232" s="152"/>
      <c r="M232" s="5" t="str">
        <f>IF(F237,I237,"")</f>
        <v/>
      </c>
      <c r="N232" s="6"/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100000000000001" hidden="1" customHeight="1">
      <c r="A233" s="4">
        <v>231</v>
      </c>
      <c r="B233" s="589"/>
      <c r="C233" s="76" t="s">
        <v>225</v>
      </c>
      <c r="D233" s="59">
        <v>12</v>
      </c>
      <c r="E233" s="74">
        <v>3</v>
      </c>
      <c r="F233" s="87"/>
      <c r="G233" s="92"/>
      <c r="H233" s="97" t="str">
        <f t="shared" si="17"/>
        <v>中央区12-3</v>
      </c>
      <c r="I233" s="104">
        <v>645</v>
      </c>
      <c r="J233" s="113" t="s">
        <v>312</v>
      </c>
      <c r="K233" s="188"/>
      <c r="L233" s="151"/>
      <c r="M233" s="5" t="str">
        <f>IF(F238,I238,"")</f>
        <v/>
      </c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100000000000001" hidden="1" customHeight="1">
      <c r="A234" s="4">
        <v>232</v>
      </c>
      <c r="B234" s="589"/>
      <c r="C234" s="76" t="s">
        <v>225</v>
      </c>
      <c r="D234" s="59">
        <v>12</v>
      </c>
      <c r="E234" s="74">
        <v>4</v>
      </c>
      <c r="F234" s="87"/>
      <c r="G234" s="92"/>
      <c r="H234" s="97" t="str">
        <f t="shared" si="17"/>
        <v>中央区12-4</v>
      </c>
      <c r="I234" s="104">
        <v>425</v>
      </c>
      <c r="J234" s="113" t="s">
        <v>313</v>
      </c>
      <c r="K234" s="188"/>
      <c r="L234" s="129"/>
      <c r="M234" s="5" t="str">
        <f>IF(F239,I239,"")</f>
        <v/>
      </c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100000000000001" customHeight="1">
      <c r="A235" s="4">
        <v>233</v>
      </c>
      <c r="B235" s="589"/>
      <c r="C235" s="77" t="s">
        <v>225</v>
      </c>
      <c r="D235" s="59">
        <v>12</v>
      </c>
      <c r="E235" s="74">
        <v>5</v>
      </c>
      <c r="F235" s="87">
        <v>1</v>
      </c>
      <c r="G235" s="92"/>
      <c r="H235" s="97" t="str">
        <f t="shared" si="17"/>
        <v>中央区12-5</v>
      </c>
      <c r="I235" s="104">
        <v>465</v>
      </c>
      <c r="J235" s="113" t="s">
        <v>1249</v>
      </c>
      <c r="K235" s="281" t="s">
        <v>1752</v>
      </c>
      <c r="L235" s="341"/>
      <c r="M235" s="5" t="str">
        <f>IF(F240,I240,"")</f>
        <v/>
      </c>
    </row>
    <row r="236" spans="1:70" ht="19.5" hidden="1" customHeight="1">
      <c r="A236" s="4">
        <v>234</v>
      </c>
      <c r="B236" s="589"/>
      <c r="C236" s="76" t="s">
        <v>225</v>
      </c>
      <c r="D236" s="349">
        <v>12</v>
      </c>
      <c r="E236" s="74">
        <v>6</v>
      </c>
      <c r="F236" s="87"/>
      <c r="G236" s="92"/>
      <c r="H236" s="97" t="str">
        <f t="shared" si="17"/>
        <v>中央区12-6</v>
      </c>
      <c r="I236" s="104">
        <v>420</v>
      </c>
      <c r="J236" s="113" t="s">
        <v>312</v>
      </c>
      <c r="K236" s="188"/>
      <c r="L236" s="318"/>
      <c r="M236" s="5" t="str">
        <f>IF(F241,I241,"")</f>
        <v/>
      </c>
      <c r="N236" s="6"/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20.25" hidden="1" customHeight="1">
      <c r="A237" s="4">
        <v>235</v>
      </c>
      <c r="B237" s="590" t="s">
        <v>314</v>
      </c>
      <c r="C237" s="76" t="s">
        <v>225</v>
      </c>
      <c r="D237" s="349">
        <v>13</v>
      </c>
      <c r="E237" s="74">
        <v>1</v>
      </c>
      <c r="F237" s="87"/>
      <c r="G237" s="92"/>
      <c r="H237" s="97" t="str">
        <f t="shared" si="17"/>
        <v>中央区13-1</v>
      </c>
      <c r="I237" s="104">
        <v>530</v>
      </c>
      <c r="J237" s="113" t="s">
        <v>315</v>
      </c>
      <c r="K237" s="188"/>
      <c r="L237" s="318"/>
      <c r="M237" s="5" t="str">
        <f>IF(F253,I253,"")</f>
        <v/>
      </c>
      <c r="N237" s="6"/>
    </row>
    <row r="238" spans="1:70" ht="20.25" hidden="1" customHeight="1">
      <c r="A238" s="4">
        <v>236</v>
      </c>
      <c r="B238" s="581"/>
      <c r="C238" s="76" t="s">
        <v>225</v>
      </c>
      <c r="D238" s="59">
        <v>13</v>
      </c>
      <c r="E238" s="74">
        <v>2</v>
      </c>
      <c r="F238" s="87"/>
      <c r="G238" s="92"/>
      <c r="H238" s="97" t="str">
        <f t="shared" si="17"/>
        <v>中央区13-2</v>
      </c>
      <c r="I238" s="104">
        <v>505</v>
      </c>
      <c r="J238" s="113" t="s">
        <v>316</v>
      </c>
      <c r="K238" s="188"/>
      <c r="L238" s="313"/>
    </row>
    <row r="239" spans="1:70" ht="20.25" hidden="1" customHeight="1">
      <c r="A239" s="4">
        <v>237</v>
      </c>
      <c r="B239" s="581"/>
      <c r="C239" s="76" t="s">
        <v>225</v>
      </c>
      <c r="D239" s="349">
        <v>13</v>
      </c>
      <c r="E239" s="74">
        <v>3</v>
      </c>
      <c r="F239" s="87"/>
      <c r="G239" s="92"/>
      <c r="H239" s="97" t="str">
        <f t="shared" si="17"/>
        <v>中央区13-3</v>
      </c>
      <c r="I239" s="104">
        <v>755</v>
      </c>
      <c r="J239" s="113" t="s">
        <v>317</v>
      </c>
      <c r="K239" s="188"/>
      <c r="L239" s="216"/>
      <c r="M239" s="5" t="str">
        <f>IF(F244,I244,"")</f>
        <v/>
      </c>
    </row>
    <row r="240" spans="1:70" ht="20.25" hidden="1" customHeight="1">
      <c r="A240" s="4">
        <v>238</v>
      </c>
      <c r="B240" s="581"/>
      <c r="C240" s="76" t="s">
        <v>225</v>
      </c>
      <c r="D240" s="349">
        <v>13</v>
      </c>
      <c r="E240" s="74">
        <v>4</v>
      </c>
      <c r="F240" s="87"/>
      <c r="G240" s="92"/>
      <c r="H240" s="97" t="str">
        <f t="shared" si="17"/>
        <v>中央区13-4</v>
      </c>
      <c r="I240" s="104">
        <v>370</v>
      </c>
      <c r="J240" s="113" t="s">
        <v>1250</v>
      </c>
      <c r="K240" s="281"/>
      <c r="L240" s="360"/>
      <c r="M240" s="5" t="str">
        <f>IF(F245,I245,"")</f>
        <v/>
      </c>
      <c r="N240" s="6"/>
    </row>
    <row r="241" spans="1:70" ht="20.25" customHeight="1">
      <c r="A241" s="4">
        <v>239</v>
      </c>
      <c r="B241" s="581"/>
      <c r="C241" s="76" t="s">
        <v>225</v>
      </c>
      <c r="D241" s="59">
        <v>13</v>
      </c>
      <c r="E241" s="74">
        <v>5</v>
      </c>
      <c r="F241" s="87">
        <v>0</v>
      </c>
      <c r="G241" s="92"/>
      <c r="H241" s="97" t="str">
        <f t="shared" si="17"/>
        <v>中央区13-5</v>
      </c>
      <c r="I241" s="104">
        <v>795</v>
      </c>
      <c r="J241" s="113" t="s">
        <v>1251</v>
      </c>
      <c r="K241" s="281"/>
      <c r="L241" s="318" t="s">
        <v>1769</v>
      </c>
      <c r="M241" s="4">
        <f t="shared" si="16"/>
        <v>610</v>
      </c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20.25" hidden="1">
      <c r="A242" s="4">
        <v>240</v>
      </c>
      <c r="B242" s="581"/>
      <c r="C242" s="76" t="s">
        <v>225</v>
      </c>
      <c r="D242" s="59">
        <v>13</v>
      </c>
      <c r="E242" s="74">
        <v>6</v>
      </c>
      <c r="F242" s="87"/>
      <c r="G242" s="92"/>
      <c r="H242" s="97" t="str">
        <f t="shared" si="17"/>
        <v>中央区13-6</v>
      </c>
      <c r="I242" s="104">
        <v>255</v>
      </c>
      <c r="J242" s="113" t="s">
        <v>1250</v>
      </c>
      <c r="K242" s="281"/>
      <c r="L242" s="348"/>
      <c r="M242" s="4" t="str">
        <f t="shared" si="16"/>
        <v/>
      </c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16.5" hidden="1" customHeight="1">
      <c r="A243" s="4">
        <v>241</v>
      </c>
      <c r="B243" s="581"/>
      <c r="C243" s="76" t="s">
        <v>225</v>
      </c>
      <c r="D243" s="59">
        <v>13</v>
      </c>
      <c r="E243" s="74">
        <v>7</v>
      </c>
      <c r="F243" s="87"/>
      <c r="G243" s="92"/>
      <c r="H243" s="97" t="str">
        <f t="shared" si="17"/>
        <v>中央区13-7</v>
      </c>
      <c r="I243" s="104">
        <v>400</v>
      </c>
      <c r="J243" s="113" t="s">
        <v>1026</v>
      </c>
      <c r="K243" s="188"/>
      <c r="L243" s="131"/>
      <c r="M243" s="4" t="str">
        <f t="shared" si="16"/>
        <v/>
      </c>
      <c r="N243" s="6"/>
    </row>
    <row r="244" spans="1:70" ht="16.5" hidden="1" customHeight="1">
      <c r="A244" s="4">
        <v>242</v>
      </c>
      <c r="B244" s="581"/>
      <c r="C244" s="76" t="s">
        <v>225</v>
      </c>
      <c r="D244" s="349">
        <v>13</v>
      </c>
      <c r="E244" s="74">
        <v>8</v>
      </c>
      <c r="F244" s="87"/>
      <c r="G244" s="92"/>
      <c r="H244" s="97" t="str">
        <f t="shared" si="17"/>
        <v>中央区13-8</v>
      </c>
      <c r="I244" s="104">
        <v>520</v>
      </c>
      <c r="J244" s="113" t="s">
        <v>315</v>
      </c>
      <c r="K244" s="188"/>
      <c r="L244" s="138"/>
      <c r="M244" s="5" t="str">
        <f t="shared" si="16"/>
        <v/>
      </c>
      <c r="N244" s="19"/>
    </row>
    <row r="245" spans="1:70" ht="20.25" hidden="1" customHeight="1">
      <c r="A245" s="4">
        <v>243</v>
      </c>
      <c r="B245" s="582"/>
      <c r="C245" s="76" t="s">
        <v>225</v>
      </c>
      <c r="D245" s="59">
        <v>13</v>
      </c>
      <c r="E245" s="74">
        <v>9</v>
      </c>
      <c r="F245" s="87"/>
      <c r="G245" s="92"/>
      <c r="H245" s="97" t="str">
        <f t="shared" si="17"/>
        <v>中央区13-9</v>
      </c>
      <c r="I245" s="104">
        <v>405</v>
      </c>
      <c r="J245" s="113" t="s">
        <v>315</v>
      </c>
      <c r="K245" s="188"/>
      <c r="L245" s="360"/>
      <c r="M245" s="4" t="str">
        <f t="shared" si="16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s="19" customFormat="1" ht="20.25" hidden="1">
      <c r="A246" s="4">
        <v>244</v>
      </c>
      <c r="B246" s="589" t="s">
        <v>321</v>
      </c>
      <c r="C246" s="76" t="s">
        <v>225</v>
      </c>
      <c r="D246" s="59">
        <v>14</v>
      </c>
      <c r="E246" s="74">
        <v>1</v>
      </c>
      <c r="F246" s="87"/>
      <c r="G246" s="92"/>
      <c r="H246" s="97" t="str">
        <f t="shared" si="17"/>
        <v>中央区14-1</v>
      </c>
      <c r="I246" s="104">
        <v>545</v>
      </c>
      <c r="J246" s="113" t="s">
        <v>322</v>
      </c>
      <c r="K246" s="281"/>
      <c r="L246" s="129"/>
      <c r="M246" s="4" t="str">
        <f t="shared" si="16"/>
        <v/>
      </c>
      <c r="N246" s="6"/>
      <c r="P246" s="47"/>
      <c r="Q246" s="47"/>
    </row>
    <row r="247" spans="1:70" ht="20.25" hidden="1">
      <c r="A247" s="4">
        <v>245</v>
      </c>
      <c r="B247" s="589"/>
      <c r="C247" s="76" t="s">
        <v>225</v>
      </c>
      <c r="D247" s="59">
        <v>14</v>
      </c>
      <c r="E247" s="74">
        <v>2</v>
      </c>
      <c r="F247" s="87"/>
      <c r="G247" s="92"/>
      <c r="H247" s="97" t="str">
        <f t="shared" si="17"/>
        <v>中央区14-2</v>
      </c>
      <c r="I247" s="104">
        <v>650</v>
      </c>
      <c r="J247" s="113" t="s">
        <v>1252</v>
      </c>
      <c r="K247" s="281"/>
      <c r="L247" s="362"/>
      <c r="M247" s="4" t="str">
        <f t="shared" si="16"/>
        <v/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 hidden="1">
      <c r="A248" s="4">
        <v>246</v>
      </c>
      <c r="B248" s="589"/>
      <c r="C248" s="76" t="s">
        <v>225</v>
      </c>
      <c r="D248" s="59">
        <v>14</v>
      </c>
      <c r="E248" s="74">
        <v>3</v>
      </c>
      <c r="F248" s="87"/>
      <c r="G248" s="92"/>
      <c r="H248" s="97" t="str">
        <f t="shared" si="17"/>
        <v>中央区14-3</v>
      </c>
      <c r="I248" s="104">
        <v>655</v>
      </c>
      <c r="J248" s="113" t="s">
        <v>324</v>
      </c>
      <c r="K248" s="189"/>
      <c r="L248" s="157"/>
      <c r="M248" s="4" t="str">
        <f t="shared" si="16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18" hidden="1" customHeight="1">
      <c r="A249" s="4">
        <v>247</v>
      </c>
      <c r="B249" s="589"/>
      <c r="C249" s="76" t="s">
        <v>225</v>
      </c>
      <c r="D249" s="59">
        <v>14</v>
      </c>
      <c r="E249" s="74">
        <v>4</v>
      </c>
      <c r="F249" s="87"/>
      <c r="G249" s="92"/>
      <c r="H249" s="97" t="str">
        <f t="shared" si="17"/>
        <v>中央区14-4</v>
      </c>
      <c r="I249" s="104">
        <v>580</v>
      </c>
      <c r="J249" s="113" t="s">
        <v>1253</v>
      </c>
      <c r="K249" s="188"/>
      <c r="L249" s="141"/>
      <c r="M249" s="4" t="str">
        <f t="shared" si="16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>
      <c r="A250" s="4">
        <v>248</v>
      </c>
      <c r="B250" s="589"/>
      <c r="C250" s="76" t="s">
        <v>225</v>
      </c>
      <c r="D250" s="59">
        <v>14</v>
      </c>
      <c r="E250" s="74">
        <v>5</v>
      </c>
      <c r="F250" s="87"/>
      <c r="G250" s="92"/>
      <c r="H250" s="97" t="str">
        <f t="shared" si="17"/>
        <v>中央区14-5</v>
      </c>
      <c r="I250" s="104">
        <v>380</v>
      </c>
      <c r="J250" s="113" t="s">
        <v>1254</v>
      </c>
      <c r="K250" s="281"/>
      <c r="L250" s="152"/>
      <c r="M250" s="4">
        <f t="shared" si="16"/>
        <v>875</v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25" hidden="1">
      <c r="A251" s="4">
        <v>249</v>
      </c>
      <c r="B251" s="589"/>
      <c r="C251" s="76" t="s">
        <v>225</v>
      </c>
      <c r="D251" s="349">
        <v>14</v>
      </c>
      <c r="E251" s="74">
        <v>6</v>
      </c>
      <c r="F251" s="87"/>
      <c r="G251" s="92"/>
      <c r="H251" s="97" t="str">
        <f t="shared" si="17"/>
        <v>中央区14-6</v>
      </c>
      <c r="I251" s="104">
        <v>340</v>
      </c>
      <c r="J251" s="113" t="s">
        <v>1255</v>
      </c>
      <c r="K251" s="281"/>
      <c r="L251" s="318"/>
      <c r="M251" s="4" t="str">
        <f t="shared" si="16"/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25" hidden="1" customHeight="1">
      <c r="A252" s="4">
        <v>250</v>
      </c>
      <c r="B252" s="589"/>
      <c r="C252" s="76" t="s">
        <v>225</v>
      </c>
      <c r="D252" s="59">
        <v>14</v>
      </c>
      <c r="E252" s="74">
        <v>7</v>
      </c>
      <c r="F252" s="87"/>
      <c r="G252" s="92"/>
      <c r="H252" s="97" t="str">
        <f t="shared" si="17"/>
        <v>中央区14-7</v>
      </c>
      <c r="I252" s="104">
        <v>395</v>
      </c>
      <c r="J252" s="113" t="s">
        <v>329</v>
      </c>
      <c r="K252" s="281"/>
      <c r="L252" s="131"/>
      <c r="M252" s="4" t="str">
        <f t="shared" si="16"/>
        <v/>
      </c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hidden="1" customHeight="1">
      <c r="A253" s="4">
        <v>251</v>
      </c>
      <c r="B253" s="589"/>
      <c r="C253" s="76" t="s">
        <v>225</v>
      </c>
      <c r="D253" s="349">
        <v>14</v>
      </c>
      <c r="E253" s="74">
        <v>8</v>
      </c>
      <c r="F253" s="87"/>
      <c r="G253" s="92"/>
      <c r="H253" s="97" t="str">
        <f t="shared" si="17"/>
        <v>中央区14-8</v>
      </c>
      <c r="I253" s="104">
        <v>420</v>
      </c>
      <c r="J253" s="113" t="s">
        <v>329</v>
      </c>
      <c r="K253" s="281"/>
      <c r="L253" s="141"/>
      <c r="M253" s="5" t="str">
        <f>IF(F258,I258,"")</f>
        <v/>
      </c>
      <c r="N253" s="6"/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customHeight="1">
      <c r="A254" s="4">
        <v>252</v>
      </c>
      <c r="B254" s="589"/>
      <c r="C254" s="76" t="s">
        <v>225</v>
      </c>
      <c r="D254" s="59">
        <v>14</v>
      </c>
      <c r="E254" s="74">
        <v>9</v>
      </c>
      <c r="F254" s="87">
        <v>2</v>
      </c>
      <c r="G254" s="92"/>
      <c r="H254" s="97" t="str">
        <f t="shared" si="17"/>
        <v>中央区14-9</v>
      </c>
      <c r="I254" s="104">
        <v>610</v>
      </c>
      <c r="J254" s="113" t="s">
        <v>331</v>
      </c>
      <c r="K254" s="188"/>
      <c r="L254" s="152" t="s">
        <v>1744</v>
      </c>
      <c r="M254" s="4" t="str">
        <f t="shared" si="16"/>
        <v/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hidden="1" customHeight="1">
      <c r="A255" s="4">
        <v>253</v>
      </c>
      <c r="B255" s="589" t="s">
        <v>332</v>
      </c>
      <c r="C255" s="76" t="s">
        <v>225</v>
      </c>
      <c r="D255" s="59">
        <v>15</v>
      </c>
      <c r="E255" s="74">
        <v>1</v>
      </c>
      <c r="F255" s="87"/>
      <c r="G255" s="92"/>
      <c r="H255" s="97" t="str">
        <f t="shared" si="17"/>
        <v>中央区15-1</v>
      </c>
      <c r="I255" s="104">
        <v>710</v>
      </c>
      <c r="J255" s="113" t="s">
        <v>1572</v>
      </c>
      <c r="K255" s="188"/>
      <c r="L255" s="129"/>
      <c r="M255" s="5" t="str">
        <f>IF(F260,I260,"")</f>
        <v/>
      </c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100000000000001" hidden="1" customHeight="1">
      <c r="A256" s="4">
        <v>254</v>
      </c>
      <c r="B256" s="589"/>
      <c r="C256" s="76" t="s">
        <v>225</v>
      </c>
      <c r="D256" s="59">
        <v>15</v>
      </c>
      <c r="E256" s="74">
        <v>2</v>
      </c>
      <c r="F256" s="87"/>
      <c r="G256" s="92"/>
      <c r="H256" s="97" t="str">
        <f t="shared" si="17"/>
        <v>中央区15-2</v>
      </c>
      <c r="I256" s="104">
        <v>245</v>
      </c>
      <c r="J256" s="113" t="s">
        <v>334</v>
      </c>
      <c r="K256" s="188"/>
      <c r="L256" s="129"/>
      <c r="M256" s="4" t="str">
        <f t="shared" si="16"/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100000000000001" hidden="1" customHeight="1">
      <c r="A257" s="4">
        <v>255</v>
      </c>
      <c r="B257" s="589"/>
      <c r="C257" s="76" t="s">
        <v>225</v>
      </c>
      <c r="D257" s="59">
        <v>15</v>
      </c>
      <c r="E257" s="74">
        <v>3</v>
      </c>
      <c r="F257" s="87"/>
      <c r="G257" s="92"/>
      <c r="H257" s="97" t="str">
        <f t="shared" si="17"/>
        <v>中央区15-3</v>
      </c>
      <c r="I257" s="104">
        <v>355</v>
      </c>
      <c r="J257" s="113" t="s">
        <v>1256</v>
      </c>
      <c r="K257" s="188"/>
      <c r="L257" s="159"/>
      <c r="M257" s="4" t="str">
        <f t="shared" si="16"/>
        <v/>
      </c>
      <c r="N257" s="6"/>
    </row>
    <row r="258" spans="1:70" ht="20.100000000000001" customHeight="1">
      <c r="A258" s="4">
        <v>256</v>
      </c>
      <c r="B258" s="589"/>
      <c r="C258" s="76" t="s">
        <v>225</v>
      </c>
      <c r="D258" s="349">
        <v>15</v>
      </c>
      <c r="E258" s="74">
        <v>4</v>
      </c>
      <c r="F258" s="87">
        <v>0</v>
      </c>
      <c r="G258" s="92"/>
      <c r="H258" s="99" t="str">
        <f t="shared" si="17"/>
        <v>中央区15-4</v>
      </c>
      <c r="I258" s="104">
        <v>215</v>
      </c>
      <c r="J258" s="113" t="s">
        <v>334</v>
      </c>
      <c r="K258" s="281"/>
      <c r="L258" s="318" t="s">
        <v>1716</v>
      </c>
      <c r="M258" s="4" t="str">
        <f t="shared" si="16"/>
        <v/>
      </c>
      <c r="N258" s="6"/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hidden="1" customHeight="1">
      <c r="A259" s="4">
        <v>257</v>
      </c>
      <c r="B259" s="589"/>
      <c r="C259" s="76" t="s">
        <v>225</v>
      </c>
      <c r="D259" s="349">
        <v>15</v>
      </c>
      <c r="E259" s="74">
        <v>5</v>
      </c>
      <c r="F259" s="87"/>
      <c r="G259" s="92"/>
      <c r="H259" s="97" t="str">
        <f t="shared" si="17"/>
        <v>中央区15-5</v>
      </c>
      <c r="I259" s="104">
        <v>525</v>
      </c>
      <c r="J259" s="113" t="s">
        <v>335</v>
      </c>
      <c r="K259" s="281"/>
      <c r="L259" s="411"/>
      <c r="M259" s="4" t="str">
        <f t="shared" si="16"/>
        <v/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hidden="1" customHeight="1">
      <c r="A260" s="4">
        <v>258</v>
      </c>
      <c r="B260" s="589"/>
      <c r="C260" s="76" t="s">
        <v>225</v>
      </c>
      <c r="D260" s="59">
        <v>15</v>
      </c>
      <c r="E260" s="74">
        <v>6</v>
      </c>
      <c r="F260" s="87"/>
      <c r="G260" s="92"/>
      <c r="H260" s="97" t="str">
        <f t="shared" si="17"/>
        <v>中央区15-6</v>
      </c>
      <c r="I260" s="104">
        <v>265</v>
      </c>
      <c r="J260" s="113" t="s">
        <v>1257</v>
      </c>
      <c r="K260" s="281"/>
      <c r="L260" s="429"/>
      <c r="M260" s="4" t="str">
        <f t="shared" si="16"/>
        <v/>
      </c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</row>
    <row r="261" spans="1:70" ht="20.100000000000001" hidden="1" customHeight="1">
      <c r="A261" s="4">
        <v>259</v>
      </c>
      <c r="B261" s="589"/>
      <c r="C261" s="76" t="s">
        <v>225</v>
      </c>
      <c r="D261" s="59">
        <v>15</v>
      </c>
      <c r="E261" s="74">
        <v>7</v>
      </c>
      <c r="F261" s="87"/>
      <c r="G261" s="92"/>
      <c r="H261" s="97" t="str">
        <f t="shared" si="17"/>
        <v>中央区15-7</v>
      </c>
      <c r="I261" s="104">
        <v>680</v>
      </c>
      <c r="J261" s="113" t="s">
        <v>1258</v>
      </c>
      <c r="K261" s="188"/>
      <c r="L261" s="129"/>
      <c r="M261" s="5">
        <f>IF(F266,I266,"")</f>
        <v>215</v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20.100000000000001" hidden="1" customHeight="1">
      <c r="A262" s="4">
        <v>260</v>
      </c>
      <c r="B262" s="589"/>
      <c r="C262" s="76" t="s">
        <v>225</v>
      </c>
      <c r="D262" s="59">
        <v>15</v>
      </c>
      <c r="E262" s="74">
        <v>8</v>
      </c>
      <c r="F262" s="87"/>
      <c r="G262" s="92"/>
      <c r="H262" s="97" t="str">
        <f t="shared" si="17"/>
        <v>中央区15-8</v>
      </c>
      <c r="I262" s="104">
        <v>360</v>
      </c>
      <c r="J262" s="113" t="s">
        <v>337</v>
      </c>
      <c r="K262" s="188"/>
      <c r="L262" s="129"/>
      <c r="M262" s="4" t="str">
        <f t="shared" ref="M262:M267" si="18">IF(F276,I276,"")</f>
        <v/>
      </c>
      <c r="N262" s="6"/>
    </row>
    <row r="263" spans="1:70" ht="20.100000000000001" customHeight="1">
      <c r="A263" s="4">
        <v>261</v>
      </c>
      <c r="B263" s="589"/>
      <c r="C263" s="76" t="s">
        <v>225</v>
      </c>
      <c r="D263" s="59">
        <v>15</v>
      </c>
      <c r="E263" s="74">
        <v>9</v>
      </c>
      <c r="F263" s="87">
        <v>1</v>
      </c>
      <c r="G263" s="92"/>
      <c r="H263" s="97" t="str">
        <f t="shared" si="17"/>
        <v>中央区15-9</v>
      </c>
      <c r="I263" s="104">
        <v>875</v>
      </c>
      <c r="J263" s="113" t="s">
        <v>1259</v>
      </c>
      <c r="K263" s="281" t="s">
        <v>1722</v>
      </c>
      <c r="L263" s="435" t="s">
        <v>1768</v>
      </c>
      <c r="M263" s="4">
        <f t="shared" si="18"/>
        <v>350</v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19.5" hidden="1" customHeight="1">
      <c r="A264" s="4">
        <v>262</v>
      </c>
      <c r="B264" s="589"/>
      <c r="C264" s="76" t="s">
        <v>225</v>
      </c>
      <c r="D264" s="59">
        <v>15</v>
      </c>
      <c r="E264" s="74">
        <v>10</v>
      </c>
      <c r="F264" s="87"/>
      <c r="G264" s="92"/>
      <c r="H264" s="97" t="str">
        <f t="shared" si="17"/>
        <v>中央区15-10</v>
      </c>
      <c r="I264" s="104">
        <v>205</v>
      </c>
      <c r="J264" s="113" t="s">
        <v>1260</v>
      </c>
      <c r="K264" s="188"/>
      <c r="L264" s="129"/>
      <c r="M264" s="5" t="str">
        <f>IF(F269,I269,"")</f>
        <v/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</row>
    <row r="265" spans="1:70" ht="20.100000000000001" hidden="1" customHeight="1">
      <c r="A265" s="4">
        <v>263</v>
      </c>
      <c r="B265" s="589"/>
      <c r="C265" s="76" t="s">
        <v>225</v>
      </c>
      <c r="D265" s="59">
        <v>15</v>
      </c>
      <c r="E265" s="74">
        <v>11</v>
      </c>
      <c r="F265" s="87"/>
      <c r="G265" s="92"/>
      <c r="H265" s="97" t="str">
        <f t="shared" si="17"/>
        <v>中央区15-11</v>
      </c>
      <c r="I265" s="104">
        <v>370</v>
      </c>
      <c r="J265" s="113" t="s">
        <v>1261</v>
      </c>
      <c r="K265" s="188"/>
      <c r="L265" s="129"/>
      <c r="M265" s="5" t="str">
        <f>IF(F270,I270,"")</f>
        <v/>
      </c>
      <c r="N265" s="6"/>
      <c r="O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ht="20.100000000000001" customHeight="1">
      <c r="A266" s="4">
        <v>264</v>
      </c>
      <c r="B266" s="589"/>
      <c r="C266" s="76" t="s">
        <v>225</v>
      </c>
      <c r="D266" s="349">
        <v>15</v>
      </c>
      <c r="E266" s="74">
        <v>12</v>
      </c>
      <c r="F266" s="87">
        <v>3</v>
      </c>
      <c r="G266" s="92"/>
      <c r="H266" s="99" t="str">
        <f t="shared" si="17"/>
        <v>中央区15-12</v>
      </c>
      <c r="I266" s="104">
        <v>215</v>
      </c>
      <c r="J266" s="113" t="s">
        <v>334</v>
      </c>
      <c r="K266" s="281" t="s">
        <v>1051</v>
      </c>
      <c r="L266" s="402" t="s">
        <v>1538</v>
      </c>
      <c r="M266" s="4">
        <f t="shared" si="18"/>
        <v>380</v>
      </c>
      <c r="N266" s="15"/>
    </row>
    <row r="267" spans="1:70" ht="15.75" hidden="1" customHeight="1">
      <c r="A267" s="4">
        <v>265</v>
      </c>
      <c r="B267" s="589"/>
      <c r="C267" s="76" t="s">
        <v>225</v>
      </c>
      <c r="D267" s="59">
        <v>15</v>
      </c>
      <c r="E267" s="74">
        <v>13</v>
      </c>
      <c r="F267" s="87"/>
      <c r="G267" s="92"/>
      <c r="H267" s="97" t="str">
        <f t="shared" si="17"/>
        <v>中央区15-13</v>
      </c>
      <c r="I267" s="104">
        <v>330</v>
      </c>
      <c r="J267" s="113" t="s">
        <v>335</v>
      </c>
      <c r="K267" s="281"/>
      <c r="L267" s="129"/>
      <c r="M267" s="4" t="str">
        <f t="shared" si="18"/>
        <v/>
      </c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</row>
    <row r="268" spans="1:70" s="15" customFormat="1" ht="20.100000000000001" hidden="1" customHeight="1">
      <c r="A268" s="4">
        <v>266</v>
      </c>
      <c r="B268" s="590" t="s">
        <v>341</v>
      </c>
      <c r="C268" s="76" t="s">
        <v>225</v>
      </c>
      <c r="D268" s="59">
        <v>16</v>
      </c>
      <c r="E268" s="74">
        <v>1</v>
      </c>
      <c r="F268" s="87"/>
      <c r="G268" s="92"/>
      <c r="H268" s="97" t="str">
        <f t="shared" si="17"/>
        <v>中央区16-1</v>
      </c>
      <c r="I268" s="104">
        <v>540</v>
      </c>
      <c r="J268" s="113" t="s">
        <v>342</v>
      </c>
      <c r="K268" s="281"/>
      <c r="L268" s="129"/>
      <c r="M268" s="5" t="str">
        <f>IF(F273,I273,"")</f>
        <v/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</row>
    <row r="269" spans="1:70" s="15" customFormat="1" ht="20.100000000000001" hidden="1" customHeight="1">
      <c r="A269" s="4">
        <v>267</v>
      </c>
      <c r="B269" s="581"/>
      <c r="C269" s="76" t="s">
        <v>225</v>
      </c>
      <c r="D269" s="59">
        <v>16</v>
      </c>
      <c r="E269" s="74">
        <v>2</v>
      </c>
      <c r="F269" s="87"/>
      <c r="G269" s="92"/>
      <c r="H269" s="97" t="str">
        <f t="shared" si="17"/>
        <v>中央区16-2</v>
      </c>
      <c r="I269" s="104">
        <v>230</v>
      </c>
      <c r="J269" s="113" t="s">
        <v>342</v>
      </c>
      <c r="K269" s="281"/>
      <c r="L269" s="140"/>
      <c r="M269" s="5" t="str">
        <f>IF(F274,I274,"")</f>
        <v/>
      </c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</row>
    <row r="270" spans="1:70" s="15" customFormat="1" ht="20.100000000000001" hidden="1" customHeight="1">
      <c r="A270" s="4">
        <v>268</v>
      </c>
      <c r="B270" s="581"/>
      <c r="C270" s="76" t="s">
        <v>225</v>
      </c>
      <c r="D270" s="349">
        <v>16</v>
      </c>
      <c r="E270" s="74">
        <v>3</v>
      </c>
      <c r="F270" s="87"/>
      <c r="G270" s="92"/>
      <c r="H270" s="99" t="str">
        <f t="shared" si="17"/>
        <v>中央区16-3</v>
      </c>
      <c r="I270" s="104">
        <v>470</v>
      </c>
      <c r="J270" s="113" t="s">
        <v>343</v>
      </c>
      <c r="K270" s="281"/>
      <c r="L270" s="362"/>
      <c r="M270" s="5" t="str">
        <f>IF(F275,I275,"")</f>
        <v/>
      </c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</row>
    <row r="271" spans="1:70" ht="20.100000000000001" hidden="1" customHeight="1">
      <c r="A271" s="4">
        <v>269</v>
      </c>
      <c r="B271" s="581"/>
      <c r="C271" s="76" t="s">
        <v>225</v>
      </c>
      <c r="D271" s="59">
        <v>16</v>
      </c>
      <c r="E271" s="74">
        <v>4</v>
      </c>
      <c r="F271" s="87"/>
      <c r="G271" s="92"/>
      <c r="H271" s="99" t="str">
        <f t="shared" si="17"/>
        <v>中央区16-4</v>
      </c>
      <c r="I271" s="104">
        <v>545</v>
      </c>
      <c r="J271" s="113" t="s">
        <v>344</v>
      </c>
      <c r="K271" s="188"/>
      <c r="L271" s="363"/>
      <c r="M271" s="4" t="str">
        <f>IF(F285,I285,"")</f>
        <v/>
      </c>
      <c r="N271" s="15"/>
    </row>
    <row r="272" spans="1:70" ht="20.100000000000001" hidden="1" customHeight="1">
      <c r="A272" s="4">
        <v>270</v>
      </c>
      <c r="B272" s="581"/>
      <c r="C272" s="76" t="s">
        <v>225</v>
      </c>
      <c r="D272" s="59">
        <v>16</v>
      </c>
      <c r="E272" s="74">
        <v>5</v>
      </c>
      <c r="F272" s="87"/>
      <c r="G272" s="92"/>
      <c r="H272" s="97" t="str">
        <f t="shared" si="17"/>
        <v>中央区16-5</v>
      </c>
      <c r="I272" s="104">
        <v>540</v>
      </c>
      <c r="J272" s="113" t="s">
        <v>345</v>
      </c>
      <c r="K272" s="188"/>
      <c r="L272" s="129"/>
      <c r="M272" s="4">
        <f>IF(F286,I286,"")</f>
        <v>145</v>
      </c>
      <c r="N272" s="15"/>
    </row>
    <row r="273" spans="1:70" s="15" customFormat="1" ht="20.100000000000001" customHeight="1">
      <c r="A273" s="4">
        <v>271</v>
      </c>
      <c r="B273" s="581"/>
      <c r="C273" s="76" t="s">
        <v>225</v>
      </c>
      <c r="D273" s="349">
        <v>16</v>
      </c>
      <c r="E273" s="74">
        <v>6</v>
      </c>
      <c r="F273" s="87">
        <v>0</v>
      </c>
      <c r="G273" s="92"/>
      <c r="H273" s="97" t="str">
        <f t="shared" si="17"/>
        <v>中央区16-6</v>
      </c>
      <c r="I273" s="104">
        <v>330</v>
      </c>
      <c r="J273" s="113" t="s">
        <v>1027</v>
      </c>
      <c r="K273" s="281"/>
      <c r="L273" s="318" t="s">
        <v>1758</v>
      </c>
      <c r="M273" s="4">
        <f>IF(F287,I287,"")</f>
        <v>290</v>
      </c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</row>
    <row r="274" spans="1:70" s="15" customFormat="1" ht="20.25" hidden="1" customHeight="1">
      <c r="A274" s="4">
        <v>272</v>
      </c>
      <c r="B274" s="581"/>
      <c r="C274" s="76" t="s">
        <v>225</v>
      </c>
      <c r="D274" s="349">
        <v>16</v>
      </c>
      <c r="E274" s="74">
        <v>7</v>
      </c>
      <c r="F274" s="87"/>
      <c r="G274" s="92"/>
      <c r="H274" s="99" t="str">
        <f t="shared" si="17"/>
        <v>中央区16-7</v>
      </c>
      <c r="I274" s="104">
        <v>400</v>
      </c>
      <c r="J274" s="113" t="s">
        <v>1262</v>
      </c>
      <c r="K274" s="325"/>
      <c r="L274" s="362"/>
      <c r="M274" s="5" t="str">
        <f>IF(F279,I279,"")</f>
        <v/>
      </c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</row>
    <row r="275" spans="1:70" ht="20.100000000000001" hidden="1" customHeight="1">
      <c r="A275" s="4">
        <v>273</v>
      </c>
      <c r="B275" s="582"/>
      <c r="C275" s="76" t="s">
        <v>225</v>
      </c>
      <c r="D275" s="349">
        <v>16</v>
      </c>
      <c r="E275" s="74">
        <v>8</v>
      </c>
      <c r="F275" s="87"/>
      <c r="G275" s="92"/>
      <c r="H275" s="99" t="str">
        <f t="shared" si="17"/>
        <v>中央区16-8</v>
      </c>
      <c r="I275" s="104">
        <v>315</v>
      </c>
      <c r="J275" s="113" t="s">
        <v>1027</v>
      </c>
      <c r="K275" s="325"/>
      <c r="L275" s="362"/>
      <c r="M275" s="5">
        <f>IF(F280,I280,"")</f>
        <v>380</v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hidden="1" customHeight="1">
      <c r="A276" s="4">
        <v>274</v>
      </c>
      <c r="B276" s="590" t="s">
        <v>347</v>
      </c>
      <c r="C276" s="76" t="s">
        <v>225</v>
      </c>
      <c r="D276" s="59">
        <v>17</v>
      </c>
      <c r="E276" s="74">
        <v>1</v>
      </c>
      <c r="F276" s="87"/>
      <c r="G276" s="92"/>
      <c r="H276" s="97" t="str">
        <f t="shared" si="17"/>
        <v>中央区17-1</v>
      </c>
      <c r="I276" s="104">
        <v>630</v>
      </c>
      <c r="J276" s="113" t="s">
        <v>348</v>
      </c>
      <c r="K276" s="188"/>
      <c r="L276" s="129"/>
      <c r="M276" s="5" t="str">
        <f>IF(F281,I281,"")</f>
        <v/>
      </c>
      <c r="N276" s="15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customHeight="1">
      <c r="A277" s="4">
        <v>275</v>
      </c>
      <c r="B277" s="581"/>
      <c r="C277" s="76" t="s">
        <v>225</v>
      </c>
      <c r="D277" s="59">
        <v>17</v>
      </c>
      <c r="E277" s="74">
        <v>2</v>
      </c>
      <c r="F277" s="87">
        <v>1</v>
      </c>
      <c r="G277" s="92"/>
      <c r="H277" s="97" t="str">
        <f t="shared" si="17"/>
        <v>中央区17-2</v>
      </c>
      <c r="I277" s="104">
        <v>350</v>
      </c>
      <c r="J277" s="113" t="s">
        <v>1667</v>
      </c>
      <c r="K277" s="281" t="s">
        <v>1778</v>
      </c>
      <c r="L277" s="318"/>
      <c r="M277" s="4">
        <f>IF(F291,I291,"")</f>
        <v>270</v>
      </c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15" customFormat="1" ht="20.25" hidden="1" customHeight="1">
      <c r="A278" s="4">
        <v>276</v>
      </c>
      <c r="B278" s="581"/>
      <c r="C278" s="76" t="s">
        <v>225</v>
      </c>
      <c r="D278" s="59">
        <v>17</v>
      </c>
      <c r="E278" s="74">
        <v>3</v>
      </c>
      <c r="F278" s="87"/>
      <c r="G278" s="92"/>
      <c r="H278" s="97" t="str">
        <f t="shared" si="17"/>
        <v>中央区17-3</v>
      </c>
      <c r="I278" s="104">
        <v>805</v>
      </c>
      <c r="J278" s="113" t="s">
        <v>350</v>
      </c>
      <c r="K278" s="188"/>
      <c r="L278" s="129"/>
      <c r="M278" s="4" t="str">
        <f t="shared" ref="M278:M296" si="19">IF(F292,I292,"")</f>
        <v/>
      </c>
      <c r="N278" s="6"/>
      <c r="P278" s="44"/>
      <c r="Q278" s="44"/>
    </row>
    <row r="279" spans="1:70" s="15" customFormat="1" ht="20.25" customHeight="1">
      <c r="A279" s="4">
        <v>277</v>
      </c>
      <c r="B279" s="581"/>
      <c r="C279" s="76" t="s">
        <v>225</v>
      </c>
      <c r="D279" s="349">
        <v>17</v>
      </c>
      <c r="E279" s="74">
        <v>4</v>
      </c>
      <c r="F279" s="87">
        <v>0</v>
      </c>
      <c r="G279" s="92"/>
      <c r="H279" s="97" t="str">
        <f t="shared" si="17"/>
        <v>中央区17-4</v>
      </c>
      <c r="I279" s="104">
        <v>320</v>
      </c>
      <c r="J279" s="113" t="s">
        <v>351</v>
      </c>
      <c r="K279" s="281"/>
      <c r="L279" s="318" t="s">
        <v>1437</v>
      </c>
      <c r="M279" s="5" t="str">
        <f t="shared" si="19"/>
        <v/>
      </c>
      <c r="N279" s="6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</row>
    <row r="280" spans="1:70" ht="20.25" customHeight="1">
      <c r="A280" s="4">
        <v>278</v>
      </c>
      <c r="B280" s="581"/>
      <c r="C280" s="76" t="s">
        <v>225</v>
      </c>
      <c r="D280" s="349">
        <v>17</v>
      </c>
      <c r="E280" s="74">
        <v>5</v>
      </c>
      <c r="F280" s="87">
        <v>3</v>
      </c>
      <c r="G280" s="92"/>
      <c r="H280" s="97" t="str">
        <f t="shared" si="17"/>
        <v>中央区17-5</v>
      </c>
      <c r="I280" s="104">
        <v>380</v>
      </c>
      <c r="J280" s="113" t="s">
        <v>351</v>
      </c>
      <c r="K280" s="281"/>
      <c r="L280" s="402" t="s">
        <v>1745</v>
      </c>
      <c r="M280" s="4" t="str">
        <f t="shared" si="19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81"/>
      <c r="C281" s="76" t="s">
        <v>225</v>
      </c>
      <c r="D281" s="349">
        <v>17</v>
      </c>
      <c r="E281" s="74">
        <v>6</v>
      </c>
      <c r="F281" s="87"/>
      <c r="G281" s="92"/>
      <c r="H281" s="97" t="str">
        <f t="shared" si="17"/>
        <v>中央区17-6</v>
      </c>
      <c r="I281" s="104">
        <v>510</v>
      </c>
      <c r="J281" s="113" t="s">
        <v>352</v>
      </c>
      <c r="K281" s="188"/>
      <c r="L281" s="318"/>
      <c r="M281" s="5" t="str">
        <f t="shared" si="19"/>
        <v/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81"/>
      <c r="C282" s="76" t="s">
        <v>225</v>
      </c>
      <c r="D282" s="59">
        <v>17</v>
      </c>
      <c r="E282" s="74">
        <v>7</v>
      </c>
      <c r="F282" s="87"/>
      <c r="G282" s="92"/>
      <c r="H282" s="97" t="str">
        <f t="shared" ref="H282" si="20">CONCATENATE(C282,D282,"-",E282)</f>
        <v>中央区17-7</v>
      </c>
      <c r="I282" s="104">
        <v>225</v>
      </c>
      <c r="J282" s="113" t="s">
        <v>1263</v>
      </c>
      <c r="K282" s="188"/>
      <c r="L282" s="318"/>
      <c r="M282" s="4" t="str">
        <f t="shared" si="19"/>
        <v/>
      </c>
      <c r="N282" s="6"/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ht="20.25" customHeight="1">
      <c r="A283" s="4">
        <v>281</v>
      </c>
      <c r="B283" s="582"/>
      <c r="C283" s="76" t="s">
        <v>225</v>
      </c>
      <c r="D283" s="59">
        <v>17</v>
      </c>
      <c r="E283" s="74" t="s">
        <v>1646</v>
      </c>
      <c r="F283" s="87">
        <v>0</v>
      </c>
      <c r="G283" s="92"/>
      <c r="H283" s="97" t="str">
        <f t="shared" si="17"/>
        <v>中央区17-8</v>
      </c>
      <c r="I283" s="104">
        <v>300</v>
      </c>
      <c r="J283" s="113" t="s">
        <v>1668</v>
      </c>
      <c r="K283" s="281"/>
      <c r="L283" s="318" t="s">
        <v>1715</v>
      </c>
      <c r="M283" s="4">
        <f t="shared" si="19"/>
        <v>525</v>
      </c>
      <c r="N283" s="23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25" hidden="1" customHeight="1">
      <c r="A284" s="4">
        <v>282</v>
      </c>
      <c r="B284" s="590" t="s">
        <v>354</v>
      </c>
      <c r="C284" s="76" t="s">
        <v>225</v>
      </c>
      <c r="D284" s="59">
        <v>18</v>
      </c>
      <c r="E284" s="74">
        <v>1</v>
      </c>
      <c r="F284" s="87"/>
      <c r="G284" s="92"/>
      <c r="H284" s="97" t="str">
        <f t="shared" ref="H284:H354" si="21">CONCATENATE(C284,D284,"-",E284)</f>
        <v>中央区18-1</v>
      </c>
      <c r="I284" s="104">
        <v>90</v>
      </c>
      <c r="J284" s="113" t="s">
        <v>355</v>
      </c>
      <c r="K284" s="188"/>
      <c r="L284" s="129"/>
      <c r="M284" s="4" t="str">
        <f t="shared" si="19"/>
        <v/>
      </c>
      <c r="O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</row>
    <row r="285" spans="1:70" s="23" customFormat="1" ht="21" hidden="1" customHeight="1">
      <c r="A285" s="4">
        <v>283</v>
      </c>
      <c r="B285" s="581"/>
      <c r="C285" s="76" t="s">
        <v>225</v>
      </c>
      <c r="D285" s="59">
        <v>18</v>
      </c>
      <c r="E285" s="74">
        <v>2</v>
      </c>
      <c r="F285" s="87"/>
      <c r="G285" s="92"/>
      <c r="H285" s="97" t="str">
        <f t="shared" si="21"/>
        <v>中央区18-2</v>
      </c>
      <c r="I285" s="104">
        <v>375</v>
      </c>
      <c r="J285" s="113" t="s">
        <v>355</v>
      </c>
      <c r="K285" s="188"/>
      <c r="L285" s="129"/>
      <c r="M285" s="4" t="str">
        <f t="shared" ref="M285:M290" si="22">IF(F300,I300,"")</f>
        <v/>
      </c>
      <c r="N285" s="6"/>
      <c r="P285" s="44"/>
      <c r="Q285" s="44"/>
    </row>
    <row r="286" spans="1:70" s="23" customFormat="1" ht="21" customHeight="1">
      <c r="A286" s="4">
        <v>284</v>
      </c>
      <c r="B286" s="581"/>
      <c r="C286" s="76" t="s">
        <v>225</v>
      </c>
      <c r="D286" s="59">
        <v>18</v>
      </c>
      <c r="E286" s="74">
        <v>3</v>
      </c>
      <c r="F286" s="87">
        <v>2</v>
      </c>
      <c r="G286" s="92"/>
      <c r="H286" s="97" t="str">
        <f t="shared" si="21"/>
        <v>中央区18-3</v>
      </c>
      <c r="I286" s="104">
        <v>145</v>
      </c>
      <c r="J286" s="113" t="s">
        <v>356</v>
      </c>
      <c r="K286" s="188"/>
      <c r="L286" s="152" t="s">
        <v>1747</v>
      </c>
      <c r="M286" s="4" t="str">
        <f t="shared" si="22"/>
        <v/>
      </c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</row>
    <row r="287" spans="1:70" ht="20.25" customHeight="1">
      <c r="A287" s="4">
        <v>285</v>
      </c>
      <c r="B287" s="581"/>
      <c r="C287" s="76" t="s">
        <v>225</v>
      </c>
      <c r="D287" s="59">
        <v>18</v>
      </c>
      <c r="E287" s="74">
        <v>4</v>
      </c>
      <c r="F287" s="87">
        <v>2</v>
      </c>
      <c r="G287" s="92"/>
      <c r="H287" s="97" t="str">
        <f t="shared" si="21"/>
        <v>中央区18-4</v>
      </c>
      <c r="I287" s="104">
        <v>290</v>
      </c>
      <c r="J287" s="113" t="s">
        <v>357</v>
      </c>
      <c r="K287" s="188"/>
      <c r="L287" s="152" t="s">
        <v>1747</v>
      </c>
      <c r="M287" s="4" t="str">
        <f t="shared" si="22"/>
        <v/>
      </c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 customHeight="1">
      <c r="A288" s="4">
        <v>286</v>
      </c>
      <c r="B288" s="581"/>
      <c r="C288" s="76" t="s">
        <v>225</v>
      </c>
      <c r="D288" s="59">
        <v>18</v>
      </c>
      <c r="E288" s="74">
        <v>5</v>
      </c>
      <c r="F288" s="87"/>
      <c r="G288" s="92"/>
      <c r="H288" s="97" t="str">
        <f t="shared" si="21"/>
        <v>中央区18-5</v>
      </c>
      <c r="I288" s="104">
        <v>230</v>
      </c>
      <c r="J288" s="113" t="s">
        <v>358</v>
      </c>
      <c r="K288" s="188"/>
      <c r="L288" s="129"/>
      <c r="M288" s="4" t="str">
        <f t="shared" si="22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 hidden="1" customHeight="1">
      <c r="A289" s="4">
        <v>287</v>
      </c>
      <c r="B289" s="581"/>
      <c r="C289" s="76" t="s">
        <v>225</v>
      </c>
      <c r="D289" s="59">
        <v>18</v>
      </c>
      <c r="E289" s="74">
        <v>6</v>
      </c>
      <c r="F289" s="87"/>
      <c r="G289" s="92"/>
      <c r="H289" s="97" t="str">
        <f t="shared" si="21"/>
        <v>中央区18-6</v>
      </c>
      <c r="I289" s="104">
        <v>505</v>
      </c>
      <c r="J289" s="113" t="s">
        <v>359</v>
      </c>
      <c r="K289" s="188"/>
      <c r="L289" s="129"/>
      <c r="M289" s="5">
        <f t="shared" si="22"/>
        <v>405</v>
      </c>
    </row>
    <row r="290" spans="1:70" ht="20.25" hidden="1" customHeight="1">
      <c r="A290" s="4">
        <v>288</v>
      </c>
      <c r="B290" s="581"/>
      <c r="C290" s="76" t="s">
        <v>225</v>
      </c>
      <c r="D290" s="59">
        <v>18</v>
      </c>
      <c r="E290" s="74">
        <v>7</v>
      </c>
      <c r="F290" s="87"/>
      <c r="G290" s="92"/>
      <c r="H290" s="97" t="str">
        <f t="shared" si="21"/>
        <v>中央区18-7</v>
      </c>
      <c r="I290" s="104">
        <v>520</v>
      </c>
      <c r="J290" s="113" t="s">
        <v>360</v>
      </c>
      <c r="K290" s="188"/>
      <c r="L290" s="129"/>
      <c r="M290" s="4" t="str">
        <f t="shared" si="22"/>
        <v/>
      </c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100000000000001" customHeight="1">
      <c r="A291" s="4">
        <v>289</v>
      </c>
      <c r="B291" s="581"/>
      <c r="C291" s="76" t="s">
        <v>225</v>
      </c>
      <c r="D291" s="59">
        <v>18</v>
      </c>
      <c r="E291" s="74">
        <v>8</v>
      </c>
      <c r="F291" s="87">
        <v>2</v>
      </c>
      <c r="G291" s="92"/>
      <c r="H291" s="97" t="str">
        <f t="shared" si="21"/>
        <v>中央区18-8</v>
      </c>
      <c r="I291" s="104">
        <v>270</v>
      </c>
      <c r="J291" s="113" t="s">
        <v>361</v>
      </c>
      <c r="K291" s="281"/>
      <c r="L291" s="152" t="s">
        <v>1747</v>
      </c>
      <c r="M291" s="5">
        <f>IF(F297,I297,"")</f>
        <v>525</v>
      </c>
      <c r="N291" s="6"/>
    </row>
    <row r="292" spans="1:70" ht="20.25" hidden="1" customHeight="1">
      <c r="A292" s="4">
        <v>290</v>
      </c>
      <c r="B292" s="581"/>
      <c r="C292" s="76" t="s">
        <v>225</v>
      </c>
      <c r="D292" s="59">
        <v>18</v>
      </c>
      <c r="E292" s="74">
        <v>9</v>
      </c>
      <c r="F292" s="87"/>
      <c r="G292" s="92"/>
      <c r="H292" s="97" t="str">
        <f t="shared" si="21"/>
        <v>中央区18-9</v>
      </c>
      <c r="I292" s="104">
        <v>330</v>
      </c>
      <c r="J292" s="113" t="s">
        <v>362</v>
      </c>
      <c r="K292" s="328"/>
      <c r="L292" s="138"/>
      <c r="M292" s="5" t="str">
        <f>IF(F307,I307,"")</f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291</v>
      </c>
      <c r="B293" s="581"/>
      <c r="C293" s="76" t="s">
        <v>225</v>
      </c>
      <c r="D293" s="59">
        <v>18</v>
      </c>
      <c r="E293" s="74">
        <v>10</v>
      </c>
      <c r="F293" s="87"/>
      <c r="G293" s="92"/>
      <c r="H293" s="97" t="str">
        <f t="shared" si="21"/>
        <v>中央区18-10</v>
      </c>
      <c r="I293" s="104">
        <v>205</v>
      </c>
      <c r="J293" s="113" t="s">
        <v>363</v>
      </c>
      <c r="K293" s="332"/>
      <c r="L293" s="155"/>
      <c r="M293" s="5" t="str">
        <f>IF(F308,I308,"")</f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 hidden="1" customHeight="1">
      <c r="A294" s="4">
        <v>292</v>
      </c>
      <c r="B294" s="581"/>
      <c r="C294" s="76" t="s">
        <v>225</v>
      </c>
      <c r="D294" s="59">
        <v>18</v>
      </c>
      <c r="E294" s="74">
        <v>11</v>
      </c>
      <c r="F294" s="87"/>
      <c r="G294" s="92"/>
      <c r="H294" s="97" t="str">
        <f t="shared" si="21"/>
        <v>中央区18-11</v>
      </c>
      <c r="I294" s="104">
        <v>590</v>
      </c>
      <c r="J294" s="113" t="s">
        <v>364</v>
      </c>
      <c r="K294" s="188"/>
      <c r="L294" s="129"/>
      <c r="M294" s="5" t="str">
        <f>IF(F309,I309,"")</f>
        <v/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 customHeight="1">
      <c r="A295" s="4">
        <v>293</v>
      </c>
      <c r="B295" s="581"/>
      <c r="C295" s="76" t="s">
        <v>225</v>
      </c>
      <c r="D295" s="349">
        <v>18</v>
      </c>
      <c r="E295" s="74">
        <v>12</v>
      </c>
      <c r="F295" s="87"/>
      <c r="G295" s="92"/>
      <c r="H295" s="97" t="str">
        <f t="shared" si="21"/>
        <v>中央区18-12</v>
      </c>
      <c r="I295" s="104">
        <v>455</v>
      </c>
      <c r="J295" s="113" t="s">
        <v>1669</v>
      </c>
      <c r="K295" s="188"/>
      <c r="L295" s="318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100000000000001" hidden="1" customHeight="1">
      <c r="A296" s="4">
        <v>294</v>
      </c>
      <c r="B296" s="581"/>
      <c r="C296" s="76" t="s">
        <v>225</v>
      </c>
      <c r="D296" s="349">
        <v>18</v>
      </c>
      <c r="E296" s="74">
        <v>13</v>
      </c>
      <c r="F296" s="87"/>
      <c r="G296" s="92"/>
      <c r="H296" s="97" t="str">
        <f t="shared" si="21"/>
        <v>中央区18-13</v>
      </c>
      <c r="I296" s="104">
        <v>475</v>
      </c>
      <c r="J296" s="113" t="s">
        <v>366</v>
      </c>
      <c r="K296" s="188"/>
      <c r="L296" s="129"/>
      <c r="M296" s="5" t="str">
        <f t="shared" si="19"/>
        <v/>
      </c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100000000000001" customHeight="1">
      <c r="A297" s="4">
        <v>295</v>
      </c>
      <c r="B297" s="581"/>
      <c r="C297" s="76" t="s">
        <v>225</v>
      </c>
      <c r="D297" s="349">
        <v>18</v>
      </c>
      <c r="E297" s="74">
        <v>14</v>
      </c>
      <c r="F297" s="87">
        <v>1</v>
      </c>
      <c r="G297" s="92"/>
      <c r="H297" s="97" t="str">
        <f t="shared" si="21"/>
        <v>中央区18-14</v>
      </c>
      <c r="I297" s="104">
        <v>525</v>
      </c>
      <c r="J297" s="113" t="s">
        <v>367</v>
      </c>
      <c r="K297" s="281" t="s">
        <v>1778</v>
      </c>
      <c r="L297" s="318" t="s">
        <v>1783</v>
      </c>
      <c r="M297" s="5" t="str">
        <f>IF(F303,I303,"")</f>
        <v/>
      </c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100000000000001" customHeight="1">
      <c r="A298" s="4">
        <v>296</v>
      </c>
      <c r="B298" s="581"/>
      <c r="C298" s="76" t="s">
        <v>225</v>
      </c>
      <c r="D298" s="59">
        <v>18</v>
      </c>
      <c r="E298" s="74">
        <v>15</v>
      </c>
      <c r="F298" s="87">
        <v>0</v>
      </c>
      <c r="G298" s="92"/>
      <c r="H298" s="97" t="str">
        <f t="shared" si="21"/>
        <v>中央区18-15</v>
      </c>
      <c r="I298" s="104">
        <v>1315</v>
      </c>
      <c r="J298" s="113" t="s">
        <v>368</v>
      </c>
      <c r="K298" s="281"/>
      <c r="L298" s="318" t="s">
        <v>1437</v>
      </c>
      <c r="M298" s="5">
        <f>IF(F304,I304,"")</f>
        <v>405</v>
      </c>
      <c r="N298" s="6"/>
    </row>
    <row r="299" spans="1:70" ht="20.25" customHeight="1">
      <c r="A299" s="4">
        <v>297</v>
      </c>
      <c r="B299" s="582"/>
      <c r="C299" s="76" t="s">
        <v>225</v>
      </c>
      <c r="D299" s="59">
        <v>18</v>
      </c>
      <c r="E299" s="74">
        <v>16</v>
      </c>
      <c r="F299" s="87">
        <v>0</v>
      </c>
      <c r="G299" s="92"/>
      <c r="H299" s="97" t="str">
        <f t="shared" si="21"/>
        <v>中央区18-16</v>
      </c>
      <c r="I299" s="104">
        <v>355</v>
      </c>
      <c r="J299" s="113" t="s">
        <v>1670</v>
      </c>
      <c r="K299" s="281"/>
      <c r="L299" s="318" t="s">
        <v>1437</v>
      </c>
      <c r="M299" s="5" t="str">
        <f>IF(F305,I305,"")</f>
        <v/>
      </c>
      <c r="N299" s="6"/>
    </row>
    <row r="300" spans="1:70" ht="20.25" hidden="1" customHeight="1">
      <c r="A300" s="4">
        <v>298</v>
      </c>
      <c r="B300" s="590" t="s">
        <v>369</v>
      </c>
      <c r="C300" s="76" t="s">
        <v>225</v>
      </c>
      <c r="D300" s="59">
        <v>19</v>
      </c>
      <c r="E300" s="74">
        <v>1</v>
      </c>
      <c r="F300" s="87"/>
      <c r="G300" s="92"/>
      <c r="H300" s="97" t="str">
        <f t="shared" si="21"/>
        <v>中央区19-1</v>
      </c>
      <c r="I300" s="104">
        <v>250</v>
      </c>
      <c r="J300" s="113" t="s">
        <v>370</v>
      </c>
      <c r="K300" s="188"/>
      <c r="L300" s="129"/>
      <c r="M300" s="4" t="str">
        <f t="shared" ref="M300:M307" si="23">IF(F315,I315,"")</f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100000000000001" hidden="1" customHeight="1">
      <c r="A301" s="4">
        <v>299</v>
      </c>
      <c r="B301" s="581"/>
      <c r="C301" s="76" t="s">
        <v>225</v>
      </c>
      <c r="D301" s="59">
        <v>19</v>
      </c>
      <c r="E301" s="74">
        <v>2</v>
      </c>
      <c r="F301" s="87"/>
      <c r="G301" s="92"/>
      <c r="H301" s="97" t="str">
        <f t="shared" si="21"/>
        <v>中央区19-2</v>
      </c>
      <c r="I301" s="104">
        <v>780</v>
      </c>
      <c r="J301" s="113" t="s">
        <v>371</v>
      </c>
      <c r="K301" s="188"/>
      <c r="L301" s="129"/>
      <c r="M301" s="4" t="str">
        <f t="shared" si="23"/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hidden="1" customHeight="1">
      <c r="A302" s="4">
        <v>300</v>
      </c>
      <c r="B302" s="581"/>
      <c r="C302" s="277" t="s">
        <v>225</v>
      </c>
      <c r="D302" s="257">
        <v>19</v>
      </c>
      <c r="E302" s="258">
        <v>3</v>
      </c>
      <c r="F302" s="259"/>
      <c r="G302" s="92"/>
      <c r="H302" s="260" t="str">
        <f t="shared" si="21"/>
        <v>中央区19-3</v>
      </c>
      <c r="I302" s="261">
        <v>385</v>
      </c>
      <c r="J302" s="262" t="s">
        <v>372</v>
      </c>
      <c r="K302" s="281"/>
      <c r="L302" s="463"/>
      <c r="M302" s="5">
        <f t="shared" si="23"/>
        <v>410</v>
      </c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 customHeight="1">
      <c r="A303" s="4">
        <v>301</v>
      </c>
      <c r="B303" s="581"/>
      <c r="C303" s="76" t="s">
        <v>225</v>
      </c>
      <c r="D303" s="349">
        <v>19</v>
      </c>
      <c r="E303" s="74">
        <v>4</v>
      </c>
      <c r="F303" s="87">
        <v>0</v>
      </c>
      <c r="G303" s="92"/>
      <c r="H303" s="97" t="str">
        <f t="shared" si="21"/>
        <v>中央区19-4</v>
      </c>
      <c r="I303" s="104">
        <v>505</v>
      </c>
      <c r="J303" s="113" t="s">
        <v>373</v>
      </c>
      <c r="K303" s="281"/>
      <c r="L303" s="318" t="s">
        <v>1741</v>
      </c>
      <c r="M303" s="4">
        <f t="shared" si="23"/>
        <v>480</v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16.5" customHeight="1">
      <c r="A304" s="4">
        <v>302</v>
      </c>
      <c r="B304" s="581"/>
      <c r="C304" s="76" t="s">
        <v>225</v>
      </c>
      <c r="D304" s="349">
        <v>19</v>
      </c>
      <c r="E304" s="74">
        <v>5</v>
      </c>
      <c r="F304" s="87">
        <v>2</v>
      </c>
      <c r="G304" s="92"/>
      <c r="H304" s="97" t="str">
        <f t="shared" si="21"/>
        <v>中央区19-5</v>
      </c>
      <c r="I304" s="104">
        <v>405</v>
      </c>
      <c r="J304" s="113" t="s">
        <v>1265</v>
      </c>
      <c r="K304" s="281"/>
      <c r="L304" s="362" t="s">
        <v>1761</v>
      </c>
      <c r="M304" s="5" t="str">
        <f t="shared" si="23"/>
        <v/>
      </c>
      <c r="N304" s="6"/>
    </row>
    <row r="305" spans="1:70" ht="20.25" customHeight="1">
      <c r="A305" s="4">
        <v>303</v>
      </c>
      <c r="B305" s="581"/>
      <c r="C305" s="76" t="s">
        <v>225</v>
      </c>
      <c r="D305" s="349">
        <v>19</v>
      </c>
      <c r="E305" s="74">
        <v>6</v>
      </c>
      <c r="F305" s="87">
        <v>0</v>
      </c>
      <c r="G305" s="92"/>
      <c r="H305" s="97" t="str">
        <f t="shared" si="21"/>
        <v>中央区19-6</v>
      </c>
      <c r="I305" s="104">
        <v>475</v>
      </c>
      <c r="J305" s="113" t="s">
        <v>376</v>
      </c>
      <c r="K305" s="281"/>
      <c r="L305" s="318" t="s">
        <v>1759</v>
      </c>
      <c r="M305" s="4" t="str">
        <f t="shared" si="23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hidden="1" customHeight="1">
      <c r="A306" s="4">
        <v>304</v>
      </c>
      <c r="B306" s="581"/>
      <c r="C306" s="76" t="s">
        <v>225</v>
      </c>
      <c r="D306" s="59">
        <v>19</v>
      </c>
      <c r="E306" s="74">
        <v>7</v>
      </c>
      <c r="F306" s="87"/>
      <c r="G306" s="92"/>
      <c r="H306" s="97" t="str">
        <f t="shared" si="21"/>
        <v>中央区19-7</v>
      </c>
      <c r="I306" s="104">
        <v>235</v>
      </c>
      <c r="J306" s="113" t="s">
        <v>378</v>
      </c>
      <c r="K306" s="188"/>
      <c r="L306" s="163"/>
      <c r="M306" s="4" t="str">
        <f t="shared" si="23"/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305</v>
      </c>
      <c r="B307" s="581"/>
      <c r="C307" s="77" t="s">
        <v>225</v>
      </c>
      <c r="D307" s="59">
        <v>19</v>
      </c>
      <c r="E307" s="74">
        <v>8</v>
      </c>
      <c r="F307" s="87"/>
      <c r="G307" s="92"/>
      <c r="H307" s="97" t="str">
        <f t="shared" si="21"/>
        <v>中央区19-8</v>
      </c>
      <c r="I307" s="104">
        <v>165</v>
      </c>
      <c r="J307" s="113" t="s">
        <v>380</v>
      </c>
      <c r="K307" s="189"/>
      <c r="L307" s="129"/>
      <c r="M307" s="4">
        <f t="shared" si="23"/>
        <v>335</v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hidden="1" customHeight="1">
      <c r="A308" s="4">
        <v>306</v>
      </c>
      <c r="B308" s="581"/>
      <c r="C308" s="77" t="s">
        <v>225</v>
      </c>
      <c r="D308" s="59">
        <v>19</v>
      </c>
      <c r="E308" s="74">
        <v>9</v>
      </c>
      <c r="F308" s="87"/>
      <c r="G308" s="92"/>
      <c r="H308" s="97" t="str">
        <f t="shared" si="21"/>
        <v>中央区19-9</v>
      </c>
      <c r="I308" s="104">
        <v>350</v>
      </c>
      <c r="J308" s="113" t="s">
        <v>381</v>
      </c>
      <c r="K308" s="325"/>
      <c r="L308" s="129"/>
      <c r="M308" s="4" t="str">
        <f>IF(F323,I323,"")</f>
        <v/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25" hidden="1" customHeight="1">
      <c r="A309" s="4">
        <v>307</v>
      </c>
      <c r="B309" s="581"/>
      <c r="C309" s="77" t="s">
        <v>225</v>
      </c>
      <c r="D309" s="60">
        <v>19</v>
      </c>
      <c r="E309" s="78">
        <v>10</v>
      </c>
      <c r="F309" s="87"/>
      <c r="G309" s="92"/>
      <c r="H309" s="97" t="str">
        <f t="shared" si="21"/>
        <v>中央区19-10</v>
      </c>
      <c r="I309" s="104">
        <v>330</v>
      </c>
      <c r="J309" s="113" t="s">
        <v>382</v>
      </c>
      <c r="K309" s="325"/>
      <c r="L309" s="161"/>
      <c r="M309" s="4" t="str">
        <f>IF(F324,I324,"")</f>
        <v/>
      </c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100000000000001" hidden="1" customHeight="1">
      <c r="A310" s="4">
        <v>308</v>
      </c>
      <c r="B310" s="581"/>
      <c r="C310" s="77" t="s">
        <v>225</v>
      </c>
      <c r="D310" s="59">
        <v>19</v>
      </c>
      <c r="E310" s="74" t="s">
        <v>383</v>
      </c>
      <c r="F310" s="87"/>
      <c r="G310" s="92"/>
      <c r="H310" s="97" t="str">
        <f t="shared" si="21"/>
        <v>中央区19-11</v>
      </c>
      <c r="I310" s="104">
        <v>330</v>
      </c>
      <c r="J310" s="215" t="s">
        <v>1266</v>
      </c>
      <c r="K310" s="325"/>
      <c r="L310" s="129" t="s">
        <v>1111</v>
      </c>
      <c r="M310" s="4" t="str">
        <f>IF(F325,I325,"")</f>
        <v/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100000000000001" hidden="1" customHeight="1">
      <c r="A311" s="4">
        <v>309</v>
      </c>
      <c r="B311" s="581"/>
      <c r="C311" s="76" t="s">
        <v>225</v>
      </c>
      <c r="D311" s="59">
        <v>19</v>
      </c>
      <c r="E311" s="74">
        <v>12</v>
      </c>
      <c r="F311" s="87"/>
      <c r="G311" s="92"/>
      <c r="H311" s="97" t="str">
        <f t="shared" si="21"/>
        <v>中央区19-12</v>
      </c>
      <c r="I311" s="104">
        <v>100</v>
      </c>
      <c r="J311" s="113" t="s">
        <v>1267</v>
      </c>
      <c r="K311" s="188"/>
      <c r="L311" s="129"/>
      <c r="M311" s="5">
        <f>IF(F317,I317,"")</f>
        <v>410</v>
      </c>
    </row>
    <row r="312" spans="1:70" ht="20.100000000000001" hidden="1" customHeight="1">
      <c r="A312" s="4">
        <v>310</v>
      </c>
      <c r="B312" s="582"/>
      <c r="C312" s="77" t="s">
        <v>225</v>
      </c>
      <c r="D312" s="59">
        <v>19</v>
      </c>
      <c r="E312" s="74" t="s">
        <v>185</v>
      </c>
      <c r="F312" s="87"/>
      <c r="G312" s="92"/>
      <c r="H312" s="97" t="str">
        <f>CONCATENATE(C312,D312,"-",E312)</f>
        <v>中央区19-13</v>
      </c>
      <c r="I312" s="104">
        <v>200</v>
      </c>
      <c r="J312" s="215" t="s">
        <v>1268</v>
      </c>
      <c r="K312" s="188"/>
      <c r="L312" s="129"/>
      <c r="M312" s="5">
        <f>IF(F318,I318,"")</f>
        <v>480</v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customHeight="1">
      <c r="A313" s="4">
        <v>311</v>
      </c>
      <c r="B313" s="590" t="s">
        <v>387</v>
      </c>
      <c r="C313" s="76" t="s">
        <v>388</v>
      </c>
      <c r="D313" s="349">
        <v>1</v>
      </c>
      <c r="E313" s="74">
        <v>1</v>
      </c>
      <c r="F313" s="87">
        <v>1</v>
      </c>
      <c r="G313" s="92"/>
      <c r="H313" s="97" t="str">
        <f t="shared" si="21"/>
        <v>東区1-1</v>
      </c>
      <c r="I313" s="104">
        <v>180</v>
      </c>
      <c r="J313" s="113" t="s">
        <v>1269</v>
      </c>
      <c r="K313" s="281" t="s">
        <v>1588</v>
      </c>
      <c r="L313" s="404"/>
      <c r="M313" s="5" t="str">
        <f>IF(F319,I319,"")</f>
        <v/>
      </c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20.25" hidden="1" customHeight="1">
      <c r="A314" s="4">
        <v>312</v>
      </c>
      <c r="B314" s="581"/>
      <c r="C314" s="76" t="s">
        <v>388</v>
      </c>
      <c r="D314" s="59">
        <v>1</v>
      </c>
      <c r="E314" s="74">
        <v>2</v>
      </c>
      <c r="F314" s="87"/>
      <c r="G314" s="92"/>
      <c r="H314" s="97" t="str">
        <f t="shared" si="21"/>
        <v>東区1-2</v>
      </c>
      <c r="I314" s="104">
        <v>755</v>
      </c>
      <c r="J314" s="113" t="s">
        <v>390</v>
      </c>
      <c r="K314" s="188"/>
      <c r="L314" s="129"/>
      <c r="M314" s="4" t="str">
        <f>IF(F329,I329,"")</f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25" hidden="1" customHeight="1">
      <c r="A315" s="4">
        <v>313</v>
      </c>
      <c r="B315" s="581"/>
      <c r="C315" s="76" t="s">
        <v>388</v>
      </c>
      <c r="D315" s="59">
        <v>1</v>
      </c>
      <c r="E315" s="74">
        <v>3</v>
      </c>
      <c r="F315" s="87"/>
      <c r="G315" s="92"/>
      <c r="H315" s="97" t="str">
        <f t="shared" si="21"/>
        <v>東区1-3</v>
      </c>
      <c r="I315" s="104">
        <v>465</v>
      </c>
      <c r="J315" s="113" t="s">
        <v>1671</v>
      </c>
      <c r="K315" s="188"/>
      <c r="L315" s="129"/>
      <c r="M315" s="4" t="str">
        <f t="shared" ref="M315:M322" si="24">IF(F333,I333,"")</f>
        <v/>
      </c>
      <c r="N315" s="6"/>
    </row>
    <row r="316" spans="1:70" ht="20.25" hidden="1" customHeight="1">
      <c r="A316" s="4">
        <v>314</v>
      </c>
      <c r="B316" s="581"/>
      <c r="C316" s="76" t="s">
        <v>388</v>
      </c>
      <c r="D316" s="59">
        <v>1</v>
      </c>
      <c r="E316" s="74">
        <v>4</v>
      </c>
      <c r="F316" s="87"/>
      <c r="G316" s="92"/>
      <c r="H316" s="97" t="str">
        <f t="shared" si="21"/>
        <v>東区1-4</v>
      </c>
      <c r="I316" s="104">
        <v>690</v>
      </c>
      <c r="J316" s="113" t="s">
        <v>1270</v>
      </c>
      <c r="K316" s="188"/>
      <c r="L316" s="129"/>
      <c r="M316" s="4">
        <f t="shared" si="24"/>
        <v>540</v>
      </c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100000000000001" customHeight="1">
      <c r="A317" s="4">
        <v>315</v>
      </c>
      <c r="B317" s="581"/>
      <c r="C317" s="76" t="s">
        <v>388</v>
      </c>
      <c r="D317" s="349">
        <v>1</v>
      </c>
      <c r="E317" s="74">
        <v>5</v>
      </c>
      <c r="F317" s="87">
        <v>1</v>
      </c>
      <c r="G317" s="92"/>
      <c r="H317" s="97" t="str">
        <f t="shared" si="21"/>
        <v>東区1-5</v>
      </c>
      <c r="I317" s="104">
        <v>410</v>
      </c>
      <c r="J317" s="113" t="s">
        <v>394</v>
      </c>
      <c r="K317" s="281" t="s">
        <v>945</v>
      </c>
      <c r="L317" s="404" t="s">
        <v>1762</v>
      </c>
      <c r="M317" s="4">
        <f t="shared" si="24"/>
        <v>415</v>
      </c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20.25" customHeight="1">
      <c r="A318" s="4">
        <v>316</v>
      </c>
      <c r="B318" s="581"/>
      <c r="C318" s="76" t="s">
        <v>388</v>
      </c>
      <c r="D318" s="349">
        <v>1</v>
      </c>
      <c r="E318" s="74">
        <v>6</v>
      </c>
      <c r="F318" s="87">
        <v>1</v>
      </c>
      <c r="G318" s="92"/>
      <c r="H318" s="97" t="str">
        <f t="shared" si="21"/>
        <v>東区1-6</v>
      </c>
      <c r="I318" s="104">
        <v>480</v>
      </c>
      <c r="J318" s="113" t="s">
        <v>395</v>
      </c>
      <c r="K318" s="281" t="s">
        <v>396</v>
      </c>
      <c r="L318" s="432" t="s">
        <v>1763</v>
      </c>
      <c r="M318" s="4" t="str">
        <f t="shared" si="24"/>
        <v/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100000000000001" hidden="1" customHeight="1">
      <c r="A319" s="4">
        <v>317</v>
      </c>
      <c r="B319" s="581"/>
      <c r="C319" s="76" t="s">
        <v>388</v>
      </c>
      <c r="D319" s="349">
        <v>1</v>
      </c>
      <c r="E319" s="74">
        <v>7</v>
      </c>
      <c r="F319" s="87"/>
      <c r="G319" s="92"/>
      <c r="H319" s="97" t="str">
        <f t="shared" si="21"/>
        <v>東区1-7</v>
      </c>
      <c r="I319" s="104">
        <v>540</v>
      </c>
      <c r="J319" s="113" t="s">
        <v>395</v>
      </c>
      <c r="K319" s="281"/>
      <c r="L319" s="132"/>
      <c r="M319" s="4" t="str">
        <f t="shared" si="24"/>
        <v/>
      </c>
    </row>
    <row r="320" spans="1:70" ht="20.25" hidden="1" customHeight="1">
      <c r="A320" s="4">
        <v>318</v>
      </c>
      <c r="B320" s="581"/>
      <c r="C320" s="76" t="s">
        <v>388</v>
      </c>
      <c r="D320" s="349">
        <v>1</v>
      </c>
      <c r="E320" s="74">
        <v>8</v>
      </c>
      <c r="F320" s="87"/>
      <c r="G320" s="92"/>
      <c r="H320" s="97" t="str">
        <f t="shared" si="21"/>
        <v>東区1-8</v>
      </c>
      <c r="I320" s="104">
        <v>525</v>
      </c>
      <c r="J320" s="113" t="s">
        <v>398</v>
      </c>
      <c r="K320" s="188"/>
      <c r="L320" s="129"/>
      <c r="M320" s="5" t="str">
        <f>IF(F326,I326,"")</f>
        <v/>
      </c>
      <c r="O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</row>
    <row r="321" spans="1:70" ht="20.100000000000001" hidden="1" customHeight="1">
      <c r="A321" s="4">
        <v>319</v>
      </c>
      <c r="B321" s="581"/>
      <c r="C321" s="76" t="s">
        <v>388</v>
      </c>
      <c r="D321" s="349">
        <v>1</v>
      </c>
      <c r="E321" s="74">
        <v>9</v>
      </c>
      <c r="F321" s="87"/>
      <c r="G321" s="92"/>
      <c r="H321" s="97" t="str">
        <f t="shared" si="21"/>
        <v>東区1-9</v>
      </c>
      <c r="I321" s="104">
        <v>360</v>
      </c>
      <c r="J321" s="113" t="s">
        <v>398</v>
      </c>
      <c r="K321" s="188"/>
      <c r="L321" s="129"/>
      <c r="M321" s="4">
        <f t="shared" si="24"/>
        <v>585</v>
      </c>
    </row>
    <row r="322" spans="1:70" ht="20.100000000000001" customHeight="1">
      <c r="A322" s="4">
        <v>320</v>
      </c>
      <c r="B322" s="582"/>
      <c r="C322" s="76" t="s">
        <v>388</v>
      </c>
      <c r="D322" s="349">
        <v>1</v>
      </c>
      <c r="E322" s="74">
        <v>10</v>
      </c>
      <c r="F322" s="87">
        <v>3</v>
      </c>
      <c r="G322" s="92"/>
      <c r="H322" s="97" t="str">
        <f t="shared" si="21"/>
        <v>東区1-10</v>
      </c>
      <c r="I322" s="104">
        <v>335</v>
      </c>
      <c r="J322" s="113" t="s">
        <v>1672</v>
      </c>
      <c r="K322" s="281" t="s">
        <v>1564</v>
      </c>
      <c r="L322" s="432" t="s">
        <v>1702</v>
      </c>
      <c r="M322" s="4" t="str">
        <f t="shared" si="24"/>
        <v/>
      </c>
      <c r="N322" s="6"/>
    </row>
    <row r="323" spans="1:70" ht="20.100000000000001" hidden="1" customHeight="1">
      <c r="A323" s="4">
        <v>321</v>
      </c>
      <c r="B323" s="590" t="s">
        <v>399</v>
      </c>
      <c r="C323" s="76" t="s">
        <v>388</v>
      </c>
      <c r="D323" s="57">
        <v>2</v>
      </c>
      <c r="E323" s="74">
        <v>1</v>
      </c>
      <c r="F323" s="87"/>
      <c r="G323" s="92"/>
      <c r="H323" s="97" t="str">
        <f t="shared" si="21"/>
        <v>東区2-1</v>
      </c>
      <c r="I323" s="104">
        <v>795</v>
      </c>
      <c r="J323" s="113" t="s">
        <v>400</v>
      </c>
      <c r="K323" s="188"/>
      <c r="L323" s="129"/>
      <c r="M323" s="5" t="str">
        <f>IF(F329,I329,"")</f>
        <v/>
      </c>
    </row>
    <row r="324" spans="1:70" ht="20.100000000000001" customHeight="1">
      <c r="A324" s="4">
        <v>322</v>
      </c>
      <c r="B324" s="581"/>
      <c r="C324" s="76" t="s">
        <v>388</v>
      </c>
      <c r="D324" s="57">
        <v>2</v>
      </c>
      <c r="E324" s="74">
        <v>2</v>
      </c>
      <c r="F324" s="87">
        <v>0</v>
      </c>
      <c r="G324" s="92"/>
      <c r="H324" s="97" t="str">
        <f t="shared" si="21"/>
        <v>東区2-2</v>
      </c>
      <c r="I324" s="104">
        <v>280</v>
      </c>
      <c r="J324" s="113" t="s">
        <v>1271</v>
      </c>
      <c r="K324" s="281"/>
      <c r="L324" s="318" t="s">
        <v>1759</v>
      </c>
      <c r="N324" s="6"/>
    </row>
    <row r="325" spans="1:70" ht="16.5" hidden="1" customHeight="1">
      <c r="A325" s="4">
        <v>323</v>
      </c>
      <c r="B325" s="581"/>
      <c r="C325" s="76" t="s">
        <v>388</v>
      </c>
      <c r="D325" s="57">
        <v>2</v>
      </c>
      <c r="E325" s="74">
        <v>3</v>
      </c>
      <c r="F325" s="87"/>
      <c r="G325" s="92"/>
      <c r="H325" s="97" t="str">
        <f t="shared" si="21"/>
        <v>東区2-3</v>
      </c>
      <c r="I325" s="104">
        <v>480</v>
      </c>
      <c r="J325" s="113" t="s">
        <v>402</v>
      </c>
      <c r="K325" s="188"/>
      <c r="L325" s="129"/>
      <c r="M325" s="5" t="str">
        <f>IF(F330,I330,"")</f>
        <v/>
      </c>
    </row>
    <row r="326" spans="1:70" ht="20.25" customHeight="1">
      <c r="A326" s="4">
        <v>324</v>
      </c>
      <c r="B326" s="581"/>
      <c r="C326" s="76" t="s">
        <v>388</v>
      </c>
      <c r="D326" s="57">
        <v>2</v>
      </c>
      <c r="E326" s="74">
        <v>4</v>
      </c>
      <c r="F326" s="87">
        <v>0</v>
      </c>
      <c r="G326" s="92"/>
      <c r="H326" s="97" t="str">
        <f t="shared" si="21"/>
        <v>東区2-4</v>
      </c>
      <c r="I326" s="104">
        <v>345</v>
      </c>
      <c r="J326" s="113" t="s">
        <v>1272</v>
      </c>
      <c r="K326" s="281"/>
      <c r="L326" s="318" t="s">
        <v>1437</v>
      </c>
      <c r="M326" s="4" t="str">
        <f>IF(F342,I342,"")</f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25" hidden="1">
      <c r="A327" s="4">
        <v>325</v>
      </c>
      <c r="B327" s="581"/>
      <c r="C327" s="76" t="s">
        <v>388</v>
      </c>
      <c r="D327" s="57">
        <v>2</v>
      </c>
      <c r="E327" s="74">
        <v>5</v>
      </c>
      <c r="F327" s="87"/>
      <c r="G327" s="92"/>
      <c r="H327" s="97" t="str">
        <f t="shared" si="21"/>
        <v>東区2-5</v>
      </c>
      <c r="I327" s="104">
        <v>585</v>
      </c>
      <c r="J327" s="113" t="s">
        <v>1273</v>
      </c>
      <c r="K327" s="188"/>
      <c r="L327" s="129"/>
      <c r="M327" s="4" t="str">
        <f>IF(F343,I343,"")</f>
        <v/>
      </c>
    </row>
    <row r="328" spans="1:70" ht="20.100000000000001" hidden="1" customHeight="1">
      <c r="A328" s="4">
        <v>326</v>
      </c>
      <c r="B328" s="581"/>
      <c r="C328" s="76" t="s">
        <v>388</v>
      </c>
      <c r="D328" s="57">
        <v>2</v>
      </c>
      <c r="E328" s="74">
        <v>6</v>
      </c>
      <c r="F328" s="87"/>
      <c r="G328" s="92"/>
      <c r="H328" s="97" t="str">
        <f t="shared" si="21"/>
        <v>東区2-6</v>
      </c>
      <c r="I328" s="104">
        <v>505</v>
      </c>
      <c r="J328" s="113" t="s">
        <v>1274</v>
      </c>
      <c r="K328" s="281"/>
      <c r="L328" s="338"/>
      <c r="M328" s="4"/>
      <c r="N328" s="6"/>
      <c r="O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20.100000000000001" hidden="1" customHeight="1">
      <c r="A329" s="4">
        <v>327</v>
      </c>
      <c r="B329" s="581"/>
      <c r="C329" s="76" t="s">
        <v>388</v>
      </c>
      <c r="D329" s="57">
        <v>2</v>
      </c>
      <c r="E329" s="74">
        <v>7</v>
      </c>
      <c r="F329" s="87"/>
      <c r="G329" s="92"/>
      <c r="H329" s="97" t="str">
        <f t="shared" si="21"/>
        <v>東区2-7</v>
      </c>
      <c r="I329" s="104">
        <v>370</v>
      </c>
      <c r="J329" s="113" t="s">
        <v>1275</v>
      </c>
      <c r="K329" s="188"/>
      <c r="L329" s="129"/>
      <c r="M329" s="4" t="str">
        <f>IF(F344,I344,"")</f>
        <v/>
      </c>
    </row>
    <row r="330" spans="1:70" ht="20.100000000000001" customHeight="1">
      <c r="A330" s="4">
        <v>328</v>
      </c>
      <c r="B330" s="581"/>
      <c r="C330" s="76" t="s">
        <v>388</v>
      </c>
      <c r="D330" s="57">
        <v>2</v>
      </c>
      <c r="E330" s="74">
        <v>8</v>
      </c>
      <c r="F330" s="87">
        <v>0</v>
      </c>
      <c r="G330" s="92"/>
      <c r="H330" s="97" t="str">
        <f t="shared" si="21"/>
        <v>東区2-8</v>
      </c>
      <c r="I330" s="104">
        <v>445</v>
      </c>
      <c r="J330" s="113" t="s">
        <v>1275</v>
      </c>
      <c r="K330" s="281"/>
      <c r="L330" s="318" t="s">
        <v>1716</v>
      </c>
      <c r="M330" s="5" t="str">
        <f t="shared" ref="M330:M335" si="25">IF(F336,I336,"")</f>
        <v/>
      </c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100000000000001" customHeight="1">
      <c r="A331" s="4">
        <v>329</v>
      </c>
      <c r="B331" s="581"/>
      <c r="C331" s="76" t="s">
        <v>388</v>
      </c>
      <c r="D331" s="57">
        <v>2</v>
      </c>
      <c r="E331" s="74">
        <v>9</v>
      </c>
      <c r="F331" s="87">
        <v>1</v>
      </c>
      <c r="G331" s="92"/>
      <c r="H331" s="97" t="str">
        <f t="shared" si="21"/>
        <v>東区2-9</v>
      </c>
      <c r="I331" s="104">
        <v>395</v>
      </c>
      <c r="J331" s="113" t="s">
        <v>1276</v>
      </c>
      <c r="K331" s="281" t="s">
        <v>1698</v>
      </c>
      <c r="L331" s="435"/>
      <c r="M331" s="5" t="str">
        <f t="shared" si="25"/>
        <v/>
      </c>
      <c r="N331" s="6"/>
    </row>
    <row r="332" spans="1:70" ht="20.100000000000001" hidden="1" customHeight="1">
      <c r="A332" s="4">
        <v>330</v>
      </c>
      <c r="B332" s="582"/>
      <c r="C332" s="76" t="s">
        <v>388</v>
      </c>
      <c r="D332" s="57">
        <v>2</v>
      </c>
      <c r="E332" s="74">
        <v>10</v>
      </c>
      <c r="F332" s="87"/>
      <c r="G332" s="92"/>
      <c r="H332" s="97" t="str">
        <f t="shared" si="21"/>
        <v>東区2-10</v>
      </c>
      <c r="I332" s="104">
        <v>340</v>
      </c>
      <c r="J332" s="113" t="s">
        <v>1277</v>
      </c>
      <c r="K332" s="188"/>
      <c r="L332" s="348"/>
      <c r="M332" s="5" t="str">
        <f t="shared" si="25"/>
        <v/>
      </c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hidden="1" customHeight="1">
      <c r="A333" s="4">
        <v>331</v>
      </c>
      <c r="B333" s="590" t="s">
        <v>406</v>
      </c>
      <c r="C333" s="76" t="s">
        <v>388</v>
      </c>
      <c r="D333" s="57">
        <v>3</v>
      </c>
      <c r="E333" s="74">
        <v>1</v>
      </c>
      <c r="F333" s="87"/>
      <c r="G333" s="92"/>
      <c r="H333" s="97" t="str">
        <f t="shared" si="21"/>
        <v>東区3-1</v>
      </c>
      <c r="I333" s="104">
        <v>595</v>
      </c>
      <c r="J333" s="113" t="s">
        <v>407</v>
      </c>
      <c r="K333" s="188"/>
      <c r="L333" s="129"/>
      <c r="M333" s="5">
        <f t="shared" si="25"/>
        <v>585</v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20.25" customHeight="1">
      <c r="A334" s="4">
        <v>332</v>
      </c>
      <c r="B334" s="581"/>
      <c r="C334" s="76" t="s">
        <v>388</v>
      </c>
      <c r="D334" s="57">
        <v>3</v>
      </c>
      <c r="E334" s="74">
        <v>2</v>
      </c>
      <c r="F334" s="87">
        <v>1</v>
      </c>
      <c r="G334" s="92"/>
      <c r="H334" s="97" t="str">
        <f t="shared" si="21"/>
        <v>東区3-2</v>
      </c>
      <c r="I334" s="104">
        <v>540</v>
      </c>
      <c r="J334" s="113" t="s">
        <v>1278</v>
      </c>
      <c r="K334" s="281" t="s">
        <v>1778</v>
      </c>
      <c r="L334" s="164"/>
      <c r="M334" s="5" t="str">
        <f t="shared" si="25"/>
        <v/>
      </c>
      <c r="O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</row>
    <row r="335" spans="1:70" ht="20.25">
      <c r="A335" s="4">
        <v>333</v>
      </c>
      <c r="B335" s="581"/>
      <c r="C335" s="76" t="s">
        <v>388</v>
      </c>
      <c r="D335" s="57">
        <v>3</v>
      </c>
      <c r="E335" s="74">
        <v>3</v>
      </c>
      <c r="F335" s="87">
        <v>1</v>
      </c>
      <c r="G335" s="92"/>
      <c r="H335" s="97" t="str">
        <f t="shared" si="21"/>
        <v>東区3-3</v>
      </c>
      <c r="I335" s="104">
        <v>415</v>
      </c>
      <c r="J335" s="113" t="s">
        <v>408</v>
      </c>
      <c r="K335" s="281" t="s">
        <v>1564</v>
      </c>
      <c r="L335" s="436"/>
      <c r="M335" s="5">
        <f t="shared" si="25"/>
        <v>330</v>
      </c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16.5" hidden="1" customHeight="1">
      <c r="A336" s="4">
        <v>334</v>
      </c>
      <c r="B336" s="581"/>
      <c r="C336" s="76" t="s">
        <v>388</v>
      </c>
      <c r="D336" s="57">
        <v>3</v>
      </c>
      <c r="E336" s="74">
        <v>4</v>
      </c>
      <c r="F336" s="87"/>
      <c r="G336" s="92"/>
      <c r="H336" s="97" t="str">
        <f t="shared" si="21"/>
        <v>東区3-4</v>
      </c>
      <c r="I336" s="104">
        <v>435</v>
      </c>
      <c r="J336" s="113" t="s">
        <v>1279</v>
      </c>
      <c r="K336" s="281"/>
      <c r="L336" s="348"/>
      <c r="M336" s="4">
        <f>IF(F354,I354,"")</f>
        <v>375</v>
      </c>
    </row>
    <row r="337" spans="1:70" ht="16.5" hidden="1" customHeight="1">
      <c r="A337" s="4">
        <v>335</v>
      </c>
      <c r="B337" s="581"/>
      <c r="C337" s="76" t="s">
        <v>388</v>
      </c>
      <c r="D337" s="57">
        <v>3</v>
      </c>
      <c r="E337" s="74">
        <v>5</v>
      </c>
      <c r="F337" s="87"/>
      <c r="G337" s="92"/>
      <c r="H337" s="97" t="str">
        <f t="shared" si="21"/>
        <v>東区3-5</v>
      </c>
      <c r="I337" s="104">
        <v>365</v>
      </c>
      <c r="J337" s="215" t="s">
        <v>411</v>
      </c>
      <c r="K337" s="281"/>
      <c r="L337" s="138"/>
      <c r="M337" s="4" t="str">
        <f>IF(F355,I355,"")</f>
        <v/>
      </c>
    </row>
    <row r="338" spans="1:70" ht="16.5" hidden="1" customHeight="1">
      <c r="A338" s="4">
        <v>336</v>
      </c>
      <c r="B338" s="581"/>
      <c r="C338" s="76" t="s">
        <v>388</v>
      </c>
      <c r="D338" s="57">
        <v>3</v>
      </c>
      <c r="E338" s="74">
        <v>6</v>
      </c>
      <c r="F338" s="87"/>
      <c r="G338" s="92"/>
      <c r="H338" s="97" t="str">
        <f t="shared" si="21"/>
        <v>東区3-6</v>
      </c>
      <c r="I338" s="104">
        <v>525</v>
      </c>
      <c r="J338" s="113" t="s">
        <v>411</v>
      </c>
      <c r="K338" s="188"/>
      <c r="L338" s="138"/>
      <c r="M338" s="4" t="str">
        <f>IF(F356,I356,"")</f>
        <v/>
      </c>
      <c r="N338" s="6"/>
    </row>
    <row r="339" spans="1:70" ht="16.5" customHeight="1">
      <c r="A339" s="4">
        <v>337</v>
      </c>
      <c r="B339" s="581"/>
      <c r="C339" s="76" t="s">
        <v>388</v>
      </c>
      <c r="D339" s="57">
        <v>3</v>
      </c>
      <c r="E339" s="74">
        <v>7</v>
      </c>
      <c r="F339" s="87">
        <v>1</v>
      </c>
      <c r="G339" s="92"/>
      <c r="H339" s="97" t="str">
        <f t="shared" si="21"/>
        <v>東区3-7</v>
      </c>
      <c r="I339" s="104">
        <v>585</v>
      </c>
      <c r="J339" s="113" t="s">
        <v>412</v>
      </c>
      <c r="K339" s="281" t="s">
        <v>1048</v>
      </c>
      <c r="L339" s="441"/>
      <c r="M339" s="4" t="str">
        <f>IF(F357,I357,"")</f>
        <v/>
      </c>
    </row>
    <row r="340" spans="1:70" ht="20.25" hidden="1" customHeight="1">
      <c r="A340" s="4">
        <v>338</v>
      </c>
      <c r="B340" s="581"/>
      <c r="C340" s="76" t="s">
        <v>388</v>
      </c>
      <c r="D340" s="57">
        <v>3</v>
      </c>
      <c r="E340" s="74">
        <v>8</v>
      </c>
      <c r="F340" s="87"/>
      <c r="G340" s="92"/>
      <c r="H340" s="97" t="str">
        <f t="shared" si="21"/>
        <v>東区3-8</v>
      </c>
      <c r="I340" s="104">
        <v>660</v>
      </c>
      <c r="J340" s="113" t="s">
        <v>413</v>
      </c>
      <c r="K340" s="281"/>
      <c r="L340" s="132"/>
      <c r="M340" s="4" t="str">
        <f>IF(F358,I358,"")</f>
        <v/>
      </c>
      <c r="N340" s="23"/>
    </row>
    <row r="341" spans="1:70" ht="20.100000000000001" customHeight="1">
      <c r="A341" s="4">
        <v>339</v>
      </c>
      <c r="B341" s="581"/>
      <c r="C341" s="76" t="s">
        <v>388</v>
      </c>
      <c r="D341" s="57">
        <v>3</v>
      </c>
      <c r="E341" s="74">
        <v>9</v>
      </c>
      <c r="F341" s="87">
        <v>1</v>
      </c>
      <c r="G341" s="92"/>
      <c r="H341" s="97" t="str">
        <f t="shared" si="21"/>
        <v>東区3-9</v>
      </c>
      <c r="I341" s="104">
        <v>330</v>
      </c>
      <c r="J341" s="113" t="s">
        <v>414</v>
      </c>
      <c r="K341" s="281" t="s">
        <v>1061</v>
      </c>
      <c r="L341" s="404" t="s">
        <v>1762</v>
      </c>
      <c r="M341" s="4"/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s="23" customFormat="1" ht="20.100000000000001" hidden="1" customHeight="1">
      <c r="A342" s="4">
        <v>340</v>
      </c>
      <c r="B342" s="581"/>
      <c r="C342" s="76" t="s">
        <v>388</v>
      </c>
      <c r="D342" s="57">
        <v>3</v>
      </c>
      <c r="E342" s="74">
        <v>10</v>
      </c>
      <c r="F342" s="87"/>
      <c r="G342" s="92"/>
      <c r="H342" s="97" t="str">
        <f t="shared" si="21"/>
        <v>東区3-10</v>
      </c>
      <c r="I342" s="104">
        <v>965</v>
      </c>
      <c r="J342" s="113" t="s">
        <v>1280</v>
      </c>
      <c r="K342" s="188"/>
      <c r="L342" s="162"/>
      <c r="M342" s="4" t="str">
        <f>IF(F359,I359,"")</f>
        <v/>
      </c>
      <c r="N342" s="44"/>
      <c r="P342" s="44"/>
      <c r="Q342" s="44"/>
    </row>
    <row r="343" spans="1:70" s="23" customFormat="1" ht="16.5" customHeight="1">
      <c r="A343" s="4">
        <v>341</v>
      </c>
      <c r="B343" s="581"/>
      <c r="C343" s="76" t="s">
        <v>388</v>
      </c>
      <c r="D343" s="57">
        <v>3</v>
      </c>
      <c r="E343" s="74">
        <v>11</v>
      </c>
      <c r="F343" s="87">
        <v>0</v>
      </c>
      <c r="G343" s="92"/>
      <c r="H343" s="97" t="str">
        <f t="shared" si="21"/>
        <v>東区3-11</v>
      </c>
      <c r="I343" s="104">
        <v>440</v>
      </c>
      <c r="J343" s="113" t="s">
        <v>1504</v>
      </c>
      <c r="K343" s="281"/>
      <c r="L343" s="426" t="s">
        <v>1437</v>
      </c>
      <c r="M343" s="5">
        <f>IF(F350,I350,"")</f>
        <v>160</v>
      </c>
      <c r="N343" s="44"/>
      <c r="P343" s="44"/>
      <c r="Q343" s="44"/>
    </row>
    <row r="344" spans="1:70" ht="12" hidden="1" customHeight="1">
      <c r="A344" s="4">
        <v>342</v>
      </c>
      <c r="B344" s="581"/>
      <c r="C344" s="76" t="s">
        <v>388</v>
      </c>
      <c r="D344" s="57">
        <v>3</v>
      </c>
      <c r="E344" s="74">
        <v>12</v>
      </c>
      <c r="F344" s="87"/>
      <c r="G344" s="92"/>
      <c r="H344" s="97" t="str">
        <f t="shared" si="21"/>
        <v>東区3-12</v>
      </c>
      <c r="I344" s="104">
        <v>735</v>
      </c>
      <c r="J344" s="113" t="s">
        <v>417</v>
      </c>
      <c r="K344" s="281"/>
      <c r="L344" s="129"/>
      <c r="N344" s="6"/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ht="15.75" hidden="1" customHeight="1">
      <c r="A345" s="4">
        <v>343</v>
      </c>
      <c r="B345" s="581"/>
      <c r="C345" s="76" t="s">
        <v>388</v>
      </c>
      <c r="D345" s="57">
        <v>3</v>
      </c>
      <c r="E345" s="74">
        <v>13</v>
      </c>
      <c r="F345" s="87"/>
      <c r="G345" s="92"/>
      <c r="H345" s="97" t="str">
        <f t="shared" si="21"/>
        <v>東区3-13</v>
      </c>
      <c r="I345" s="104">
        <v>290</v>
      </c>
      <c r="J345" s="113" t="s">
        <v>1281</v>
      </c>
      <c r="K345" s="188"/>
      <c r="L345" s="394"/>
      <c r="M345" s="4" t="str">
        <f>IF(F361,I361,"")</f>
        <v/>
      </c>
      <c r="N345" s="6"/>
    </row>
    <row r="346" spans="1:70" ht="20.100000000000001" hidden="1" customHeight="1">
      <c r="A346" s="4">
        <v>344</v>
      </c>
      <c r="B346" s="581"/>
      <c r="C346" s="76" t="s">
        <v>388</v>
      </c>
      <c r="D346" s="57">
        <v>3</v>
      </c>
      <c r="E346" s="74">
        <v>14</v>
      </c>
      <c r="F346" s="87"/>
      <c r="G346" s="92"/>
      <c r="H346" s="97" t="str">
        <f t="shared" si="21"/>
        <v>東区3-14</v>
      </c>
      <c r="I346" s="104">
        <v>765</v>
      </c>
      <c r="J346" s="113" t="s">
        <v>1282</v>
      </c>
      <c r="K346" s="189"/>
      <c r="L346" s="129"/>
      <c r="M346" s="4" t="str">
        <f>IF(F362,I362,"")</f>
        <v/>
      </c>
      <c r="N346" s="6"/>
      <c r="O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</row>
    <row r="347" spans="1:70" ht="20.25" hidden="1" customHeight="1">
      <c r="A347" s="4">
        <v>345</v>
      </c>
      <c r="B347" s="581"/>
      <c r="C347" s="76" t="s">
        <v>388</v>
      </c>
      <c r="D347" s="57">
        <v>3</v>
      </c>
      <c r="E347" s="74">
        <v>15</v>
      </c>
      <c r="F347" s="87"/>
      <c r="G347" s="92"/>
      <c r="H347" s="97" t="str">
        <f>CONCATENATE(C347,D347,"-",E347)</f>
        <v>東区3-15</v>
      </c>
      <c r="I347" s="104">
        <v>380</v>
      </c>
      <c r="J347" s="114" t="s">
        <v>1505</v>
      </c>
      <c r="K347" s="188"/>
      <c r="L347" s="145"/>
      <c r="M347" s="4" t="str">
        <f>IF(F363,I363,"")</f>
        <v/>
      </c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20.25" customHeight="1">
      <c r="A348" s="4">
        <v>346</v>
      </c>
      <c r="B348" s="581"/>
      <c r="C348" s="76" t="s">
        <v>388</v>
      </c>
      <c r="D348" s="57">
        <v>3</v>
      </c>
      <c r="E348" s="74">
        <v>16</v>
      </c>
      <c r="F348" s="87">
        <v>1</v>
      </c>
      <c r="G348" s="92"/>
      <c r="H348" s="97" t="str">
        <f>CONCATENATE(C348,D348,"-",E348)</f>
        <v>東区3-16</v>
      </c>
      <c r="I348" s="104">
        <v>280</v>
      </c>
      <c r="J348" s="114" t="s">
        <v>1284</v>
      </c>
      <c r="K348" s="281" t="s">
        <v>1703</v>
      </c>
      <c r="L348" s="442" t="s">
        <v>1753</v>
      </c>
      <c r="M348" s="5" t="str">
        <f t="shared" ref="M348:M355" si="26">IF(F365,I365,"")</f>
        <v/>
      </c>
      <c r="N348" s="6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ht="16.5" hidden="1" customHeight="1">
      <c r="A349" s="4">
        <v>347</v>
      </c>
      <c r="B349" s="582"/>
      <c r="C349" s="76" t="s">
        <v>388</v>
      </c>
      <c r="D349" s="57">
        <v>3</v>
      </c>
      <c r="E349" s="74">
        <v>17</v>
      </c>
      <c r="F349" s="87"/>
      <c r="G349" s="92"/>
      <c r="H349" s="97" t="str">
        <f>CONCATENATE(C349,D349,"-",E349)</f>
        <v>東区3-17</v>
      </c>
      <c r="I349" s="104">
        <v>340</v>
      </c>
      <c r="J349" s="114" t="s">
        <v>1506</v>
      </c>
      <c r="K349" s="281"/>
      <c r="L349" s="443"/>
      <c r="M349" s="4" t="str">
        <f t="shared" si="26"/>
        <v/>
      </c>
      <c r="N349" s="6"/>
    </row>
    <row r="350" spans="1:70" ht="20.25" customHeight="1">
      <c r="A350" s="4">
        <v>348</v>
      </c>
      <c r="B350" s="589" t="s">
        <v>421</v>
      </c>
      <c r="C350" s="76" t="s">
        <v>388</v>
      </c>
      <c r="D350" s="57">
        <v>4</v>
      </c>
      <c r="E350" s="74">
        <v>1</v>
      </c>
      <c r="F350" s="87">
        <v>1</v>
      </c>
      <c r="G350" s="92"/>
      <c r="H350" s="97" t="str">
        <f t="shared" si="21"/>
        <v>東区4-1</v>
      </c>
      <c r="I350" s="104">
        <v>160</v>
      </c>
      <c r="J350" s="113" t="s">
        <v>1285</v>
      </c>
      <c r="K350" s="281" t="s">
        <v>1595</v>
      </c>
      <c r="L350" s="402" t="s">
        <v>1720</v>
      </c>
      <c r="M350" s="4" t="str">
        <f t="shared" si="26"/>
        <v/>
      </c>
      <c r="O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ht="20.25" hidden="1" customHeight="1">
      <c r="A351" s="4">
        <v>349</v>
      </c>
      <c r="B351" s="589"/>
      <c r="C351" s="76" t="s">
        <v>388</v>
      </c>
      <c r="D351" s="57">
        <v>4</v>
      </c>
      <c r="E351" s="74">
        <v>2</v>
      </c>
      <c r="F351" s="87"/>
      <c r="G351" s="92"/>
      <c r="H351" s="97" t="str">
        <f t="shared" si="21"/>
        <v>東区4-2</v>
      </c>
      <c r="I351" s="104">
        <v>355</v>
      </c>
      <c r="J351" s="113" t="s">
        <v>423</v>
      </c>
      <c r="K351" s="281"/>
      <c r="L351" s="410"/>
      <c r="M351" s="4" t="str">
        <f t="shared" si="26"/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16.5" hidden="1" customHeight="1">
      <c r="A352" s="4">
        <v>350</v>
      </c>
      <c r="B352" s="589"/>
      <c r="C352" s="76" t="s">
        <v>388</v>
      </c>
      <c r="D352" s="57">
        <v>4</v>
      </c>
      <c r="E352" s="74">
        <v>3</v>
      </c>
      <c r="F352" s="87"/>
      <c r="G352" s="92"/>
      <c r="H352" s="97" t="str">
        <f t="shared" si="21"/>
        <v>東区4-3</v>
      </c>
      <c r="I352" s="104">
        <v>315</v>
      </c>
      <c r="J352" s="113" t="s">
        <v>423</v>
      </c>
      <c r="K352" s="188"/>
      <c r="L352" s="129"/>
      <c r="M352" s="4">
        <f t="shared" si="26"/>
        <v>450</v>
      </c>
      <c r="N352" s="23"/>
    </row>
    <row r="353" spans="1:70" ht="20.25" hidden="1" customHeight="1">
      <c r="A353" s="4">
        <v>351</v>
      </c>
      <c r="B353" s="589"/>
      <c r="C353" s="76" t="s">
        <v>388</v>
      </c>
      <c r="D353" s="57">
        <v>4</v>
      </c>
      <c r="E353" s="74">
        <v>4</v>
      </c>
      <c r="F353" s="87"/>
      <c r="G353" s="92"/>
      <c r="H353" s="97" t="str">
        <f t="shared" si="21"/>
        <v>東区4-4</v>
      </c>
      <c r="I353" s="104">
        <v>360</v>
      </c>
      <c r="J353" s="113" t="s">
        <v>424</v>
      </c>
      <c r="K353" s="188"/>
      <c r="L353" s="129"/>
      <c r="M353" s="4" t="str">
        <f t="shared" si="26"/>
        <v/>
      </c>
      <c r="N353" s="23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s="23" customFormat="1" ht="20.25" customHeight="1">
      <c r="A354" s="4">
        <v>352</v>
      </c>
      <c r="B354" s="589"/>
      <c r="C354" s="76" t="s">
        <v>388</v>
      </c>
      <c r="D354" s="57">
        <v>4</v>
      </c>
      <c r="E354" s="74">
        <v>5</v>
      </c>
      <c r="F354" s="87">
        <v>2</v>
      </c>
      <c r="G354" s="92"/>
      <c r="H354" s="97" t="str">
        <f t="shared" si="21"/>
        <v>東区4-5</v>
      </c>
      <c r="I354" s="104">
        <v>375</v>
      </c>
      <c r="J354" s="113" t="s">
        <v>425</v>
      </c>
      <c r="K354" s="188"/>
      <c r="L354" s="360" t="s">
        <v>1731</v>
      </c>
      <c r="M354" s="5" t="str">
        <f t="shared" si="26"/>
        <v/>
      </c>
      <c r="N354" s="6"/>
      <c r="P354" s="44"/>
      <c r="Q354" s="44"/>
    </row>
    <row r="355" spans="1:70" s="23" customFormat="1" ht="20.100000000000001" hidden="1" customHeight="1">
      <c r="A355" s="4">
        <v>353</v>
      </c>
      <c r="B355" s="589"/>
      <c r="C355" s="76" t="s">
        <v>388</v>
      </c>
      <c r="D355" s="57">
        <v>4</v>
      </c>
      <c r="E355" s="74">
        <v>6</v>
      </c>
      <c r="F355" s="87"/>
      <c r="G355" s="92"/>
      <c r="H355" s="97" t="str">
        <f t="shared" ref="H355:H378" si="27">CONCATENATE(C355,D355,"-",E355)</f>
        <v>東区4-6</v>
      </c>
      <c r="I355" s="104">
        <v>145</v>
      </c>
      <c r="J355" s="113" t="s">
        <v>1286</v>
      </c>
      <c r="K355" s="188"/>
      <c r="L355" s="129"/>
      <c r="M355" s="4">
        <f t="shared" si="26"/>
        <v>315</v>
      </c>
      <c r="N355" s="44"/>
      <c r="P355" s="44"/>
      <c r="Q355" s="44"/>
    </row>
    <row r="356" spans="1:70" ht="20.25" hidden="1" customHeight="1">
      <c r="A356" s="4">
        <v>354</v>
      </c>
      <c r="B356" s="589"/>
      <c r="C356" s="76" t="s">
        <v>388</v>
      </c>
      <c r="D356" s="57">
        <v>4</v>
      </c>
      <c r="E356" s="74">
        <v>7</v>
      </c>
      <c r="F356" s="87"/>
      <c r="G356" s="92"/>
      <c r="H356" s="97" t="str">
        <f t="shared" si="27"/>
        <v>東区4-7</v>
      </c>
      <c r="I356" s="104">
        <v>550</v>
      </c>
      <c r="J356" s="113" t="s">
        <v>427</v>
      </c>
      <c r="K356" s="188"/>
      <c r="L356" s="129"/>
      <c r="M356" s="4">
        <f>IF(F375,I375,"")</f>
        <v>310</v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16.5" hidden="1" customHeight="1">
      <c r="A357" s="4">
        <v>355</v>
      </c>
      <c r="B357" s="589"/>
      <c r="C357" s="76" t="s">
        <v>388</v>
      </c>
      <c r="D357" s="57">
        <v>4</v>
      </c>
      <c r="E357" s="74">
        <v>8</v>
      </c>
      <c r="F357" s="87"/>
      <c r="G357" s="92"/>
      <c r="H357" s="97" t="str">
        <f t="shared" si="27"/>
        <v>東区4-8</v>
      </c>
      <c r="I357" s="104">
        <v>365</v>
      </c>
      <c r="J357" s="113" t="s">
        <v>428</v>
      </c>
      <c r="K357" s="188"/>
      <c r="L357" s="129"/>
      <c r="M357" s="5" t="str">
        <f>IF(F363,I363,"")</f>
        <v/>
      </c>
    </row>
    <row r="358" spans="1:70" ht="20.100000000000001" hidden="1" customHeight="1">
      <c r="A358" s="4">
        <v>356</v>
      </c>
      <c r="B358" s="589"/>
      <c r="C358" s="76" t="s">
        <v>388</v>
      </c>
      <c r="D358" s="57">
        <v>4</v>
      </c>
      <c r="E358" s="74">
        <v>9</v>
      </c>
      <c r="F358" s="87"/>
      <c r="G358" s="92"/>
      <c r="H358" s="97" t="str">
        <f t="shared" si="27"/>
        <v>東区4-9</v>
      </c>
      <c r="I358" s="104">
        <v>270</v>
      </c>
      <c r="J358" s="113" t="s">
        <v>428</v>
      </c>
      <c r="K358" s="281"/>
      <c r="L358" s="318"/>
      <c r="M358" s="4" t="str">
        <f>IF(F377,I377,"")</f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16.5" hidden="1" customHeight="1">
      <c r="A359" s="4">
        <v>357</v>
      </c>
      <c r="B359" s="589"/>
      <c r="C359" s="76" t="s">
        <v>388</v>
      </c>
      <c r="D359" s="57">
        <v>4</v>
      </c>
      <c r="E359" s="74">
        <v>10</v>
      </c>
      <c r="F359" s="87"/>
      <c r="G359" s="92"/>
      <c r="H359" s="97" t="str">
        <f t="shared" si="27"/>
        <v>東区4-10</v>
      </c>
      <c r="I359" s="104">
        <v>325</v>
      </c>
      <c r="J359" s="113" t="s">
        <v>429</v>
      </c>
      <c r="K359" s="188"/>
      <c r="L359" s="129"/>
      <c r="M359" s="4" t="str">
        <f>IF(F378,I378,"")</f>
        <v/>
      </c>
    </row>
    <row r="360" spans="1:70" ht="20.25" hidden="1" customHeight="1">
      <c r="A360" s="4">
        <v>358</v>
      </c>
      <c r="B360" s="589"/>
      <c r="C360" s="76" t="s">
        <v>388</v>
      </c>
      <c r="D360" s="57">
        <v>4</v>
      </c>
      <c r="E360" s="74">
        <v>11</v>
      </c>
      <c r="F360" s="87"/>
      <c r="G360" s="92"/>
      <c r="H360" s="97" t="str">
        <f t="shared" si="27"/>
        <v>東区4-11</v>
      </c>
      <c r="I360" s="104">
        <v>510</v>
      </c>
      <c r="J360" s="113" t="s">
        <v>430</v>
      </c>
      <c r="K360" s="188"/>
      <c r="L360" s="129"/>
      <c r="M360" s="5" t="str">
        <f>IF(F366,I366,"")</f>
        <v/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16.5" hidden="1" customHeight="1">
      <c r="A361" s="4">
        <v>359</v>
      </c>
      <c r="B361" s="589"/>
      <c r="C361" s="76" t="s">
        <v>388</v>
      </c>
      <c r="D361" s="57">
        <v>4</v>
      </c>
      <c r="E361" s="74">
        <v>12</v>
      </c>
      <c r="F361" s="87"/>
      <c r="G361" s="92"/>
      <c r="H361" s="97" t="str">
        <f t="shared" si="27"/>
        <v>東区4-12</v>
      </c>
      <c r="I361" s="104">
        <v>515</v>
      </c>
      <c r="J361" s="113" t="s">
        <v>431</v>
      </c>
      <c r="K361" s="188"/>
      <c r="L361" s="129"/>
      <c r="M361" s="5" t="e">
        <f>IF(#REF!,#REF!,"")</f>
        <v>#REF!</v>
      </c>
      <c r="N361" s="6"/>
    </row>
    <row r="362" spans="1:70" ht="20.25" hidden="1" customHeight="1">
      <c r="A362" s="4">
        <v>360</v>
      </c>
      <c r="B362" s="589"/>
      <c r="C362" s="76" t="s">
        <v>388</v>
      </c>
      <c r="D362" s="57">
        <v>4</v>
      </c>
      <c r="E362" s="74">
        <v>13</v>
      </c>
      <c r="F362" s="87"/>
      <c r="G362" s="92"/>
      <c r="H362" s="97" t="str">
        <f t="shared" si="27"/>
        <v>東区4-13</v>
      </c>
      <c r="I362" s="104">
        <v>405</v>
      </c>
      <c r="J362" s="113" t="s">
        <v>432</v>
      </c>
      <c r="K362" s="188"/>
      <c r="L362" s="129"/>
      <c r="M362" s="4" t="str">
        <f>IF(F381,I381,"")</f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 customHeight="1">
      <c r="A363" s="4">
        <v>361</v>
      </c>
      <c r="B363" s="589"/>
      <c r="C363" s="76" t="s">
        <v>388</v>
      </c>
      <c r="D363" s="57">
        <v>4</v>
      </c>
      <c r="E363" s="74">
        <v>14</v>
      </c>
      <c r="F363" s="87"/>
      <c r="G363" s="92"/>
      <c r="H363" s="97" t="str">
        <f t="shared" si="27"/>
        <v>東区4-14</v>
      </c>
      <c r="I363" s="104">
        <v>545</v>
      </c>
      <c r="J363" s="113" t="s">
        <v>1287</v>
      </c>
      <c r="K363" s="281"/>
      <c r="L363" s="138"/>
      <c r="M363" s="4" t="str">
        <f>IF(F382,I382,"")</f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 customHeight="1">
      <c r="A364" s="4">
        <v>362</v>
      </c>
      <c r="B364" s="589"/>
      <c r="C364" s="76" t="s">
        <v>388</v>
      </c>
      <c r="D364" s="57">
        <v>4</v>
      </c>
      <c r="E364" s="74" t="s">
        <v>189</v>
      </c>
      <c r="F364" s="87"/>
      <c r="G364" s="92"/>
      <c r="H364" s="97" t="str">
        <f t="shared" si="27"/>
        <v>東区4-15</v>
      </c>
      <c r="I364" s="104">
        <v>480</v>
      </c>
      <c r="J364" s="113" t="s">
        <v>1288</v>
      </c>
      <c r="K364" s="188"/>
      <c r="L364" s="129"/>
      <c r="M364" s="4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363</v>
      </c>
      <c r="B365" s="590" t="s">
        <v>435</v>
      </c>
      <c r="C365" s="76" t="s">
        <v>388</v>
      </c>
      <c r="D365" s="57">
        <v>5</v>
      </c>
      <c r="E365" s="74">
        <v>1</v>
      </c>
      <c r="F365" s="87"/>
      <c r="G365" s="92"/>
      <c r="H365" s="97" t="str">
        <f t="shared" si="27"/>
        <v>東区5-1</v>
      </c>
      <c r="I365" s="104">
        <v>650</v>
      </c>
      <c r="J365" s="113" t="s">
        <v>1289</v>
      </c>
      <c r="K365" s="188"/>
      <c r="L365" s="137"/>
      <c r="M365" s="5" t="str">
        <f>IF(F386,I386,"")</f>
        <v/>
      </c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16.5" hidden="1" customHeight="1">
      <c r="A366" s="4">
        <v>364</v>
      </c>
      <c r="B366" s="581"/>
      <c r="C366" s="76" t="s">
        <v>388</v>
      </c>
      <c r="D366" s="57">
        <v>5</v>
      </c>
      <c r="E366" s="74">
        <v>2</v>
      </c>
      <c r="F366" s="87"/>
      <c r="G366" s="92"/>
      <c r="H366" s="97" t="str">
        <f t="shared" si="27"/>
        <v>東区5-2</v>
      </c>
      <c r="I366" s="104">
        <v>375</v>
      </c>
      <c r="J366" s="113" t="s">
        <v>437</v>
      </c>
      <c r="K366" s="188"/>
      <c r="L366" s="362"/>
      <c r="M366" s="5" t="str">
        <f>IF(F387,I387,"")</f>
        <v/>
      </c>
      <c r="N366" s="6"/>
    </row>
    <row r="367" spans="1:70" ht="20.25" hidden="1" customHeight="1">
      <c r="A367" s="4">
        <v>365</v>
      </c>
      <c r="B367" s="581"/>
      <c r="C367" s="76" t="s">
        <v>388</v>
      </c>
      <c r="D367" s="57">
        <v>5</v>
      </c>
      <c r="E367" s="74">
        <v>3</v>
      </c>
      <c r="F367" s="87"/>
      <c r="G367" s="92"/>
      <c r="H367" s="97" t="str">
        <f t="shared" si="27"/>
        <v>東区5-3</v>
      </c>
      <c r="I367" s="104">
        <v>465</v>
      </c>
      <c r="J367" s="113" t="s">
        <v>438</v>
      </c>
      <c r="K367" s="188"/>
      <c r="L367" s="129"/>
      <c r="M367" s="4" t="str">
        <f>IF(F388,I388,"")</f>
        <v/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366</v>
      </c>
      <c r="B368" s="581"/>
      <c r="C368" s="76" t="s">
        <v>388</v>
      </c>
      <c r="D368" s="57">
        <v>5</v>
      </c>
      <c r="E368" s="74">
        <v>4</v>
      </c>
      <c r="F368" s="87"/>
      <c r="G368" s="92"/>
      <c r="H368" s="97" t="str">
        <f t="shared" si="27"/>
        <v>東区5-4</v>
      </c>
      <c r="I368" s="104">
        <v>535</v>
      </c>
      <c r="J368" s="114" t="s">
        <v>1290</v>
      </c>
      <c r="K368" s="188"/>
      <c r="L368" s="318"/>
      <c r="M368" s="4"/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customHeight="1">
      <c r="A369" s="4">
        <v>367</v>
      </c>
      <c r="B369" s="581"/>
      <c r="C369" s="76" t="s">
        <v>388</v>
      </c>
      <c r="D369" s="57">
        <v>5</v>
      </c>
      <c r="E369" s="74">
        <v>5</v>
      </c>
      <c r="F369" s="87">
        <v>3</v>
      </c>
      <c r="G369" s="92"/>
      <c r="H369" s="97" t="str">
        <f t="shared" si="27"/>
        <v>東区5-5</v>
      </c>
      <c r="I369" s="104">
        <v>450</v>
      </c>
      <c r="J369" s="113" t="s">
        <v>1673</v>
      </c>
      <c r="K369" s="281" t="s">
        <v>1695</v>
      </c>
      <c r="L369" s="402" t="s">
        <v>1713</v>
      </c>
      <c r="M369" s="4"/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368</v>
      </c>
      <c r="B370" s="581"/>
      <c r="C370" s="76" t="s">
        <v>388</v>
      </c>
      <c r="D370" s="57">
        <v>5</v>
      </c>
      <c r="E370" s="74">
        <v>6</v>
      </c>
      <c r="F370" s="87"/>
      <c r="G370" s="92"/>
      <c r="H370" s="97" t="str">
        <f t="shared" si="27"/>
        <v>東区5-6</v>
      </c>
      <c r="I370" s="104">
        <v>600</v>
      </c>
      <c r="J370" s="113" t="s">
        <v>1291</v>
      </c>
      <c r="K370" s="188"/>
      <c r="L370" s="129"/>
      <c r="M370" s="5" t="str">
        <f t="shared" ref="M370:M377" si="28">IF(F389,I389,"")</f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 customHeight="1">
      <c r="A371" s="4">
        <v>369</v>
      </c>
      <c r="B371" s="581"/>
      <c r="C371" s="76" t="s">
        <v>388</v>
      </c>
      <c r="D371" s="57">
        <v>5</v>
      </c>
      <c r="E371" s="74">
        <v>7</v>
      </c>
      <c r="F371" s="87"/>
      <c r="G371" s="92"/>
      <c r="H371" s="97" t="str">
        <f t="shared" si="27"/>
        <v>東区5-7</v>
      </c>
      <c r="I371" s="104">
        <v>560</v>
      </c>
      <c r="J371" s="123" t="s">
        <v>1674</v>
      </c>
      <c r="K371" s="193"/>
      <c r="L371" s="163"/>
      <c r="M371" s="5" t="str">
        <f t="shared" si="28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customHeight="1">
      <c r="A372" s="4">
        <v>370</v>
      </c>
      <c r="B372" s="581"/>
      <c r="C372" s="76" t="s">
        <v>388</v>
      </c>
      <c r="D372" s="57">
        <v>5</v>
      </c>
      <c r="E372" s="74">
        <v>8</v>
      </c>
      <c r="F372" s="87">
        <v>1</v>
      </c>
      <c r="G372" s="92"/>
      <c r="H372" s="97" t="str">
        <f t="shared" si="27"/>
        <v>東区5-8</v>
      </c>
      <c r="I372" s="104">
        <v>315</v>
      </c>
      <c r="J372" s="113" t="s">
        <v>1507</v>
      </c>
      <c r="K372" s="281" t="s">
        <v>1778</v>
      </c>
      <c r="L372" s="318"/>
      <c r="M372" s="4">
        <f t="shared" si="28"/>
        <v>320</v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 customHeight="1">
      <c r="A373" s="4">
        <v>371</v>
      </c>
      <c r="B373" s="581"/>
      <c r="C373" s="76" t="s">
        <v>388</v>
      </c>
      <c r="D373" s="57">
        <v>5</v>
      </c>
      <c r="E373" s="74">
        <v>9</v>
      </c>
      <c r="F373" s="87"/>
      <c r="G373" s="92"/>
      <c r="H373" s="97" t="str">
        <f t="shared" si="27"/>
        <v>東区5-9</v>
      </c>
      <c r="I373" s="104">
        <v>405</v>
      </c>
      <c r="J373" s="113" t="s">
        <v>1293</v>
      </c>
      <c r="K373" s="188"/>
      <c r="L373" s="164"/>
      <c r="M373" s="4" t="str">
        <f t="shared" si="28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customHeight="1">
      <c r="A374" s="4">
        <v>372</v>
      </c>
      <c r="B374" s="581"/>
      <c r="C374" s="76" t="s">
        <v>388</v>
      </c>
      <c r="D374" s="57">
        <v>5</v>
      </c>
      <c r="E374" s="74">
        <v>10</v>
      </c>
      <c r="F374" s="87">
        <v>0</v>
      </c>
      <c r="G374" s="92"/>
      <c r="H374" s="97" t="str">
        <f t="shared" ref="H374" si="29">CONCATENATE(C374,D374,"-",E374)</f>
        <v>東区5-10</v>
      </c>
      <c r="I374" s="104">
        <v>300</v>
      </c>
      <c r="J374" s="113" t="s">
        <v>1508</v>
      </c>
      <c r="K374" s="281"/>
      <c r="L374" s="318" t="s">
        <v>1759</v>
      </c>
      <c r="M374" s="5" t="str">
        <f t="shared" si="28"/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>
      <c r="A375" s="4">
        <v>373</v>
      </c>
      <c r="B375" s="582"/>
      <c r="C375" s="76" t="s">
        <v>388</v>
      </c>
      <c r="D375" s="57">
        <v>5</v>
      </c>
      <c r="E375" s="74" t="s">
        <v>892</v>
      </c>
      <c r="F375" s="87">
        <v>3</v>
      </c>
      <c r="G375" s="92"/>
      <c r="H375" s="97" t="str">
        <f t="shared" si="27"/>
        <v>東区5-11</v>
      </c>
      <c r="I375" s="104">
        <v>310</v>
      </c>
      <c r="J375" s="113" t="s">
        <v>1675</v>
      </c>
      <c r="K375" s="281"/>
      <c r="L375" s="402" t="s">
        <v>1713</v>
      </c>
      <c r="M375" s="5" t="str">
        <f t="shared" si="28"/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customHeight="1">
      <c r="A376" s="4">
        <v>374</v>
      </c>
      <c r="B376" s="589" t="s">
        <v>445</v>
      </c>
      <c r="C376" s="76" t="s">
        <v>388</v>
      </c>
      <c r="D376" s="57">
        <v>6</v>
      </c>
      <c r="E376" s="74">
        <v>1</v>
      </c>
      <c r="F376" s="87">
        <v>1</v>
      </c>
      <c r="G376" s="92"/>
      <c r="H376" s="97" t="str">
        <f t="shared" si="27"/>
        <v>東区6-1</v>
      </c>
      <c r="I376" s="104">
        <v>560</v>
      </c>
      <c r="J376" s="113" t="s">
        <v>446</v>
      </c>
      <c r="K376" s="281" t="s">
        <v>1703</v>
      </c>
      <c r="L376" s="362" t="s">
        <v>1750</v>
      </c>
      <c r="M376" s="4">
        <f t="shared" si="28"/>
        <v>595</v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hidden="1" customHeight="1">
      <c r="A377" s="4">
        <v>375</v>
      </c>
      <c r="B377" s="589"/>
      <c r="C377" s="76" t="s">
        <v>388</v>
      </c>
      <c r="D377" s="57">
        <v>6</v>
      </c>
      <c r="E377" s="74">
        <v>2</v>
      </c>
      <c r="F377" s="87"/>
      <c r="G377" s="92"/>
      <c r="H377" s="97" t="str">
        <f t="shared" si="27"/>
        <v>東区6-2</v>
      </c>
      <c r="I377" s="104">
        <v>410</v>
      </c>
      <c r="J377" s="113" t="s">
        <v>447</v>
      </c>
      <c r="K377" s="188"/>
      <c r="L377" s="129"/>
      <c r="M377" s="4" t="str">
        <f t="shared" si="28"/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100000000000001" hidden="1" customHeight="1">
      <c r="A378" s="4">
        <v>376</v>
      </c>
      <c r="B378" s="589"/>
      <c r="C378" s="76" t="s">
        <v>388</v>
      </c>
      <c r="D378" s="57">
        <v>6</v>
      </c>
      <c r="E378" s="74">
        <v>3</v>
      </c>
      <c r="F378" s="87"/>
      <c r="G378" s="92"/>
      <c r="H378" s="97" t="str">
        <f t="shared" si="27"/>
        <v>東区6-3</v>
      </c>
      <c r="I378" s="104">
        <v>275</v>
      </c>
      <c r="J378" s="113" t="s">
        <v>447</v>
      </c>
      <c r="K378" s="188"/>
      <c r="L378" s="129"/>
      <c r="M378" s="4" t="str">
        <f t="shared" ref="M378:M423" si="30">IF(F400,I400,"")</f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 customHeight="1">
      <c r="A379" s="4">
        <v>377</v>
      </c>
      <c r="B379" s="589"/>
      <c r="C379" s="76" t="s">
        <v>388</v>
      </c>
      <c r="D379" s="57">
        <v>6</v>
      </c>
      <c r="E379" s="74" t="s">
        <v>148</v>
      </c>
      <c r="F379" s="87"/>
      <c r="G379" s="92"/>
      <c r="H379" s="97" t="str">
        <f>CONCATENATE(C379,D379,"-",E379)</f>
        <v>東区6-4</v>
      </c>
      <c r="I379" s="104">
        <v>290</v>
      </c>
      <c r="J379" s="113" t="s">
        <v>1294</v>
      </c>
      <c r="K379" s="188"/>
      <c r="L379" s="263"/>
      <c r="M379" s="4" t="str">
        <f t="shared" si="30"/>
        <v/>
      </c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hidden="1" customHeight="1">
      <c r="A380" s="4">
        <v>378</v>
      </c>
      <c r="B380" s="589"/>
      <c r="C380" s="76" t="s">
        <v>388</v>
      </c>
      <c r="D380" s="57">
        <v>6</v>
      </c>
      <c r="E380" s="74" t="s">
        <v>449</v>
      </c>
      <c r="F380" s="87"/>
      <c r="G380" s="92"/>
      <c r="H380" s="97" t="str">
        <f>CONCATENATE(C380,D380,"-",E380)</f>
        <v>東区6-5</v>
      </c>
      <c r="I380" s="104">
        <v>365</v>
      </c>
      <c r="J380" s="113" t="s">
        <v>1295</v>
      </c>
      <c r="K380" s="189"/>
      <c r="L380" s="131"/>
      <c r="M380" s="5" t="str">
        <f>IF(F387,I387,"")</f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100000000000001" customHeight="1">
      <c r="A381" s="4">
        <v>379</v>
      </c>
      <c r="B381" s="589"/>
      <c r="C381" s="76" t="s">
        <v>388</v>
      </c>
      <c r="D381" s="57">
        <v>6</v>
      </c>
      <c r="E381" s="74">
        <v>6</v>
      </c>
      <c r="F381" s="87">
        <v>0</v>
      </c>
      <c r="G381" s="92"/>
      <c r="H381" s="97" t="str">
        <f>CONCATENATE(C381,D381,"-",E381)</f>
        <v>東区6-6</v>
      </c>
      <c r="I381" s="104">
        <v>515</v>
      </c>
      <c r="J381" s="113" t="s">
        <v>1296</v>
      </c>
      <c r="K381" s="281"/>
      <c r="L381" s="318" t="s">
        <v>1437</v>
      </c>
      <c r="M381" s="4" t="str">
        <f t="shared" si="30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hidden="1" customHeight="1">
      <c r="A382" s="4">
        <v>380</v>
      </c>
      <c r="B382" s="589"/>
      <c r="C382" s="76" t="s">
        <v>388</v>
      </c>
      <c r="D382" s="57">
        <v>6</v>
      </c>
      <c r="E382" s="74">
        <v>7</v>
      </c>
      <c r="F382" s="87"/>
      <c r="G382" s="92"/>
      <c r="H382" s="97" t="str">
        <f>CONCATENATE(C382,D382,"-",E382)</f>
        <v>東区6-7</v>
      </c>
      <c r="I382" s="104">
        <v>560</v>
      </c>
      <c r="J382" s="114" t="s">
        <v>1297</v>
      </c>
      <c r="K382" s="188"/>
      <c r="L382" s="129"/>
      <c r="M382" s="4" t="str">
        <f t="shared" si="30"/>
        <v/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customHeight="1">
      <c r="A383" s="4">
        <v>381</v>
      </c>
      <c r="B383" s="589"/>
      <c r="C383" s="76" t="s">
        <v>388</v>
      </c>
      <c r="D383" s="57">
        <v>6</v>
      </c>
      <c r="E383" s="74">
        <v>8</v>
      </c>
      <c r="F383" s="87">
        <v>0</v>
      </c>
      <c r="G383" s="92"/>
      <c r="H383" s="97" t="str">
        <f>CONCATENATE(C383,D383,"-",E383)</f>
        <v>東区6-8</v>
      </c>
      <c r="I383" s="104">
        <v>295</v>
      </c>
      <c r="J383" s="113" t="s">
        <v>453</v>
      </c>
      <c r="K383" s="281"/>
      <c r="L383" s="318" t="s">
        <v>1437</v>
      </c>
      <c r="M383" s="5" t="str">
        <f>IF(F390,I390,"")</f>
        <v/>
      </c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100000000000001" hidden="1" customHeight="1">
      <c r="A384" s="4">
        <v>382</v>
      </c>
      <c r="B384" s="589"/>
      <c r="C384" s="76" t="s">
        <v>388</v>
      </c>
      <c r="D384" s="57">
        <v>6</v>
      </c>
      <c r="E384" s="74" t="s">
        <v>279</v>
      </c>
      <c r="F384" s="87"/>
      <c r="G384" s="92"/>
      <c r="H384" s="97" t="str">
        <f t="shared" ref="H384:H452" si="31">CONCATENATE(C384,D384,"-",E384)</f>
        <v>東区6-9</v>
      </c>
      <c r="I384" s="104">
        <v>430</v>
      </c>
      <c r="J384" s="215" t="s">
        <v>1676</v>
      </c>
      <c r="K384" s="281"/>
      <c r="L384" s="301"/>
      <c r="M384" s="4" t="str">
        <f t="shared" si="30"/>
        <v/>
      </c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100000000000001" hidden="1" customHeight="1">
      <c r="A385" s="4">
        <v>383</v>
      </c>
      <c r="B385" s="589"/>
      <c r="C385" s="76" t="s">
        <v>388</v>
      </c>
      <c r="D385" s="57">
        <v>6</v>
      </c>
      <c r="E385" s="74" t="s">
        <v>455</v>
      </c>
      <c r="F385" s="87"/>
      <c r="G385" s="92"/>
      <c r="H385" s="97" t="str">
        <f>CONCATENATE(C385,D385,"-",E385)</f>
        <v>東区6-10</v>
      </c>
      <c r="I385" s="104">
        <v>545</v>
      </c>
      <c r="J385" s="113" t="s">
        <v>1294</v>
      </c>
      <c r="K385" s="189"/>
      <c r="L385" s="165"/>
      <c r="M385" s="4" t="str">
        <f t="shared" si="30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 customHeight="1">
      <c r="A386" s="4">
        <v>384</v>
      </c>
      <c r="B386" s="590" t="s">
        <v>456</v>
      </c>
      <c r="C386" s="76" t="s">
        <v>388</v>
      </c>
      <c r="D386" s="57">
        <v>7</v>
      </c>
      <c r="E386" s="74">
        <v>1</v>
      </c>
      <c r="F386" s="87"/>
      <c r="G386" s="92"/>
      <c r="H386" s="97" t="str">
        <f t="shared" si="31"/>
        <v>東区7-1</v>
      </c>
      <c r="I386" s="104">
        <v>420</v>
      </c>
      <c r="J386" s="120" t="s">
        <v>1299</v>
      </c>
      <c r="K386" s="281"/>
      <c r="L386" s="129"/>
      <c r="M386" s="5" t="str">
        <f>IF(F393,I393,"")</f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 customHeight="1">
      <c r="A387" s="4">
        <v>385</v>
      </c>
      <c r="B387" s="581"/>
      <c r="C387" s="76" t="s">
        <v>388</v>
      </c>
      <c r="D387" s="57">
        <v>7</v>
      </c>
      <c r="E387" s="74">
        <v>2</v>
      </c>
      <c r="F387" s="87"/>
      <c r="G387" s="92"/>
      <c r="H387" s="97" t="str">
        <f t="shared" si="31"/>
        <v>東区7-2</v>
      </c>
      <c r="I387" s="104">
        <v>375</v>
      </c>
      <c r="J387" s="120" t="s">
        <v>1677</v>
      </c>
      <c r="K387" s="189"/>
      <c r="L387" s="394"/>
      <c r="M387" s="5" t="str">
        <f>IF(F394,I394,"")</f>
        <v/>
      </c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hidden="1" customHeight="1">
      <c r="A388" s="4">
        <v>386</v>
      </c>
      <c r="B388" s="581"/>
      <c r="C388" s="76" t="s">
        <v>388</v>
      </c>
      <c r="D388" s="57">
        <v>7</v>
      </c>
      <c r="E388" s="74">
        <v>3</v>
      </c>
      <c r="F388" s="87"/>
      <c r="G388" s="92"/>
      <c r="H388" s="97" t="str">
        <f t="shared" si="31"/>
        <v>東区7-3</v>
      </c>
      <c r="I388" s="104">
        <v>400</v>
      </c>
      <c r="J388" s="120" t="s">
        <v>1301</v>
      </c>
      <c r="K388" s="281"/>
      <c r="L388" s="318"/>
      <c r="M388" s="4" t="str">
        <f t="shared" si="30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customHeight="1">
      <c r="A389" s="4">
        <v>387</v>
      </c>
      <c r="B389" s="581"/>
      <c r="C389" s="76" t="s">
        <v>388</v>
      </c>
      <c r="D389" s="57">
        <v>7</v>
      </c>
      <c r="E389" s="74">
        <v>4</v>
      </c>
      <c r="F389" s="87">
        <v>0</v>
      </c>
      <c r="G389" s="92"/>
      <c r="H389" s="97" t="str">
        <f t="shared" si="31"/>
        <v>東区7-4</v>
      </c>
      <c r="I389" s="104">
        <v>440</v>
      </c>
      <c r="J389" s="120" t="s">
        <v>1678</v>
      </c>
      <c r="K389" s="281"/>
      <c r="L389" s="164" t="s">
        <v>1717</v>
      </c>
      <c r="M389" s="4" t="str">
        <f t="shared" si="30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customHeight="1">
      <c r="A390" s="4">
        <v>388</v>
      </c>
      <c r="B390" s="581"/>
      <c r="C390" s="76" t="s">
        <v>388</v>
      </c>
      <c r="D390" s="57">
        <v>7</v>
      </c>
      <c r="E390" s="74">
        <v>5</v>
      </c>
      <c r="F390" s="87">
        <v>0</v>
      </c>
      <c r="G390" s="92"/>
      <c r="H390" s="97" t="str">
        <f t="shared" si="31"/>
        <v>東区7-5</v>
      </c>
      <c r="I390" s="104">
        <v>490</v>
      </c>
      <c r="J390" s="120" t="s">
        <v>1302</v>
      </c>
      <c r="K390" s="281"/>
      <c r="L390" s="164" t="s">
        <v>1717</v>
      </c>
      <c r="M390" s="5" t="str">
        <f>IF(F397,I397,"")</f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customHeight="1">
      <c r="A391" s="4">
        <v>389</v>
      </c>
      <c r="B391" s="581"/>
      <c r="C391" s="76" t="s">
        <v>388</v>
      </c>
      <c r="D391" s="57">
        <v>7</v>
      </c>
      <c r="E391" s="74">
        <v>6</v>
      </c>
      <c r="F391" s="87">
        <v>2</v>
      </c>
      <c r="G391" s="92"/>
      <c r="H391" s="97" t="str">
        <f t="shared" si="31"/>
        <v>東区7-6</v>
      </c>
      <c r="I391" s="104">
        <v>320</v>
      </c>
      <c r="J391" s="120" t="s">
        <v>463</v>
      </c>
      <c r="K391" s="189"/>
      <c r="L391" s="152" t="s">
        <v>1746</v>
      </c>
      <c r="M391" s="4" t="str">
        <f t="shared" si="30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390</v>
      </c>
      <c r="B392" s="581"/>
      <c r="C392" s="76" t="s">
        <v>388</v>
      </c>
      <c r="D392" s="57">
        <v>7</v>
      </c>
      <c r="E392" s="74">
        <v>7</v>
      </c>
      <c r="F392" s="87"/>
      <c r="G392" s="92"/>
      <c r="H392" s="97" t="str">
        <f t="shared" si="31"/>
        <v>東区7-7</v>
      </c>
      <c r="I392" s="104">
        <v>535</v>
      </c>
      <c r="J392" s="120" t="s">
        <v>1303</v>
      </c>
      <c r="K392" s="332"/>
      <c r="L392" s="132"/>
      <c r="M392" s="5" t="str">
        <f t="shared" si="30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 customHeight="1">
      <c r="A393" s="4">
        <v>391</v>
      </c>
      <c r="B393" s="581"/>
      <c r="C393" s="76" t="s">
        <v>388</v>
      </c>
      <c r="D393" s="57">
        <v>7</v>
      </c>
      <c r="E393" s="74" t="s">
        <v>464</v>
      </c>
      <c r="F393" s="87"/>
      <c r="G393" s="92"/>
      <c r="H393" s="97" t="str">
        <f t="shared" si="31"/>
        <v>東区7-8</v>
      </c>
      <c r="I393" s="104">
        <v>365</v>
      </c>
      <c r="J393" s="120" t="s">
        <v>1304</v>
      </c>
      <c r="K393" s="188"/>
      <c r="L393" s="352"/>
      <c r="M393" s="4" t="str">
        <f t="shared" si="30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100000000000001" hidden="1" customHeight="1">
      <c r="A394" s="4">
        <v>392</v>
      </c>
      <c r="B394" s="581"/>
      <c r="C394" s="81" t="s">
        <v>388</v>
      </c>
      <c r="D394" s="62">
        <v>7</v>
      </c>
      <c r="E394" s="82">
        <v>9</v>
      </c>
      <c r="F394" s="87"/>
      <c r="G394" s="92"/>
      <c r="H394" s="99" t="str">
        <f t="shared" si="31"/>
        <v>東区7-9</v>
      </c>
      <c r="I394" s="107">
        <v>580</v>
      </c>
      <c r="J394" s="120" t="s">
        <v>466</v>
      </c>
      <c r="K394" s="332"/>
      <c r="L394" s="341"/>
      <c r="M394" s="4" t="str">
        <f t="shared" si="30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100000000000001" customHeight="1">
      <c r="A395" s="4">
        <v>393</v>
      </c>
      <c r="B395" s="581"/>
      <c r="C395" s="76" t="s">
        <v>388</v>
      </c>
      <c r="D395" s="57">
        <v>7</v>
      </c>
      <c r="E395" s="74">
        <v>10</v>
      </c>
      <c r="F395" s="87">
        <v>1</v>
      </c>
      <c r="G395" s="92"/>
      <c r="H395" s="97" t="str">
        <f t="shared" si="31"/>
        <v>東区7-10</v>
      </c>
      <c r="I395" s="104">
        <v>595</v>
      </c>
      <c r="J395" s="120" t="s">
        <v>1305</v>
      </c>
      <c r="K395" s="281" t="s">
        <v>1609</v>
      </c>
      <c r="L395" s="429" t="s">
        <v>1707</v>
      </c>
      <c r="M395" s="4" t="str">
        <f t="shared" si="30"/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hidden="1" customHeight="1">
      <c r="A396" s="4">
        <v>394</v>
      </c>
      <c r="B396" s="581"/>
      <c r="C396" s="76" t="s">
        <v>388</v>
      </c>
      <c r="D396" s="57">
        <v>7</v>
      </c>
      <c r="E396" s="74">
        <v>11</v>
      </c>
      <c r="F396" s="87"/>
      <c r="G396" s="92"/>
      <c r="H396" s="97" t="str">
        <f t="shared" si="31"/>
        <v>東区7-11</v>
      </c>
      <c r="I396" s="104">
        <v>180</v>
      </c>
      <c r="J396" s="120" t="s">
        <v>469</v>
      </c>
      <c r="K396" s="188"/>
      <c r="L396" s="129"/>
      <c r="M396" s="4" t="str">
        <f t="shared" si="30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 customHeight="1">
      <c r="A397" s="4">
        <v>395</v>
      </c>
      <c r="B397" s="581"/>
      <c r="C397" s="76" t="s">
        <v>388</v>
      </c>
      <c r="D397" s="57">
        <v>7</v>
      </c>
      <c r="E397" s="74" t="s">
        <v>182</v>
      </c>
      <c r="F397" s="87"/>
      <c r="G397" s="92"/>
      <c r="H397" s="97" t="str">
        <f>CONCATENATE(C397,D397,"-",E397)</f>
        <v>東区7-12</v>
      </c>
      <c r="I397" s="104">
        <v>290</v>
      </c>
      <c r="J397" s="120" t="s">
        <v>1306</v>
      </c>
      <c r="K397" s="332"/>
      <c r="L397" s="152"/>
      <c r="M397" s="4" t="str">
        <f t="shared" si="30"/>
        <v/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hidden="1" customHeight="1">
      <c r="A398" s="4">
        <v>396</v>
      </c>
      <c r="B398" s="581"/>
      <c r="C398" s="76" t="s">
        <v>388</v>
      </c>
      <c r="D398" s="57">
        <v>7</v>
      </c>
      <c r="E398" s="74" t="s">
        <v>185</v>
      </c>
      <c r="F398" s="87"/>
      <c r="G398" s="92"/>
      <c r="H398" s="97" t="str">
        <f>CONCATENATE(C398,D398,"-",E398)</f>
        <v>東区7-13</v>
      </c>
      <c r="I398" s="104">
        <v>375</v>
      </c>
      <c r="J398" s="120" t="s">
        <v>1307</v>
      </c>
      <c r="K398" s="333"/>
      <c r="L398" s="138"/>
      <c r="M398" s="4" t="str">
        <f t="shared" si="30"/>
        <v/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>
      <c r="A399" s="4">
        <v>397</v>
      </c>
      <c r="B399" s="582"/>
      <c r="C399" s="76" t="s">
        <v>388</v>
      </c>
      <c r="D399" s="57">
        <v>7</v>
      </c>
      <c r="E399" s="74" t="s">
        <v>880</v>
      </c>
      <c r="F399" s="87">
        <v>0</v>
      </c>
      <c r="G399" s="92"/>
      <c r="H399" s="97" t="str">
        <f>CONCATENATE(C399,D399,"-",E399)</f>
        <v>東区7-14</v>
      </c>
      <c r="I399" s="104">
        <v>395</v>
      </c>
      <c r="J399" s="120" t="s">
        <v>1679</v>
      </c>
      <c r="K399" s="332"/>
      <c r="L399" s="164" t="s">
        <v>1717</v>
      </c>
      <c r="M399" s="4" t="str">
        <f t="shared" si="30"/>
        <v/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100000000000001" hidden="1" customHeight="1">
      <c r="A400" s="4">
        <v>398</v>
      </c>
      <c r="B400" s="590" t="s">
        <v>472</v>
      </c>
      <c r="C400" s="76" t="s">
        <v>388</v>
      </c>
      <c r="D400" s="57">
        <v>8</v>
      </c>
      <c r="E400" s="74">
        <v>1</v>
      </c>
      <c r="F400" s="87"/>
      <c r="G400" s="92"/>
      <c r="H400" s="97" t="str">
        <f t="shared" si="31"/>
        <v>東区8-1</v>
      </c>
      <c r="I400" s="104">
        <v>1030</v>
      </c>
      <c r="J400" s="113" t="s">
        <v>473</v>
      </c>
      <c r="K400" s="188"/>
      <c r="L400" s="132"/>
      <c r="M400" s="4" t="str">
        <f t="shared" si="30"/>
        <v/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 customHeight="1">
      <c r="A401" s="4">
        <v>399</v>
      </c>
      <c r="B401" s="581"/>
      <c r="C401" s="76" t="s">
        <v>388</v>
      </c>
      <c r="D401" s="57">
        <v>8</v>
      </c>
      <c r="E401" s="74">
        <v>2</v>
      </c>
      <c r="F401" s="87"/>
      <c r="G401" s="92"/>
      <c r="H401" s="97" t="str">
        <f t="shared" si="31"/>
        <v>東区8-2</v>
      </c>
      <c r="I401" s="104">
        <v>460</v>
      </c>
      <c r="J401" s="113" t="s">
        <v>474</v>
      </c>
      <c r="K401" s="188"/>
      <c r="L401" s="129"/>
      <c r="M401" s="4">
        <f t="shared" si="30"/>
        <v>180</v>
      </c>
      <c r="N401" s="6"/>
      <c r="O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20.25" hidden="1" customHeight="1">
      <c r="A402" s="4">
        <v>400</v>
      </c>
      <c r="B402" s="581"/>
      <c r="C402" s="256" t="s">
        <v>388</v>
      </c>
      <c r="D402" s="269">
        <v>8</v>
      </c>
      <c r="E402" s="258">
        <v>3</v>
      </c>
      <c r="F402" s="259"/>
      <c r="G402" s="92"/>
      <c r="H402" s="260" t="str">
        <f t="shared" si="31"/>
        <v>東区8-3</v>
      </c>
      <c r="I402" s="261">
        <v>625</v>
      </c>
      <c r="J402" s="262" t="s">
        <v>475</v>
      </c>
      <c r="K402" s="281"/>
      <c r="L402" s="131"/>
      <c r="M402" s="5" t="str">
        <f>IF(F410,I410,"")</f>
        <v/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20.25" hidden="1" customHeight="1">
      <c r="A403" s="4">
        <v>401</v>
      </c>
      <c r="B403" s="581"/>
      <c r="C403" s="76" t="s">
        <v>388</v>
      </c>
      <c r="D403" s="57">
        <v>8</v>
      </c>
      <c r="E403" s="74">
        <v>4</v>
      </c>
      <c r="F403" s="87"/>
      <c r="G403" s="92"/>
      <c r="H403" s="97" t="str">
        <f t="shared" si="31"/>
        <v>東区8-4</v>
      </c>
      <c r="I403" s="104">
        <v>195</v>
      </c>
      <c r="J403" s="113" t="s">
        <v>475</v>
      </c>
      <c r="K403" s="188"/>
      <c r="L403" s="167"/>
      <c r="M403" s="4" t="str">
        <f t="shared" si="30"/>
        <v/>
      </c>
      <c r="N403" s="6"/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hidden="1" customHeight="1">
      <c r="A404" s="4">
        <v>402</v>
      </c>
      <c r="B404" s="582"/>
      <c r="C404" s="76" t="s">
        <v>388</v>
      </c>
      <c r="D404" s="57">
        <v>8</v>
      </c>
      <c r="E404" s="74">
        <v>5</v>
      </c>
      <c r="F404" s="288"/>
      <c r="G404" s="92"/>
      <c r="H404" s="97" t="str">
        <f t="shared" si="31"/>
        <v>東区8-5</v>
      </c>
      <c r="I404" s="104">
        <v>630</v>
      </c>
      <c r="J404" s="113" t="s">
        <v>1308</v>
      </c>
      <c r="K404" s="188"/>
      <c r="L404" s="131"/>
      <c r="M404" s="4" t="str">
        <f t="shared" si="30"/>
        <v/>
      </c>
      <c r="N404" s="6"/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20.25" hidden="1" customHeight="1">
      <c r="A405" s="4">
        <v>403</v>
      </c>
      <c r="B405" s="589" t="s">
        <v>478</v>
      </c>
      <c r="C405" s="76" t="s">
        <v>388</v>
      </c>
      <c r="D405" s="57">
        <v>9</v>
      </c>
      <c r="E405" s="74">
        <v>1</v>
      </c>
      <c r="F405" s="288"/>
      <c r="G405" s="92"/>
      <c r="H405" s="97" t="str">
        <f t="shared" si="31"/>
        <v>東区9-1</v>
      </c>
      <c r="I405" s="104">
        <v>500</v>
      </c>
      <c r="J405" s="113" t="s">
        <v>479</v>
      </c>
      <c r="K405" s="188"/>
      <c r="L405" s="131"/>
      <c r="M405" s="5">
        <f t="shared" si="30"/>
        <v>540</v>
      </c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100000000000001" hidden="1" customHeight="1">
      <c r="A406" s="4">
        <v>404</v>
      </c>
      <c r="B406" s="589"/>
      <c r="C406" s="76" t="s">
        <v>388</v>
      </c>
      <c r="D406" s="57">
        <v>9</v>
      </c>
      <c r="E406" s="74">
        <v>2</v>
      </c>
      <c r="F406" s="87"/>
      <c r="G406" s="92"/>
      <c r="H406" s="97" t="str">
        <f t="shared" si="31"/>
        <v>東区9-2</v>
      </c>
      <c r="I406" s="104">
        <v>625</v>
      </c>
      <c r="J406" s="113" t="s">
        <v>1309</v>
      </c>
      <c r="K406" s="188"/>
      <c r="L406" s="129"/>
      <c r="M406" s="4" t="str">
        <f t="shared" si="30"/>
        <v/>
      </c>
      <c r="N406" s="6"/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hidden="1" customHeight="1">
      <c r="A407" s="4">
        <v>405</v>
      </c>
      <c r="B407" s="589"/>
      <c r="C407" s="76" t="s">
        <v>388</v>
      </c>
      <c r="D407" s="57">
        <v>9</v>
      </c>
      <c r="E407" s="74">
        <v>3</v>
      </c>
      <c r="F407" s="87"/>
      <c r="G407" s="92"/>
      <c r="H407" s="97" t="str">
        <f t="shared" si="31"/>
        <v>東区9-3</v>
      </c>
      <c r="I407" s="104">
        <v>405</v>
      </c>
      <c r="J407" s="113" t="s">
        <v>1310</v>
      </c>
      <c r="K407" s="188"/>
      <c r="L407" s="131"/>
      <c r="M407" s="4" t="str">
        <f t="shared" si="30"/>
        <v/>
      </c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 customHeight="1">
      <c r="A408" s="4">
        <v>406</v>
      </c>
      <c r="B408" s="589"/>
      <c r="C408" s="208" t="s">
        <v>388</v>
      </c>
      <c r="D408" s="203">
        <v>9</v>
      </c>
      <c r="E408" s="204">
        <v>4</v>
      </c>
      <c r="F408" s="205"/>
      <c r="G408" s="92"/>
      <c r="H408" s="227" t="str">
        <f t="shared" si="31"/>
        <v>東区9-4</v>
      </c>
      <c r="I408" s="228">
        <v>305</v>
      </c>
      <c r="J408" s="229" t="s">
        <v>482</v>
      </c>
      <c r="K408" s="328"/>
      <c r="L408" s="318"/>
      <c r="M408" s="5" t="str">
        <f>IF(F416,I416,"")</f>
        <v/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25" customHeight="1">
      <c r="A409" s="4">
        <v>407</v>
      </c>
      <c r="B409" s="589"/>
      <c r="C409" s="76" t="s">
        <v>388</v>
      </c>
      <c r="D409" s="57">
        <v>9</v>
      </c>
      <c r="E409" s="74">
        <v>5</v>
      </c>
      <c r="F409" s="87">
        <v>1</v>
      </c>
      <c r="G409" s="92"/>
      <c r="H409" s="100" t="str">
        <f t="shared" si="31"/>
        <v>東区9-5</v>
      </c>
      <c r="I409" s="104">
        <v>195</v>
      </c>
      <c r="J409" s="276" t="s">
        <v>484</v>
      </c>
      <c r="K409" s="281" t="s">
        <v>1778</v>
      </c>
      <c r="L409" s="362" t="s">
        <v>1779</v>
      </c>
      <c r="M409" s="4" t="str">
        <f t="shared" ref="M409:M421" si="32">IF(F432,I432,"")</f>
        <v/>
      </c>
      <c r="N409" s="6"/>
    </row>
    <row r="410" spans="1:70" ht="20.25" hidden="1" customHeight="1">
      <c r="A410" s="4">
        <v>408</v>
      </c>
      <c r="B410" s="589"/>
      <c r="C410" s="76" t="s">
        <v>388</v>
      </c>
      <c r="D410" s="57">
        <v>9</v>
      </c>
      <c r="E410" s="74">
        <v>6</v>
      </c>
      <c r="F410" s="87"/>
      <c r="G410" s="92"/>
      <c r="H410" s="97" t="str">
        <f t="shared" si="31"/>
        <v>東区9-6</v>
      </c>
      <c r="I410" s="104">
        <v>245</v>
      </c>
      <c r="J410" s="113" t="s">
        <v>484</v>
      </c>
      <c r="K410" s="188"/>
      <c r="L410" s="394"/>
      <c r="M410" s="4" t="str">
        <f t="shared" si="32"/>
        <v/>
      </c>
      <c r="O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</row>
    <row r="411" spans="1:70" ht="20.100000000000001" hidden="1" customHeight="1">
      <c r="A411" s="4">
        <v>409</v>
      </c>
      <c r="B411" s="589"/>
      <c r="C411" s="76" t="s">
        <v>388</v>
      </c>
      <c r="D411" s="57">
        <v>9</v>
      </c>
      <c r="E411" s="74">
        <v>7</v>
      </c>
      <c r="F411" s="87"/>
      <c r="G411" s="92"/>
      <c r="H411" s="97" t="str">
        <f t="shared" si="31"/>
        <v>東区9-7</v>
      </c>
      <c r="I411" s="104">
        <v>495</v>
      </c>
      <c r="J411" s="113" t="s">
        <v>1311</v>
      </c>
      <c r="K411" s="188"/>
      <c r="L411" s="129"/>
      <c r="M411" s="4" t="str">
        <f t="shared" si="32"/>
        <v/>
      </c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s="15" customFormat="1" ht="20.100000000000001" hidden="1" customHeight="1">
      <c r="A412" s="4">
        <v>410</v>
      </c>
      <c r="B412" s="589"/>
      <c r="C412" s="76" t="s">
        <v>388</v>
      </c>
      <c r="D412" s="57">
        <v>9</v>
      </c>
      <c r="E412" s="74">
        <v>8</v>
      </c>
      <c r="F412" s="87"/>
      <c r="G412" s="92"/>
      <c r="H412" s="97" t="str">
        <f t="shared" si="31"/>
        <v>東区9-8</v>
      </c>
      <c r="I412" s="104">
        <v>330</v>
      </c>
      <c r="J412" s="113" t="s">
        <v>1312</v>
      </c>
      <c r="K412" s="334"/>
      <c r="L412" s="129"/>
      <c r="M412" s="4" t="str">
        <f t="shared" si="32"/>
        <v/>
      </c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</row>
    <row r="413" spans="1:70" s="15" customFormat="1" ht="20.100000000000001" hidden="1" customHeight="1">
      <c r="A413" s="4">
        <v>411</v>
      </c>
      <c r="B413" s="589"/>
      <c r="C413" s="76" t="s">
        <v>388</v>
      </c>
      <c r="D413" s="57">
        <v>9</v>
      </c>
      <c r="E413" s="74">
        <v>9</v>
      </c>
      <c r="F413" s="87"/>
      <c r="G413" s="92"/>
      <c r="H413" s="97" t="str">
        <f t="shared" si="31"/>
        <v>東区9-9</v>
      </c>
      <c r="I413" s="104">
        <v>245</v>
      </c>
      <c r="J413" s="113" t="s">
        <v>1313</v>
      </c>
      <c r="K413" s="188"/>
      <c r="L413" s="129"/>
      <c r="M413" s="5" t="str">
        <f>IF(F421,I421,"")</f>
        <v/>
      </c>
      <c r="N413" s="6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</row>
    <row r="414" spans="1:70" s="15" customFormat="1" ht="20.25" hidden="1" customHeight="1">
      <c r="A414" s="4">
        <v>412</v>
      </c>
      <c r="B414" s="589"/>
      <c r="C414" s="76" t="s">
        <v>388</v>
      </c>
      <c r="D414" s="57">
        <v>9</v>
      </c>
      <c r="E414" s="74">
        <v>10</v>
      </c>
      <c r="F414" s="87"/>
      <c r="G414" s="92"/>
      <c r="H414" s="97" t="str">
        <f t="shared" si="31"/>
        <v>東区9-10</v>
      </c>
      <c r="I414" s="104">
        <v>325</v>
      </c>
      <c r="J414" s="113" t="s">
        <v>1314</v>
      </c>
      <c r="K414" s="188"/>
      <c r="L414" s="140"/>
      <c r="M414" s="5" t="str">
        <f>IF(F422,I422,"")</f>
        <v/>
      </c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</row>
    <row r="415" spans="1:70" ht="20.100000000000001" hidden="1" customHeight="1">
      <c r="A415" s="4">
        <v>413</v>
      </c>
      <c r="B415" s="589" t="s">
        <v>488</v>
      </c>
      <c r="C415" s="76" t="s">
        <v>388</v>
      </c>
      <c r="D415" s="349">
        <v>10</v>
      </c>
      <c r="E415" s="74">
        <v>1</v>
      </c>
      <c r="F415" s="87"/>
      <c r="G415" s="92"/>
      <c r="H415" s="97" t="str">
        <f t="shared" si="31"/>
        <v>東区10-1</v>
      </c>
      <c r="I415" s="104">
        <v>405</v>
      </c>
      <c r="J415" s="113" t="s">
        <v>489</v>
      </c>
      <c r="K415" s="188"/>
      <c r="L415" s="129"/>
      <c r="M415" s="5">
        <f>IF(F423,I423,"")</f>
        <v>180</v>
      </c>
      <c r="N415" s="6"/>
      <c r="O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hidden="1" customHeight="1">
      <c r="A416" s="4">
        <v>414</v>
      </c>
      <c r="B416" s="589"/>
      <c r="C416" s="76" t="s">
        <v>388</v>
      </c>
      <c r="D416" s="349">
        <v>10</v>
      </c>
      <c r="E416" s="74">
        <v>2</v>
      </c>
      <c r="F416" s="87"/>
      <c r="G416" s="92"/>
      <c r="H416" s="97" t="str">
        <f t="shared" si="31"/>
        <v>東区10-2</v>
      </c>
      <c r="I416" s="104">
        <v>430</v>
      </c>
      <c r="J416" s="113" t="s">
        <v>490</v>
      </c>
      <c r="K416" s="281"/>
      <c r="L416" s="341"/>
      <c r="M416" s="4" t="str">
        <f t="shared" si="32"/>
        <v/>
      </c>
      <c r="N416" s="6"/>
    </row>
    <row r="417" spans="1:70" ht="20.100000000000001" hidden="1" customHeight="1">
      <c r="A417" s="4">
        <v>415</v>
      </c>
      <c r="B417" s="589"/>
      <c r="C417" s="76" t="s">
        <v>388</v>
      </c>
      <c r="D417" s="349">
        <v>10</v>
      </c>
      <c r="E417" s="74">
        <v>3</v>
      </c>
      <c r="F417" s="87"/>
      <c r="G417" s="92"/>
      <c r="H417" s="97" t="str">
        <f t="shared" si="31"/>
        <v>東区10-3</v>
      </c>
      <c r="I417" s="104">
        <v>765</v>
      </c>
      <c r="J417" s="113" t="s">
        <v>491</v>
      </c>
      <c r="K417" s="188"/>
      <c r="L417" s="129"/>
      <c r="M417" s="5" t="str">
        <f>IF(F425,I425,"")</f>
        <v/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hidden="1" customHeight="1">
      <c r="A418" s="4">
        <v>416</v>
      </c>
      <c r="B418" s="589"/>
      <c r="C418" s="76" t="s">
        <v>388</v>
      </c>
      <c r="D418" s="349">
        <v>10</v>
      </c>
      <c r="E418" s="74">
        <v>4</v>
      </c>
      <c r="F418" s="87"/>
      <c r="G418" s="92"/>
      <c r="H418" s="97" t="str">
        <f t="shared" si="31"/>
        <v>東区10-4</v>
      </c>
      <c r="I418" s="104">
        <v>315</v>
      </c>
      <c r="J418" s="113" t="s">
        <v>492</v>
      </c>
      <c r="K418" s="188"/>
      <c r="L418" s="129"/>
      <c r="M418" s="5" t="str">
        <f t="shared" si="32"/>
        <v/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 customHeight="1">
      <c r="A419" s="4">
        <v>417</v>
      </c>
      <c r="B419" s="589"/>
      <c r="C419" s="76" t="s">
        <v>388</v>
      </c>
      <c r="D419" s="349">
        <v>10</v>
      </c>
      <c r="E419" s="74">
        <v>5</v>
      </c>
      <c r="F419" s="87"/>
      <c r="G419" s="92"/>
      <c r="H419" s="97" t="str">
        <f t="shared" si="31"/>
        <v>東区10-5</v>
      </c>
      <c r="I419" s="104">
        <v>680</v>
      </c>
      <c r="J419" s="113" t="s">
        <v>493</v>
      </c>
      <c r="K419" s="281"/>
      <c r="L419" s="129"/>
      <c r="M419" s="4">
        <f t="shared" si="32"/>
        <v>510</v>
      </c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ht="20.25" hidden="1" customHeight="1">
      <c r="A420" s="4">
        <v>418</v>
      </c>
      <c r="B420" s="589"/>
      <c r="C420" s="76" t="s">
        <v>388</v>
      </c>
      <c r="D420" s="349">
        <v>10</v>
      </c>
      <c r="E420" s="74">
        <v>6</v>
      </c>
      <c r="F420" s="87"/>
      <c r="G420" s="92"/>
      <c r="H420" s="97" t="str">
        <f t="shared" si="31"/>
        <v>東区10-6</v>
      </c>
      <c r="I420" s="104">
        <v>355</v>
      </c>
      <c r="J420" s="113" t="s">
        <v>494</v>
      </c>
      <c r="K420" s="188"/>
      <c r="L420" s="129"/>
      <c r="M420" s="4" t="str">
        <f t="shared" si="32"/>
        <v/>
      </c>
      <c r="N420" s="6"/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>
      <c r="A421" s="4">
        <v>419</v>
      </c>
      <c r="B421" s="604"/>
      <c r="C421" s="76" t="s">
        <v>388</v>
      </c>
      <c r="D421" s="349">
        <v>10</v>
      </c>
      <c r="E421" s="74">
        <v>7</v>
      </c>
      <c r="F421" s="87">
        <v>0</v>
      </c>
      <c r="G421" s="92"/>
      <c r="H421" s="97" t="str">
        <f t="shared" si="31"/>
        <v>東区10-7</v>
      </c>
      <c r="I421" s="104">
        <v>545</v>
      </c>
      <c r="J421" s="113" t="s">
        <v>1315</v>
      </c>
      <c r="K421" s="281"/>
      <c r="L421" s="318" t="s">
        <v>1715</v>
      </c>
      <c r="M421" s="4" t="str">
        <f t="shared" si="32"/>
        <v/>
      </c>
      <c r="O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20.25" hidden="1" customHeight="1">
      <c r="A422" s="4">
        <v>420</v>
      </c>
      <c r="B422" s="590" t="s">
        <v>496</v>
      </c>
      <c r="C422" s="76" t="s">
        <v>388</v>
      </c>
      <c r="D422" s="349">
        <v>11</v>
      </c>
      <c r="E422" s="74">
        <v>1</v>
      </c>
      <c r="F422" s="87"/>
      <c r="G422" s="92"/>
      <c r="H422" s="97" t="str">
        <f t="shared" si="31"/>
        <v>東区11-1</v>
      </c>
      <c r="I422" s="104">
        <v>425</v>
      </c>
      <c r="J422" s="113" t="s">
        <v>1509</v>
      </c>
      <c r="K422" s="281"/>
      <c r="L422" s="264"/>
      <c r="M422" s="5" t="str">
        <f>IF(F430,I430,"")</f>
        <v/>
      </c>
      <c r="N422" s="6"/>
      <c r="O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25">
      <c r="A423" s="4">
        <v>421</v>
      </c>
      <c r="B423" s="581"/>
      <c r="C423" s="76" t="s">
        <v>388</v>
      </c>
      <c r="D423" s="349">
        <v>11</v>
      </c>
      <c r="E423" s="74">
        <v>2</v>
      </c>
      <c r="F423" s="87">
        <v>3</v>
      </c>
      <c r="G423" s="92"/>
      <c r="H423" s="97" t="str">
        <f t="shared" si="31"/>
        <v>東区11-2</v>
      </c>
      <c r="I423" s="104">
        <v>180</v>
      </c>
      <c r="J423" s="113" t="s">
        <v>1510</v>
      </c>
      <c r="K423" s="281" t="s">
        <v>980</v>
      </c>
      <c r="L423" s="372" t="s">
        <v>1734</v>
      </c>
      <c r="M423" s="5" t="str">
        <f t="shared" si="30"/>
        <v/>
      </c>
      <c r="N423" s="6"/>
    </row>
    <row r="424" spans="1:70" ht="20.25" hidden="1">
      <c r="A424" s="4">
        <v>422</v>
      </c>
      <c r="B424" s="581"/>
      <c r="C424" s="76" t="s">
        <v>388</v>
      </c>
      <c r="D424" s="349">
        <v>11</v>
      </c>
      <c r="E424" s="74">
        <v>3</v>
      </c>
      <c r="F424" s="87"/>
      <c r="G424" s="92"/>
      <c r="H424" s="97" t="str">
        <f t="shared" si="31"/>
        <v>東区11-3</v>
      </c>
      <c r="I424" s="104">
        <v>525</v>
      </c>
      <c r="J424" s="113" t="s">
        <v>499</v>
      </c>
      <c r="K424" s="188"/>
      <c r="L424" s="129"/>
      <c r="M424" s="5">
        <f t="shared" ref="M424:M429" si="33">IF(F447,I447,"")</f>
        <v>490</v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25" customHeight="1">
      <c r="A425" s="4">
        <v>423</v>
      </c>
      <c r="B425" s="581"/>
      <c r="C425" s="76" t="s">
        <v>388</v>
      </c>
      <c r="D425" s="349">
        <v>11</v>
      </c>
      <c r="E425" s="74">
        <v>4</v>
      </c>
      <c r="F425" s="87">
        <v>0</v>
      </c>
      <c r="G425" s="92"/>
      <c r="H425" s="97" t="str">
        <f t="shared" si="31"/>
        <v>東区11-4</v>
      </c>
      <c r="I425" s="104">
        <v>390</v>
      </c>
      <c r="J425" s="113" t="s">
        <v>500</v>
      </c>
      <c r="K425" s="281"/>
      <c r="L425" s="318" t="s">
        <v>1759</v>
      </c>
      <c r="M425" s="4" t="str">
        <f t="shared" si="33"/>
        <v/>
      </c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100000000000001" hidden="1" customHeight="1">
      <c r="A426" s="4">
        <v>424</v>
      </c>
      <c r="B426" s="581"/>
      <c r="C426" s="76" t="s">
        <v>388</v>
      </c>
      <c r="D426" s="349">
        <v>11</v>
      </c>
      <c r="E426" s="74">
        <v>5</v>
      </c>
      <c r="F426" s="87"/>
      <c r="G426" s="92"/>
      <c r="H426" s="97" t="str">
        <f t="shared" si="31"/>
        <v>東区11-5</v>
      </c>
      <c r="I426" s="104">
        <v>420</v>
      </c>
      <c r="J426" s="113" t="s">
        <v>501</v>
      </c>
      <c r="K426" s="188"/>
      <c r="L426" s="129"/>
      <c r="M426" s="4" t="str">
        <f t="shared" si="33"/>
        <v/>
      </c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customHeight="1">
      <c r="A427" s="4">
        <v>425</v>
      </c>
      <c r="B427" s="581"/>
      <c r="C427" s="76" t="s">
        <v>388</v>
      </c>
      <c r="D427" s="349">
        <v>11</v>
      </c>
      <c r="E427" s="74">
        <v>6</v>
      </c>
      <c r="F427" s="87">
        <v>1</v>
      </c>
      <c r="G427" s="92"/>
      <c r="H427" s="97" t="str">
        <f t="shared" si="31"/>
        <v>東区11-6</v>
      </c>
      <c r="I427" s="104">
        <v>540</v>
      </c>
      <c r="J427" s="113" t="s">
        <v>502</v>
      </c>
      <c r="K427" s="281" t="s">
        <v>1705</v>
      </c>
      <c r="L427" s="466" t="s">
        <v>1011</v>
      </c>
      <c r="M427" s="4" t="str">
        <f t="shared" si="33"/>
        <v/>
      </c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25" hidden="1">
      <c r="A428" s="4">
        <v>426</v>
      </c>
      <c r="B428" s="581"/>
      <c r="C428" s="76" t="s">
        <v>388</v>
      </c>
      <c r="D428" s="349">
        <v>11</v>
      </c>
      <c r="E428" s="74">
        <v>7</v>
      </c>
      <c r="F428" s="87"/>
      <c r="G428" s="92"/>
      <c r="H428" s="97" t="str">
        <f t="shared" si="31"/>
        <v>東区11-7</v>
      </c>
      <c r="I428" s="104">
        <v>245</v>
      </c>
      <c r="J428" s="113" t="s">
        <v>503</v>
      </c>
      <c r="K428" s="188"/>
      <c r="L428" s="152"/>
      <c r="M428" s="5" t="str">
        <f>IF(F436,I436,"")</f>
        <v/>
      </c>
      <c r="N428" s="6"/>
    </row>
    <row r="429" spans="1:70" ht="20.25" hidden="1">
      <c r="A429" s="4">
        <v>427</v>
      </c>
      <c r="B429" s="581"/>
      <c r="C429" s="76" t="s">
        <v>388</v>
      </c>
      <c r="D429" s="349">
        <v>11</v>
      </c>
      <c r="E429" s="74">
        <v>8</v>
      </c>
      <c r="F429" s="87"/>
      <c r="G429" s="92"/>
      <c r="H429" s="97" t="str">
        <f t="shared" si="31"/>
        <v>東区11-8</v>
      </c>
      <c r="I429" s="104">
        <v>455</v>
      </c>
      <c r="J429" s="113" t="s">
        <v>504</v>
      </c>
      <c r="K429" s="188"/>
      <c r="L429" s="129"/>
      <c r="M429" s="5" t="str">
        <f t="shared" si="33"/>
        <v/>
      </c>
    </row>
    <row r="430" spans="1:70" ht="20.100000000000001" hidden="1" customHeight="1">
      <c r="A430" s="4">
        <v>428</v>
      </c>
      <c r="B430" s="582"/>
      <c r="C430" s="76" t="s">
        <v>388</v>
      </c>
      <c r="D430" s="349">
        <v>11</v>
      </c>
      <c r="E430" s="74" t="s">
        <v>1025</v>
      </c>
      <c r="F430" s="87"/>
      <c r="G430" s="92"/>
      <c r="H430" s="97" t="str">
        <f t="shared" si="31"/>
        <v>東区11-9</v>
      </c>
      <c r="I430" s="104">
        <v>305</v>
      </c>
      <c r="J430" s="322" t="s">
        <v>1054</v>
      </c>
      <c r="K430" s="188"/>
      <c r="L430" s="129"/>
      <c r="M430" s="4" t="str">
        <f>IF(F455,I455,"")</f>
        <v/>
      </c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hidden="1" customHeight="1">
      <c r="A431" s="4">
        <v>429</v>
      </c>
      <c r="B431" s="589" t="s">
        <v>505</v>
      </c>
      <c r="C431" s="76" t="s">
        <v>388</v>
      </c>
      <c r="D431" s="349">
        <v>12</v>
      </c>
      <c r="E431" s="74">
        <v>1</v>
      </c>
      <c r="F431" s="87"/>
      <c r="G431" s="92"/>
      <c r="H431" s="97" t="str">
        <f t="shared" si="31"/>
        <v>東区12-1</v>
      </c>
      <c r="I431" s="104">
        <v>210</v>
      </c>
      <c r="J431" s="113" t="s">
        <v>1318</v>
      </c>
      <c r="K431" s="281"/>
      <c r="L431" s="318"/>
      <c r="M431" s="4" t="str">
        <f>IF(F456,I456,"")</f>
        <v/>
      </c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100000000000001" hidden="1" customHeight="1">
      <c r="A432" s="4">
        <v>430</v>
      </c>
      <c r="B432" s="589"/>
      <c r="C432" s="76" t="s">
        <v>388</v>
      </c>
      <c r="D432" s="349">
        <v>12</v>
      </c>
      <c r="E432" s="74">
        <v>2</v>
      </c>
      <c r="F432" s="87"/>
      <c r="G432" s="92"/>
      <c r="H432" s="97" t="str">
        <f t="shared" si="31"/>
        <v>東区12-2</v>
      </c>
      <c r="I432" s="104">
        <v>545</v>
      </c>
      <c r="J432" s="113" t="s">
        <v>507</v>
      </c>
      <c r="K432" s="188"/>
      <c r="L432" s="129"/>
      <c r="M432" s="5">
        <f>IF(F440,I440,"")</f>
        <v>430</v>
      </c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s="15" customFormat="1" ht="20.25" hidden="1">
      <c r="A433" s="4">
        <v>431</v>
      </c>
      <c r="B433" s="589"/>
      <c r="C433" s="76" t="s">
        <v>388</v>
      </c>
      <c r="D433" s="349">
        <v>12</v>
      </c>
      <c r="E433" s="74">
        <v>3</v>
      </c>
      <c r="F433" s="87"/>
      <c r="G433" s="92"/>
      <c r="H433" s="97" t="str">
        <f t="shared" si="31"/>
        <v>東区12-3</v>
      </c>
      <c r="I433" s="104">
        <v>415</v>
      </c>
      <c r="J433" s="113" t="s">
        <v>1319</v>
      </c>
      <c r="K433" s="188"/>
      <c r="L433" s="141"/>
      <c r="M433" s="5" t="str">
        <f>IF(F441,I441,"")</f>
        <v/>
      </c>
      <c r="P433" s="44"/>
      <c r="Q433" s="44"/>
    </row>
    <row r="434" spans="1:70" s="15" customFormat="1" ht="20.25" customHeight="1">
      <c r="A434" s="4">
        <v>432</v>
      </c>
      <c r="B434" s="589"/>
      <c r="C434" s="76" t="s">
        <v>388</v>
      </c>
      <c r="D434" s="349">
        <v>12</v>
      </c>
      <c r="E434" s="74">
        <v>4</v>
      </c>
      <c r="F434" s="87">
        <v>0</v>
      </c>
      <c r="G434" s="92"/>
      <c r="H434" s="97" t="str">
        <f t="shared" si="31"/>
        <v>東区12-4</v>
      </c>
      <c r="I434" s="104">
        <v>180</v>
      </c>
      <c r="J434" s="113" t="s">
        <v>1320</v>
      </c>
      <c r="K434" s="281"/>
      <c r="L434" s="164" t="s">
        <v>1735</v>
      </c>
      <c r="M434" s="5">
        <f>IF(F442,I442,"")</f>
        <v>510</v>
      </c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</row>
    <row r="435" spans="1:70" s="15" customFormat="1" ht="20.100000000000001" customHeight="1">
      <c r="A435" s="4">
        <v>433</v>
      </c>
      <c r="B435" s="589"/>
      <c r="C435" s="76" t="s">
        <v>388</v>
      </c>
      <c r="D435" s="349">
        <v>12</v>
      </c>
      <c r="E435" s="74">
        <v>5</v>
      </c>
      <c r="F435" s="87">
        <v>0</v>
      </c>
      <c r="G435" s="92"/>
      <c r="H435" s="97" t="str">
        <f t="shared" si="31"/>
        <v>東区12-5</v>
      </c>
      <c r="I435" s="104">
        <v>325</v>
      </c>
      <c r="J435" s="113" t="s">
        <v>1321</v>
      </c>
      <c r="K435" s="281"/>
      <c r="L435" s="164" t="s">
        <v>1717</v>
      </c>
      <c r="M435" s="4"/>
      <c r="N435" s="6"/>
      <c r="P435" s="44"/>
      <c r="Q435" s="44"/>
    </row>
    <row r="436" spans="1:70" ht="20.25" hidden="1" customHeight="1">
      <c r="A436" s="4">
        <v>434</v>
      </c>
      <c r="B436" s="589" t="s">
        <v>511</v>
      </c>
      <c r="C436" s="76" t="s">
        <v>388</v>
      </c>
      <c r="D436" s="349">
        <v>13</v>
      </c>
      <c r="E436" s="74">
        <v>1</v>
      </c>
      <c r="F436" s="87"/>
      <c r="G436" s="92"/>
      <c r="H436" s="97" t="str">
        <f t="shared" si="31"/>
        <v>東区13-1</v>
      </c>
      <c r="I436" s="104">
        <v>490</v>
      </c>
      <c r="J436" s="113" t="s">
        <v>1322</v>
      </c>
      <c r="K436" s="281"/>
      <c r="L436" s="341"/>
      <c r="M436" s="4" t="str">
        <f>IF(F462,I462,"")</f>
        <v/>
      </c>
    </row>
    <row r="437" spans="1:70" ht="16.5" hidden="1" customHeight="1">
      <c r="A437" s="4">
        <v>435</v>
      </c>
      <c r="B437" s="589"/>
      <c r="C437" s="76" t="s">
        <v>388</v>
      </c>
      <c r="D437" s="349">
        <v>13</v>
      </c>
      <c r="E437" s="74">
        <v>2</v>
      </c>
      <c r="F437" s="87"/>
      <c r="G437" s="92"/>
      <c r="H437" s="97" t="str">
        <f t="shared" si="31"/>
        <v>東区13-2</v>
      </c>
      <c r="I437" s="104">
        <v>530</v>
      </c>
      <c r="J437" s="113" t="s">
        <v>513</v>
      </c>
      <c r="K437" s="188"/>
      <c r="L437" s="160"/>
      <c r="M437" s="5" t="str">
        <f>IF(F445,I445,"")</f>
        <v/>
      </c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100000000000001" customHeight="1">
      <c r="A438" s="4">
        <v>436</v>
      </c>
      <c r="B438" s="589"/>
      <c r="C438" s="76" t="s">
        <v>388</v>
      </c>
      <c r="D438" s="349">
        <v>13</v>
      </c>
      <c r="E438" s="74">
        <v>3</v>
      </c>
      <c r="F438" s="87">
        <v>0</v>
      </c>
      <c r="G438" s="92"/>
      <c r="H438" s="97" t="str">
        <f t="shared" si="31"/>
        <v>東区13-3</v>
      </c>
      <c r="I438" s="104">
        <v>415</v>
      </c>
      <c r="J438" s="113" t="s">
        <v>513</v>
      </c>
      <c r="K438" s="331"/>
      <c r="L438" s="426" t="s">
        <v>1437</v>
      </c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100000000000001" hidden="1" customHeight="1">
      <c r="A439" s="4">
        <v>437</v>
      </c>
      <c r="B439" s="589"/>
      <c r="C439" s="76" t="s">
        <v>388</v>
      </c>
      <c r="D439" s="349">
        <v>13</v>
      </c>
      <c r="E439" s="74">
        <v>4</v>
      </c>
      <c r="F439" s="87"/>
      <c r="G439" s="92"/>
      <c r="H439" s="97" t="str">
        <f t="shared" si="31"/>
        <v>東区13-4</v>
      </c>
      <c r="I439" s="104">
        <v>600</v>
      </c>
      <c r="J439" s="114" t="s">
        <v>1323</v>
      </c>
      <c r="K439" s="189"/>
      <c r="L439" s="130"/>
      <c r="M439" s="4" t="str">
        <f t="shared" ref="M439:M444" si="34">IF(F465,I465,"")</f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customHeight="1">
      <c r="A440" s="4">
        <v>438</v>
      </c>
      <c r="B440" s="589"/>
      <c r="C440" s="76" t="s">
        <v>388</v>
      </c>
      <c r="D440" s="349">
        <v>13</v>
      </c>
      <c r="E440" s="74">
        <v>5</v>
      </c>
      <c r="F440" s="87">
        <v>1</v>
      </c>
      <c r="G440" s="92"/>
      <c r="H440" s="97" t="str">
        <f t="shared" si="31"/>
        <v>東区13-5</v>
      </c>
      <c r="I440" s="104">
        <v>430</v>
      </c>
      <c r="J440" s="113" t="s">
        <v>515</v>
      </c>
      <c r="K440" s="281" t="s">
        <v>1778</v>
      </c>
      <c r="L440" s="318" t="s">
        <v>1780</v>
      </c>
      <c r="M440" s="5" t="str">
        <f>IF(F448,I448,"")</f>
        <v/>
      </c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100000000000001" customHeight="1">
      <c r="A441" s="4">
        <v>439</v>
      </c>
      <c r="B441" s="589"/>
      <c r="C441" s="76" t="s">
        <v>388</v>
      </c>
      <c r="D441" s="349">
        <v>13</v>
      </c>
      <c r="E441" s="74">
        <v>6</v>
      </c>
      <c r="F441" s="87">
        <v>0</v>
      </c>
      <c r="G441" s="92"/>
      <c r="H441" s="97" t="str">
        <f t="shared" si="31"/>
        <v>東区13-6</v>
      </c>
      <c r="I441" s="104">
        <v>535</v>
      </c>
      <c r="J441" s="113" t="s">
        <v>515</v>
      </c>
      <c r="K441" s="281"/>
      <c r="L441" s="362" t="s">
        <v>1774</v>
      </c>
      <c r="M441" s="5" t="str">
        <f>IF(F449,I449,"")</f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16.5" customHeight="1">
      <c r="A442" s="4">
        <v>440</v>
      </c>
      <c r="B442" s="589"/>
      <c r="C442" s="76" t="s">
        <v>388</v>
      </c>
      <c r="D442" s="349">
        <v>13</v>
      </c>
      <c r="E442" s="74">
        <v>7</v>
      </c>
      <c r="F442" s="87">
        <v>3</v>
      </c>
      <c r="G442" s="92"/>
      <c r="H442" s="97" t="str">
        <f t="shared" si="31"/>
        <v>東区13-7</v>
      </c>
      <c r="I442" s="104">
        <v>510</v>
      </c>
      <c r="J442" s="113" t="s">
        <v>517</v>
      </c>
      <c r="K442" s="281" t="s">
        <v>988</v>
      </c>
      <c r="L442" s="444" t="s">
        <v>1712</v>
      </c>
      <c r="M442" s="4" t="str">
        <f t="shared" si="34"/>
        <v/>
      </c>
      <c r="N442" s="6"/>
    </row>
    <row r="443" spans="1:70" ht="20.25" customHeight="1">
      <c r="A443" s="4">
        <v>441</v>
      </c>
      <c r="B443" s="589"/>
      <c r="C443" s="76" t="s">
        <v>388</v>
      </c>
      <c r="D443" s="349">
        <v>13</v>
      </c>
      <c r="E443" s="74">
        <v>8</v>
      </c>
      <c r="F443" s="87">
        <v>0</v>
      </c>
      <c r="G443" s="92"/>
      <c r="H443" s="97" t="str">
        <f t="shared" si="31"/>
        <v>東区13-8</v>
      </c>
      <c r="I443" s="104">
        <v>305</v>
      </c>
      <c r="J443" s="119" t="s">
        <v>1324</v>
      </c>
      <c r="K443" s="281"/>
      <c r="L443" s="426" t="s">
        <v>1437</v>
      </c>
      <c r="M443" s="5">
        <f>IF(F451,I451,"")</f>
        <v>420</v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25" hidden="1" customHeight="1">
      <c r="A444" s="4">
        <v>442</v>
      </c>
      <c r="B444" s="589"/>
      <c r="C444" s="76" t="s">
        <v>388</v>
      </c>
      <c r="D444" s="349">
        <v>13</v>
      </c>
      <c r="E444" s="74">
        <v>9</v>
      </c>
      <c r="F444" s="87"/>
      <c r="G444" s="92"/>
      <c r="H444" s="97" t="str">
        <f t="shared" si="31"/>
        <v>東区13-9</v>
      </c>
      <c r="I444" s="104">
        <v>510</v>
      </c>
      <c r="J444" s="113" t="s">
        <v>519</v>
      </c>
      <c r="K444" s="188"/>
      <c r="L444" s="129"/>
      <c r="M444" s="4" t="str">
        <f t="shared" si="34"/>
        <v/>
      </c>
      <c r="N444" s="6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25" hidden="1" customHeight="1">
      <c r="A445" s="4">
        <v>443</v>
      </c>
      <c r="B445" s="589"/>
      <c r="C445" s="76" t="s">
        <v>388</v>
      </c>
      <c r="D445" s="349">
        <v>13</v>
      </c>
      <c r="E445" s="74">
        <v>10</v>
      </c>
      <c r="F445" s="87"/>
      <c r="G445" s="92"/>
      <c r="H445" s="97" t="str">
        <f t="shared" si="31"/>
        <v>東区13-10</v>
      </c>
      <c r="I445" s="104">
        <v>330</v>
      </c>
      <c r="J445" s="113" t="s">
        <v>520</v>
      </c>
      <c r="K445" s="188"/>
      <c r="L445" s="402"/>
      <c r="M445" s="4" t="str">
        <f>IF(F473,I473,"")</f>
        <v/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20.25" hidden="1" customHeight="1">
      <c r="A446" s="4">
        <v>444</v>
      </c>
      <c r="B446" s="589"/>
      <c r="C446" s="76" t="s">
        <v>388</v>
      </c>
      <c r="D446" s="349">
        <v>13</v>
      </c>
      <c r="E446" s="74" t="s">
        <v>383</v>
      </c>
      <c r="F446" s="87"/>
      <c r="G446" s="92"/>
      <c r="H446" s="97" t="str">
        <f t="shared" si="31"/>
        <v>東区13-11</v>
      </c>
      <c r="I446" s="104">
        <v>595</v>
      </c>
      <c r="J446" s="113" t="s">
        <v>1325</v>
      </c>
      <c r="K446" s="188"/>
      <c r="L446" s="156"/>
      <c r="M446" s="4">
        <f>IF(F474,I474,"")</f>
        <v>435</v>
      </c>
      <c r="N446" s="6"/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20.25" customHeight="1">
      <c r="A447" s="4">
        <v>445</v>
      </c>
      <c r="B447" s="590" t="s">
        <v>522</v>
      </c>
      <c r="C447" s="76" t="s">
        <v>388</v>
      </c>
      <c r="D447" s="349">
        <v>14</v>
      </c>
      <c r="E447" s="74">
        <v>1</v>
      </c>
      <c r="F447" s="87">
        <v>1</v>
      </c>
      <c r="G447" s="92"/>
      <c r="H447" s="97" t="str">
        <f t="shared" si="31"/>
        <v>東区14-1</v>
      </c>
      <c r="I447" s="104">
        <v>490</v>
      </c>
      <c r="J447" s="113" t="s">
        <v>1681</v>
      </c>
      <c r="K447" s="325" t="s">
        <v>1530</v>
      </c>
      <c r="L447" s="445"/>
      <c r="M447" s="4" t="str">
        <f>IF(F475,I475,"")</f>
        <v/>
      </c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hidden="1" customHeight="1">
      <c r="A448" s="4">
        <v>446</v>
      </c>
      <c r="B448" s="581"/>
      <c r="C448" s="76" t="s">
        <v>388</v>
      </c>
      <c r="D448" s="349">
        <v>14</v>
      </c>
      <c r="E448" s="74">
        <v>2</v>
      </c>
      <c r="F448" s="87"/>
      <c r="G448" s="92"/>
      <c r="H448" s="97" t="str">
        <f t="shared" si="31"/>
        <v>東区14-2</v>
      </c>
      <c r="I448" s="104">
        <v>250</v>
      </c>
      <c r="J448" s="113" t="s">
        <v>1327</v>
      </c>
      <c r="K448" s="188"/>
      <c r="L448" s="152"/>
      <c r="M448" s="4" t="str">
        <f>IF(F476,I476,"")</f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 hidden="1">
      <c r="A449" s="4">
        <v>447</v>
      </c>
      <c r="B449" s="581"/>
      <c r="C449" s="76" t="s">
        <v>388</v>
      </c>
      <c r="D449" s="349">
        <v>14</v>
      </c>
      <c r="E449" s="74">
        <v>3</v>
      </c>
      <c r="F449" s="87"/>
      <c r="G449" s="92"/>
      <c r="H449" s="97" t="str">
        <f t="shared" si="31"/>
        <v>東区14-3</v>
      </c>
      <c r="I449" s="104">
        <v>550</v>
      </c>
      <c r="J449" s="113" t="s">
        <v>1328</v>
      </c>
      <c r="K449" s="188"/>
      <c r="L449" s="129"/>
      <c r="M449" s="4" t="str">
        <f>IF(F477,I477,"")</f>
        <v/>
      </c>
      <c r="N449" s="6"/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 customHeight="1">
      <c r="A450" s="4">
        <v>448</v>
      </c>
      <c r="B450" s="581"/>
      <c r="C450" s="76" t="s">
        <v>388</v>
      </c>
      <c r="D450" s="59">
        <v>14</v>
      </c>
      <c r="E450" s="74">
        <v>4</v>
      </c>
      <c r="F450" s="87"/>
      <c r="G450" s="92"/>
      <c r="H450" s="97" t="str">
        <f t="shared" si="31"/>
        <v>東区14-4</v>
      </c>
      <c r="I450" s="104">
        <v>240</v>
      </c>
      <c r="J450" s="113" t="s">
        <v>1329</v>
      </c>
      <c r="K450" s="188"/>
      <c r="L450" s="129"/>
      <c r="M450" s="5">
        <f>IF(F458,I458,"")</f>
        <v>155</v>
      </c>
      <c r="N450" s="6"/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customHeight="1">
      <c r="A451" s="4">
        <v>449</v>
      </c>
      <c r="B451" s="581"/>
      <c r="C451" s="76" t="s">
        <v>388</v>
      </c>
      <c r="D451" s="349">
        <v>14</v>
      </c>
      <c r="E451" s="74">
        <v>5</v>
      </c>
      <c r="F451" s="87">
        <v>1</v>
      </c>
      <c r="G451" s="92"/>
      <c r="H451" s="97" t="str">
        <f t="shared" si="31"/>
        <v>東区14-5</v>
      </c>
      <c r="I451" s="104">
        <v>420</v>
      </c>
      <c r="J451" s="113" t="s">
        <v>527</v>
      </c>
      <c r="K451" s="324" t="s">
        <v>15</v>
      </c>
      <c r="L451" s="436" t="s">
        <v>1749</v>
      </c>
      <c r="M451" s="4" t="str">
        <f t="shared" ref="M451:M460" si="35">IF(F478,I478,"")</f>
        <v/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20.25" hidden="1" customHeight="1">
      <c r="A452" s="4">
        <v>450</v>
      </c>
      <c r="B452" s="581"/>
      <c r="C452" s="76" t="s">
        <v>388</v>
      </c>
      <c r="D452" s="59">
        <v>14</v>
      </c>
      <c r="E452" s="74" t="s">
        <v>528</v>
      </c>
      <c r="F452" s="87"/>
      <c r="G452" s="92"/>
      <c r="H452" s="97" t="str">
        <f t="shared" si="31"/>
        <v>東区14-6</v>
      </c>
      <c r="I452" s="104">
        <v>330</v>
      </c>
      <c r="J452" s="114" t="s">
        <v>1330</v>
      </c>
      <c r="K452" s="188"/>
      <c r="L452" s="141"/>
      <c r="M452" s="4" t="str">
        <f t="shared" si="35"/>
        <v/>
      </c>
      <c r="N452" s="6"/>
      <c r="O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</row>
    <row r="453" spans="1:70" ht="20.100000000000001" hidden="1" customHeight="1">
      <c r="A453" s="4">
        <v>451</v>
      </c>
      <c r="B453" s="581"/>
      <c r="C453" s="76" t="s">
        <v>388</v>
      </c>
      <c r="D453" s="59">
        <v>14</v>
      </c>
      <c r="E453" s="74">
        <v>7</v>
      </c>
      <c r="F453" s="87"/>
      <c r="G453" s="92"/>
      <c r="H453" s="97" t="str">
        <f t="shared" ref="H453:H523" si="36">CONCATENATE(C453,D453,"-",E453)</f>
        <v>東区14-7</v>
      </c>
      <c r="I453" s="104">
        <v>535</v>
      </c>
      <c r="J453" s="113" t="s">
        <v>1331</v>
      </c>
      <c r="K453" s="189"/>
      <c r="L453" s="129"/>
      <c r="M453" s="4" t="str">
        <f t="shared" si="35"/>
        <v/>
      </c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hidden="1" customHeight="1">
      <c r="A454" s="4">
        <v>452</v>
      </c>
      <c r="B454" s="581"/>
      <c r="C454" s="76" t="s">
        <v>388</v>
      </c>
      <c r="D454" s="59">
        <v>14</v>
      </c>
      <c r="E454" s="74">
        <v>8</v>
      </c>
      <c r="F454" s="87"/>
      <c r="G454" s="92"/>
      <c r="H454" s="97" t="str">
        <f t="shared" si="36"/>
        <v>東区14-8</v>
      </c>
      <c r="I454" s="104">
        <v>475</v>
      </c>
      <c r="J454" s="113" t="s">
        <v>1332</v>
      </c>
      <c r="K454" s="188"/>
      <c r="L454" s="129"/>
      <c r="M454" s="4" t="str">
        <f t="shared" si="35"/>
        <v/>
      </c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s="24" customFormat="1" ht="20.25" hidden="1">
      <c r="A455" s="4">
        <v>453</v>
      </c>
      <c r="B455" s="581"/>
      <c r="C455" s="76" t="s">
        <v>388</v>
      </c>
      <c r="D455" s="59">
        <v>14</v>
      </c>
      <c r="E455" s="74">
        <v>9</v>
      </c>
      <c r="F455" s="87"/>
      <c r="G455" s="92"/>
      <c r="H455" s="97" t="str">
        <f t="shared" si="36"/>
        <v>東区14-9</v>
      </c>
      <c r="I455" s="104">
        <v>230</v>
      </c>
      <c r="J455" s="113" t="s">
        <v>532</v>
      </c>
      <c r="K455" s="188"/>
      <c r="L455" s="129"/>
      <c r="M455" s="5" t="str">
        <f>IF(F465,I465,"")</f>
        <v/>
      </c>
      <c r="N455" s="6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</row>
    <row r="456" spans="1:70" ht="20.25" hidden="1">
      <c r="A456" s="4">
        <v>454</v>
      </c>
      <c r="B456" s="581"/>
      <c r="C456" s="76" t="s">
        <v>388</v>
      </c>
      <c r="D456" s="59">
        <v>14</v>
      </c>
      <c r="E456" s="74" t="s">
        <v>455</v>
      </c>
      <c r="F456" s="87"/>
      <c r="G456" s="92"/>
      <c r="H456" s="97" t="str">
        <f t="shared" si="36"/>
        <v>東区14-10</v>
      </c>
      <c r="I456" s="104">
        <v>260</v>
      </c>
      <c r="J456" s="114" t="s">
        <v>1330</v>
      </c>
      <c r="K456" s="188"/>
      <c r="L456" s="129"/>
      <c r="M456" s="4" t="str">
        <f t="shared" si="35"/>
        <v/>
      </c>
    </row>
    <row r="457" spans="1:70" ht="20.25" hidden="1" customHeight="1">
      <c r="A457" s="4">
        <v>455</v>
      </c>
      <c r="B457" s="581"/>
      <c r="C457" s="76" t="s">
        <v>388</v>
      </c>
      <c r="D457" s="59">
        <v>14</v>
      </c>
      <c r="E457" s="74" t="s">
        <v>383</v>
      </c>
      <c r="F457" s="87"/>
      <c r="G457" s="92"/>
      <c r="H457" s="97" t="str">
        <f t="shared" si="36"/>
        <v>東区14-11</v>
      </c>
      <c r="I457" s="104">
        <v>475</v>
      </c>
      <c r="J457" s="114" t="s">
        <v>1330</v>
      </c>
      <c r="K457" s="189"/>
      <c r="L457" s="129"/>
      <c r="M457" s="4">
        <f t="shared" si="35"/>
        <v>455</v>
      </c>
      <c r="N457" s="6"/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>
      <c r="A458" s="4">
        <v>456</v>
      </c>
      <c r="B458" s="581"/>
      <c r="C458" s="76" t="s">
        <v>388</v>
      </c>
      <c r="D458" s="349">
        <v>14</v>
      </c>
      <c r="E458" s="74" t="s">
        <v>865</v>
      </c>
      <c r="F458" s="87">
        <v>3</v>
      </c>
      <c r="G458" s="92"/>
      <c r="H458" s="97" t="str">
        <f t="shared" si="36"/>
        <v>東区14-12</v>
      </c>
      <c r="I458" s="104">
        <v>155</v>
      </c>
      <c r="J458" s="114" t="s">
        <v>1333</v>
      </c>
      <c r="K458" s="325" t="s">
        <v>1033</v>
      </c>
      <c r="L458" s="429" t="s">
        <v>1737</v>
      </c>
      <c r="M458" s="5" t="str">
        <f t="shared" si="35"/>
        <v/>
      </c>
    </row>
    <row r="459" spans="1:70" ht="20.100000000000001" customHeight="1">
      <c r="A459" s="4">
        <v>457</v>
      </c>
      <c r="B459" s="581"/>
      <c r="C459" s="76" t="s">
        <v>388</v>
      </c>
      <c r="D459" s="349">
        <v>14</v>
      </c>
      <c r="E459" s="74" t="s">
        <v>884</v>
      </c>
      <c r="F459" s="87">
        <v>1</v>
      </c>
      <c r="G459" s="92"/>
      <c r="H459" s="97" t="str">
        <f t="shared" si="36"/>
        <v>東区14-13</v>
      </c>
      <c r="I459" s="104">
        <v>250</v>
      </c>
      <c r="J459" s="114" t="s">
        <v>1680</v>
      </c>
      <c r="K459" s="189" t="s">
        <v>1726</v>
      </c>
      <c r="L459" s="435" t="s">
        <v>1748</v>
      </c>
      <c r="M459" s="5" t="str">
        <f t="shared" si="35"/>
        <v/>
      </c>
      <c r="N459" s="6"/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16.5" hidden="1" customHeight="1">
      <c r="A460" s="4">
        <v>458</v>
      </c>
      <c r="B460" s="582"/>
      <c r="C460" s="76" t="s">
        <v>388</v>
      </c>
      <c r="D460" s="349">
        <v>14</v>
      </c>
      <c r="E460" s="74" t="s">
        <v>880</v>
      </c>
      <c r="F460" s="87"/>
      <c r="G460" s="92"/>
      <c r="H460" s="97" t="str">
        <f t="shared" si="36"/>
        <v>東区14-14</v>
      </c>
      <c r="I460" s="104">
        <v>280</v>
      </c>
      <c r="J460" s="114" t="s">
        <v>1512</v>
      </c>
      <c r="K460" s="189"/>
      <c r="L460" s="353"/>
      <c r="M460" s="4" t="str">
        <f t="shared" si="35"/>
        <v/>
      </c>
      <c r="N460" s="6"/>
    </row>
    <row r="461" spans="1:70" ht="20.25" hidden="1" customHeight="1">
      <c r="A461" s="4">
        <v>459</v>
      </c>
      <c r="B461" s="590" t="s">
        <v>534</v>
      </c>
      <c r="C461" s="76" t="s">
        <v>388</v>
      </c>
      <c r="D461" s="59">
        <v>15</v>
      </c>
      <c r="E461" s="74">
        <v>1</v>
      </c>
      <c r="F461" s="87"/>
      <c r="G461" s="92"/>
      <c r="H461" s="97" t="str">
        <f t="shared" si="36"/>
        <v>東区15-1</v>
      </c>
      <c r="I461" s="104">
        <v>210</v>
      </c>
      <c r="J461" s="113" t="s">
        <v>535</v>
      </c>
      <c r="K461" s="281"/>
      <c r="L461" s="129"/>
      <c r="M461" s="5" t="str">
        <f>IF(F471,I471,"")</f>
        <v/>
      </c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100000000000001" customHeight="1">
      <c r="A462" s="4">
        <v>460</v>
      </c>
      <c r="B462" s="581"/>
      <c r="C462" s="76" t="s">
        <v>388</v>
      </c>
      <c r="D462" s="59">
        <v>15</v>
      </c>
      <c r="E462" s="74">
        <v>2</v>
      </c>
      <c r="F462" s="87">
        <v>0</v>
      </c>
      <c r="G462" s="92"/>
      <c r="H462" s="97" t="str">
        <f t="shared" si="36"/>
        <v>東区15-2</v>
      </c>
      <c r="I462" s="104">
        <v>480</v>
      </c>
      <c r="J462" s="113" t="s">
        <v>1336</v>
      </c>
      <c r="K462" s="281"/>
      <c r="L462" s="318" t="s">
        <v>1598</v>
      </c>
      <c r="M462" s="4"/>
      <c r="N462" s="6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>
      <c r="A463" s="4">
        <v>461</v>
      </c>
      <c r="B463" s="581"/>
      <c r="C463" s="76" t="s">
        <v>388</v>
      </c>
      <c r="D463" s="59">
        <v>15</v>
      </c>
      <c r="E463" s="74">
        <v>3</v>
      </c>
      <c r="F463" s="87"/>
      <c r="G463" s="92"/>
      <c r="H463" s="97" t="str">
        <f t="shared" si="36"/>
        <v>東区15-3</v>
      </c>
      <c r="I463" s="104">
        <v>465</v>
      </c>
      <c r="J463" s="113" t="s">
        <v>1337</v>
      </c>
      <c r="K463" s="188"/>
      <c r="L463" s="129"/>
      <c r="M463" s="5">
        <f t="shared" ref="M463:M469" si="37">IF(F489,I489,"")</f>
        <v>455</v>
      </c>
      <c r="N463" s="6"/>
      <c r="O463" s="6"/>
      <c r="P463" s="49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hidden="1" customHeight="1">
      <c r="A464" s="4">
        <v>462</v>
      </c>
      <c r="B464" s="581"/>
      <c r="C464" s="76" t="s">
        <v>388</v>
      </c>
      <c r="D464" s="59">
        <v>15</v>
      </c>
      <c r="E464" s="74">
        <v>4</v>
      </c>
      <c r="F464" s="87"/>
      <c r="G464" s="92"/>
      <c r="H464" s="97" t="str">
        <f t="shared" si="36"/>
        <v>東区15-4</v>
      </c>
      <c r="I464" s="104">
        <v>465</v>
      </c>
      <c r="J464" s="113" t="s">
        <v>1338</v>
      </c>
      <c r="K464" s="334"/>
      <c r="L464" s="170"/>
      <c r="M464" s="5">
        <f>IF(F474,I474,"")</f>
        <v>435</v>
      </c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 hidden="1" customHeight="1">
      <c r="A465" s="4">
        <v>463</v>
      </c>
      <c r="B465" s="581"/>
      <c r="C465" s="76" t="s">
        <v>388</v>
      </c>
      <c r="D465" s="59">
        <v>15</v>
      </c>
      <c r="E465" s="74">
        <v>5</v>
      </c>
      <c r="F465" s="87"/>
      <c r="G465" s="92"/>
      <c r="H465" s="97" t="str">
        <f t="shared" si="36"/>
        <v>東区15-5</v>
      </c>
      <c r="I465" s="104">
        <v>340</v>
      </c>
      <c r="J465" s="119" t="s">
        <v>1339</v>
      </c>
      <c r="K465" s="281"/>
      <c r="L465" s="348"/>
      <c r="M465" s="4" t="str">
        <f t="shared" si="37"/>
        <v/>
      </c>
      <c r="N465" s="6"/>
      <c r="O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16.5" hidden="1" customHeight="1">
      <c r="A466" s="4">
        <v>464</v>
      </c>
      <c r="B466" s="581"/>
      <c r="C466" s="76" t="s">
        <v>388</v>
      </c>
      <c r="D466" s="59">
        <v>15</v>
      </c>
      <c r="E466" s="74">
        <v>6</v>
      </c>
      <c r="F466" s="87"/>
      <c r="G466" s="92"/>
      <c r="H466" s="97" t="str">
        <f t="shared" si="36"/>
        <v>東区15-6</v>
      </c>
      <c r="I466" s="104">
        <v>930</v>
      </c>
      <c r="J466" s="113" t="s">
        <v>1340</v>
      </c>
      <c r="K466" s="188"/>
      <c r="L466" s="129"/>
      <c r="M466" s="4">
        <f t="shared" si="37"/>
        <v>355</v>
      </c>
      <c r="N466" s="6"/>
    </row>
    <row r="467" spans="1:70" ht="20.25" hidden="1" customHeight="1">
      <c r="A467" s="4">
        <v>465</v>
      </c>
      <c r="B467" s="581"/>
      <c r="C467" s="76" t="s">
        <v>388</v>
      </c>
      <c r="D467" s="59">
        <v>15</v>
      </c>
      <c r="E467" s="74">
        <v>7</v>
      </c>
      <c r="F467" s="87"/>
      <c r="G467" s="92"/>
      <c r="H467" s="97" t="str">
        <f t="shared" si="36"/>
        <v>東区15-7</v>
      </c>
      <c r="I467" s="104">
        <v>495</v>
      </c>
      <c r="J467" s="113" t="s">
        <v>542</v>
      </c>
      <c r="K467" s="188"/>
      <c r="L467" s="140"/>
      <c r="M467" s="5" t="str">
        <f t="shared" si="37"/>
        <v/>
      </c>
      <c r="N467" s="6"/>
      <c r="O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 hidden="1" customHeight="1">
      <c r="A468" s="4">
        <v>466</v>
      </c>
      <c r="B468" s="581"/>
      <c r="C468" s="76" t="s">
        <v>388</v>
      </c>
      <c r="D468" s="59">
        <v>15</v>
      </c>
      <c r="E468" s="74">
        <v>8</v>
      </c>
      <c r="F468" s="87"/>
      <c r="G468" s="92"/>
      <c r="H468" s="97" t="str">
        <f t="shared" si="36"/>
        <v>東区15-8</v>
      </c>
      <c r="I468" s="104">
        <v>405</v>
      </c>
      <c r="J468" s="113" t="s">
        <v>1341</v>
      </c>
      <c r="K468" s="188"/>
      <c r="L468" s="129"/>
      <c r="M468" s="4" t="str">
        <f t="shared" si="37"/>
        <v/>
      </c>
      <c r="N468" s="6"/>
      <c r="O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25" hidden="1" customHeight="1">
      <c r="A469" s="4">
        <v>467</v>
      </c>
      <c r="B469" s="581"/>
      <c r="C469" s="76" t="s">
        <v>388</v>
      </c>
      <c r="D469" s="59">
        <v>15</v>
      </c>
      <c r="E469" s="74">
        <v>9</v>
      </c>
      <c r="F469" s="87"/>
      <c r="G469" s="92"/>
      <c r="H469" s="97" t="str">
        <f t="shared" si="36"/>
        <v>東区15-9</v>
      </c>
      <c r="I469" s="104">
        <v>365</v>
      </c>
      <c r="J469" s="113" t="s">
        <v>544</v>
      </c>
      <c r="K469" s="188"/>
      <c r="L469" s="129"/>
      <c r="M469" s="4">
        <f t="shared" si="37"/>
        <v>340</v>
      </c>
      <c r="N469" s="6"/>
      <c r="O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25" hidden="1" customHeight="1">
      <c r="A470" s="4">
        <v>468</v>
      </c>
      <c r="B470" s="581"/>
      <c r="C470" s="76" t="s">
        <v>388</v>
      </c>
      <c r="D470" s="59">
        <v>15</v>
      </c>
      <c r="E470" s="74" t="s">
        <v>455</v>
      </c>
      <c r="F470" s="87"/>
      <c r="G470" s="92"/>
      <c r="H470" s="101" t="str">
        <f t="shared" si="36"/>
        <v>東区15-10</v>
      </c>
      <c r="I470" s="104">
        <v>360</v>
      </c>
      <c r="J470" s="113" t="s">
        <v>545</v>
      </c>
      <c r="K470" s="188"/>
      <c r="L470" s="129"/>
      <c r="M470" s="4" t="str">
        <f t="shared" ref="M470:M480" si="38">IF(F497,I497,"")</f>
        <v/>
      </c>
      <c r="N470" s="6"/>
      <c r="O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 hidden="1" customHeight="1">
      <c r="A471" s="4">
        <v>469</v>
      </c>
      <c r="B471" s="581"/>
      <c r="C471" s="76" t="s">
        <v>388</v>
      </c>
      <c r="D471" s="59">
        <v>15</v>
      </c>
      <c r="E471" s="74" t="s">
        <v>383</v>
      </c>
      <c r="F471" s="87"/>
      <c r="G471" s="92"/>
      <c r="H471" s="101" t="str">
        <f t="shared" si="36"/>
        <v>東区15-11</v>
      </c>
      <c r="I471" s="104">
        <v>305</v>
      </c>
      <c r="J471" s="113" t="s">
        <v>545</v>
      </c>
      <c r="K471" s="281"/>
      <c r="L471" s="152"/>
      <c r="M471" s="4" t="str">
        <f t="shared" si="38"/>
        <v/>
      </c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 hidden="1" customHeight="1">
      <c r="A472" s="4">
        <v>470</v>
      </c>
      <c r="B472" s="582"/>
      <c r="C472" s="76" t="s">
        <v>388</v>
      </c>
      <c r="D472" s="59">
        <v>15</v>
      </c>
      <c r="E472" s="74" t="s">
        <v>182</v>
      </c>
      <c r="F472" s="87"/>
      <c r="G472" s="92"/>
      <c r="H472" s="101" t="str">
        <f t="shared" si="36"/>
        <v>東区15-12</v>
      </c>
      <c r="I472" s="104">
        <v>380</v>
      </c>
      <c r="J472" s="114" t="s">
        <v>1342</v>
      </c>
      <c r="K472" s="188"/>
      <c r="L472" s="132"/>
      <c r="M472" s="5">
        <f t="shared" si="38"/>
        <v>405</v>
      </c>
      <c r="N472" s="6"/>
      <c r="O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16.5" hidden="1" customHeight="1">
      <c r="A473" s="4">
        <v>471</v>
      </c>
      <c r="B473" s="589" t="s">
        <v>547</v>
      </c>
      <c r="C473" s="76" t="s">
        <v>548</v>
      </c>
      <c r="D473" s="57">
        <v>1</v>
      </c>
      <c r="E473" s="74">
        <v>1</v>
      </c>
      <c r="F473" s="87"/>
      <c r="G473" s="92"/>
      <c r="H473" s="97" t="str">
        <f t="shared" si="36"/>
        <v>南区1-1</v>
      </c>
      <c r="I473" s="104">
        <v>620</v>
      </c>
      <c r="J473" s="113" t="s">
        <v>549</v>
      </c>
      <c r="K473" s="188"/>
      <c r="L473" s="129"/>
      <c r="M473" s="4" t="str">
        <f t="shared" si="38"/>
        <v/>
      </c>
      <c r="N473" s="6"/>
    </row>
    <row r="474" spans="1:70" ht="20.25" customHeight="1">
      <c r="A474" s="4">
        <v>472</v>
      </c>
      <c r="B474" s="589"/>
      <c r="C474" s="76" t="s">
        <v>548</v>
      </c>
      <c r="D474" s="57">
        <v>1</v>
      </c>
      <c r="E474" s="74">
        <v>2</v>
      </c>
      <c r="F474" s="87">
        <v>3</v>
      </c>
      <c r="G474" s="92"/>
      <c r="H474" s="97" t="str">
        <f t="shared" si="36"/>
        <v>南区1-2</v>
      </c>
      <c r="I474" s="104">
        <v>435</v>
      </c>
      <c r="J474" s="113" t="s">
        <v>550</v>
      </c>
      <c r="K474" s="281"/>
      <c r="L474" s="459" t="s">
        <v>1724</v>
      </c>
      <c r="M474" s="4" t="str">
        <f t="shared" si="38"/>
        <v/>
      </c>
      <c r="N474" s="6"/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 hidden="1" customHeight="1">
      <c r="A475" s="4">
        <v>473</v>
      </c>
      <c r="B475" s="589"/>
      <c r="C475" s="76" t="s">
        <v>548</v>
      </c>
      <c r="D475" s="57">
        <v>1</v>
      </c>
      <c r="E475" s="74">
        <v>3</v>
      </c>
      <c r="F475" s="87"/>
      <c r="G475" s="92"/>
      <c r="H475" s="97" t="str">
        <f t="shared" si="36"/>
        <v>南区1-3</v>
      </c>
      <c r="I475" s="104">
        <v>595</v>
      </c>
      <c r="J475" s="113" t="s">
        <v>1343</v>
      </c>
      <c r="K475" s="281"/>
      <c r="L475" s="304"/>
      <c r="M475" s="5">
        <f t="shared" si="38"/>
        <v>505</v>
      </c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20.100000000000001" hidden="1" customHeight="1">
      <c r="A476" s="4">
        <v>474</v>
      </c>
      <c r="B476" s="589"/>
      <c r="C476" s="76" t="s">
        <v>548</v>
      </c>
      <c r="D476" s="57">
        <v>1</v>
      </c>
      <c r="E476" s="74">
        <v>4</v>
      </c>
      <c r="F476" s="87"/>
      <c r="G476" s="92"/>
      <c r="H476" s="97" t="str">
        <f t="shared" si="36"/>
        <v>南区1-4</v>
      </c>
      <c r="I476" s="104">
        <v>955</v>
      </c>
      <c r="J476" s="113" t="s">
        <v>1344</v>
      </c>
      <c r="K476" s="188"/>
      <c r="L476" s="129"/>
      <c r="M476" s="5">
        <f t="shared" si="38"/>
        <v>430</v>
      </c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</row>
    <row r="477" spans="1:70" ht="20.100000000000001" hidden="1" customHeight="1">
      <c r="A477" s="4">
        <v>475</v>
      </c>
      <c r="B477" s="589"/>
      <c r="C477" s="76" t="s">
        <v>548</v>
      </c>
      <c r="D477" s="57">
        <v>1</v>
      </c>
      <c r="E477" s="74">
        <v>5</v>
      </c>
      <c r="F477" s="87"/>
      <c r="G477" s="92"/>
      <c r="H477" s="97" t="str">
        <f t="shared" si="36"/>
        <v>南区1-5</v>
      </c>
      <c r="I477" s="104">
        <v>390</v>
      </c>
      <c r="J477" s="113" t="s">
        <v>1345</v>
      </c>
      <c r="K477" s="188"/>
      <c r="L477" s="129"/>
      <c r="M477" s="4">
        <f t="shared" si="38"/>
        <v>275</v>
      </c>
    </row>
    <row r="478" spans="1:70" s="23" customFormat="1" ht="20.25" hidden="1" customHeight="1">
      <c r="A478" s="4">
        <v>476</v>
      </c>
      <c r="B478" s="589"/>
      <c r="C478" s="76" t="s">
        <v>548</v>
      </c>
      <c r="D478" s="57">
        <v>1</v>
      </c>
      <c r="E478" s="74">
        <v>6</v>
      </c>
      <c r="F478" s="87"/>
      <c r="G478" s="92"/>
      <c r="H478" s="97" t="str">
        <f t="shared" si="36"/>
        <v>南区1-6</v>
      </c>
      <c r="I478" s="104">
        <v>445</v>
      </c>
      <c r="J478" s="113" t="s">
        <v>553</v>
      </c>
      <c r="K478" s="281"/>
      <c r="L478" s="129"/>
      <c r="M478" s="5" t="str">
        <f>IF(F488,I488,"")</f>
        <v/>
      </c>
      <c r="N478" s="15"/>
      <c r="P478" s="44"/>
      <c r="Q478" s="44"/>
    </row>
    <row r="479" spans="1:70" s="15" customFormat="1" ht="16.5" hidden="1" customHeight="1">
      <c r="A479" s="4">
        <v>477</v>
      </c>
      <c r="B479" s="589"/>
      <c r="C479" s="76" t="s">
        <v>548</v>
      </c>
      <c r="D479" s="57">
        <v>1</v>
      </c>
      <c r="E479" s="74">
        <v>7</v>
      </c>
      <c r="F479" s="87"/>
      <c r="G479" s="92"/>
      <c r="H479" s="97" t="str">
        <f t="shared" si="36"/>
        <v>南区1-7</v>
      </c>
      <c r="I479" s="104">
        <v>410</v>
      </c>
      <c r="J479" s="113" t="s">
        <v>554</v>
      </c>
      <c r="K479" s="188"/>
      <c r="L479" s="129"/>
      <c r="M479" s="5">
        <f>IF(F489,I489,"")</f>
        <v>455</v>
      </c>
      <c r="N479" s="23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</row>
    <row r="480" spans="1:70" s="15" customFormat="1" ht="20.25" hidden="1" customHeight="1">
      <c r="A480" s="4">
        <v>478</v>
      </c>
      <c r="B480" s="589"/>
      <c r="C480" s="76" t="s">
        <v>548</v>
      </c>
      <c r="D480" s="57">
        <v>1</v>
      </c>
      <c r="E480" s="74">
        <v>8</v>
      </c>
      <c r="F480" s="87"/>
      <c r="G480" s="92"/>
      <c r="H480" s="97" t="str">
        <f t="shared" si="36"/>
        <v>南区1-8</v>
      </c>
      <c r="I480" s="104">
        <v>605</v>
      </c>
      <c r="J480" s="113" t="s">
        <v>555</v>
      </c>
      <c r="K480" s="188"/>
      <c r="L480" s="129"/>
      <c r="M480" s="5" t="str">
        <f t="shared" si="38"/>
        <v/>
      </c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</row>
    <row r="481" spans="1:70" s="23" customFormat="1" ht="20.25" hidden="1">
      <c r="A481" s="4">
        <v>479</v>
      </c>
      <c r="B481" s="589"/>
      <c r="C481" s="76" t="s">
        <v>548</v>
      </c>
      <c r="D481" s="57">
        <v>1</v>
      </c>
      <c r="E481" s="74">
        <v>9</v>
      </c>
      <c r="F481" s="87"/>
      <c r="G481" s="92"/>
      <c r="H481" s="97" t="str">
        <f t="shared" si="36"/>
        <v>南区1-9</v>
      </c>
      <c r="I481" s="104">
        <v>720</v>
      </c>
      <c r="J481" s="113" t="s">
        <v>1346</v>
      </c>
      <c r="K481" s="188"/>
      <c r="L481" s="129"/>
      <c r="M481" s="4">
        <f>IF(F509,I509,"")</f>
        <v>325</v>
      </c>
      <c r="N481" s="44"/>
      <c r="P481" s="44"/>
      <c r="Q481" s="44"/>
    </row>
    <row r="482" spans="1:70" s="23" customFormat="1" ht="20.25" hidden="1" customHeight="1">
      <c r="A482" s="4">
        <v>480</v>
      </c>
      <c r="B482" s="589" t="s">
        <v>557</v>
      </c>
      <c r="C482" s="76" t="s">
        <v>548</v>
      </c>
      <c r="D482" s="57">
        <v>2</v>
      </c>
      <c r="E482" s="74">
        <v>1</v>
      </c>
      <c r="F482" s="87"/>
      <c r="G482" s="92"/>
      <c r="H482" s="97" t="str">
        <f t="shared" si="36"/>
        <v>南区2-1</v>
      </c>
      <c r="I482" s="104">
        <v>575</v>
      </c>
      <c r="J482" s="113" t="s">
        <v>1347</v>
      </c>
      <c r="K482" s="188"/>
      <c r="L482" s="360"/>
      <c r="M482" s="4" t="str">
        <f>IF(F510,I510,"")</f>
        <v/>
      </c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</row>
    <row r="483" spans="1:70" ht="20.100000000000001" hidden="1" customHeight="1">
      <c r="A483" s="4">
        <v>481</v>
      </c>
      <c r="B483" s="589"/>
      <c r="C483" s="76" t="s">
        <v>548</v>
      </c>
      <c r="D483" s="57">
        <v>2</v>
      </c>
      <c r="E483" s="74">
        <v>2</v>
      </c>
      <c r="F483" s="87"/>
      <c r="G483" s="92"/>
      <c r="H483" s="97" t="str">
        <f t="shared" si="36"/>
        <v>南区2-2</v>
      </c>
      <c r="I483" s="104">
        <v>390</v>
      </c>
      <c r="J483" s="113" t="s">
        <v>1348</v>
      </c>
      <c r="K483" s="281"/>
      <c r="L483" s="435"/>
      <c r="M483" s="5" t="str">
        <f>IF(F493,I493,"")</f>
        <v/>
      </c>
    </row>
    <row r="484" spans="1:70" ht="20.100000000000001" customHeight="1">
      <c r="A484" s="4">
        <v>482</v>
      </c>
      <c r="B484" s="589"/>
      <c r="C484" s="76" t="s">
        <v>548</v>
      </c>
      <c r="D484" s="57">
        <v>2</v>
      </c>
      <c r="E484" s="74">
        <v>3</v>
      </c>
      <c r="F484" s="87">
        <v>2</v>
      </c>
      <c r="G484" s="92"/>
      <c r="H484" s="97" t="str">
        <f t="shared" si="36"/>
        <v>南区2-3</v>
      </c>
      <c r="I484" s="104">
        <v>455</v>
      </c>
      <c r="J484" s="113" t="s">
        <v>1349</v>
      </c>
      <c r="K484" s="188"/>
      <c r="L484" s="348" t="s">
        <v>1773</v>
      </c>
      <c r="M484" s="4" t="str">
        <f>IF(F512,I512,"")</f>
        <v/>
      </c>
      <c r="N484" s="6"/>
    </row>
    <row r="485" spans="1:70" ht="20.25" hidden="1" customHeight="1">
      <c r="A485" s="4">
        <v>483</v>
      </c>
      <c r="B485" s="589"/>
      <c r="C485" s="76" t="s">
        <v>548</v>
      </c>
      <c r="D485" s="57">
        <v>2</v>
      </c>
      <c r="E485" s="74">
        <v>4</v>
      </c>
      <c r="F485" s="87"/>
      <c r="G485" s="92"/>
      <c r="H485" s="97" t="str">
        <f t="shared" si="36"/>
        <v>南区2-4</v>
      </c>
      <c r="I485" s="104">
        <v>485</v>
      </c>
      <c r="J485" s="113" t="s">
        <v>1350</v>
      </c>
      <c r="K485" s="330"/>
      <c r="L485" s="129"/>
      <c r="M485" s="5">
        <f>IF(F495,I495,"")</f>
        <v>340</v>
      </c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25" hidden="1" customHeight="1">
      <c r="A486" s="4">
        <v>484</v>
      </c>
      <c r="B486" s="589"/>
      <c r="C486" s="76" t="s">
        <v>548</v>
      </c>
      <c r="D486" s="57">
        <v>2</v>
      </c>
      <c r="E486" s="74">
        <v>5</v>
      </c>
      <c r="F486" s="87"/>
      <c r="G486" s="92"/>
      <c r="H486" s="97" t="str">
        <f t="shared" si="36"/>
        <v>南区2-5</v>
      </c>
      <c r="I486" s="104">
        <v>260</v>
      </c>
      <c r="J486" s="113" t="s">
        <v>1351</v>
      </c>
      <c r="K486" s="334"/>
      <c r="L486" s="168"/>
      <c r="M486" s="5">
        <f>IF(F496,I496,"")</f>
        <v>355</v>
      </c>
      <c r="N486" s="6"/>
      <c r="O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</row>
    <row r="487" spans="1:70" ht="20.100000000000001" hidden="1" customHeight="1">
      <c r="A487" s="4">
        <v>485</v>
      </c>
      <c r="B487" s="589"/>
      <c r="C487" s="76" t="s">
        <v>548</v>
      </c>
      <c r="D487" s="57">
        <v>2</v>
      </c>
      <c r="E487" s="74">
        <v>6</v>
      </c>
      <c r="F487" s="87"/>
      <c r="G487" s="92"/>
      <c r="H487" s="97" t="str">
        <f t="shared" si="36"/>
        <v>南区2-6</v>
      </c>
      <c r="I487" s="104">
        <v>485</v>
      </c>
      <c r="J487" s="113" t="s">
        <v>1352</v>
      </c>
      <c r="K487" s="188"/>
      <c r="L487" s="164"/>
      <c r="M487" s="4">
        <f>IF(F515,I515,"")</f>
        <v>455</v>
      </c>
      <c r="N487" s="6"/>
    </row>
    <row r="488" spans="1:70" ht="20.25" hidden="1" customHeight="1">
      <c r="A488" s="4">
        <v>486</v>
      </c>
      <c r="B488" s="589" t="s">
        <v>563</v>
      </c>
      <c r="C488" s="76" t="s">
        <v>548</v>
      </c>
      <c r="D488" s="57">
        <v>3</v>
      </c>
      <c r="E488" s="74">
        <v>1</v>
      </c>
      <c r="F488" s="87"/>
      <c r="G488" s="92"/>
      <c r="H488" s="97" t="str">
        <f t="shared" si="36"/>
        <v>南区3-1</v>
      </c>
      <c r="I488" s="104">
        <v>525</v>
      </c>
      <c r="J488" s="113" t="s">
        <v>1353</v>
      </c>
      <c r="K488" s="281"/>
      <c r="L488" s="150"/>
      <c r="M488" s="4" t="str">
        <f>IF(F516,I516,"")</f>
        <v/>
      </c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100000000000001" customHeight="1">
      <c r="A489" s="4">
        <v>487</v>
      </c>
      <c r="B489" s="589"/>
      <c r="C489" s="76" t="s">
        <v>548</v>
      </c>
      <c r="D489" s="57">
        <v>3</v>
      </c>
      <c r="E489" s="74" t="s">
        <v>143</v>
      </c>
      <c r="F489" s="87">
        <v>3</v>
      </c>
      <c r="G489" s="92"/>
      <c r="H489" s="97" t="str">
        <f t="shared" si="36"/>
        <v>南区3-2</v>
      </c>
      <c r="I489" s="104">
        <v>455</v>
      </c>
      <c r="J489" s="113" t="s">
        <v>1354</v>
      </c>
      <c r="K489" s="281"/>
      <c r="L489" s="446" t="s">
        <v>1714</v>
      </c>
      <c r="M489" s="4">
        <f>IF(F517,I517,"")</f>
        <v>475</v>
      </c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100000000000001" hidden="1" customHeight="1">
      <c r="A490" s="4">
        <v>488</v>
      </c>
      <c r="B490" s="589"/>
      <c r="C490" s="76" t="s">
        <v>548</v>
      </c>
      <c r="D490" s="57">
        <v>3</v>
      </c>
      <c r="E490" s="74">
        <v>3</v>
      </c>
      <c r="F490" s="87"/>
      <c r="G490" s="92"/>
      <c r="H490" s="97" t="str">
        <f t="shared" si="36"/>
        <v>南区3-3</v>
      </c>
      <c r="I490" s="104">
        <v>485</v>
      </c>
      <c r="J490" s="113" t="s">
        <v>1355</v>
      </c>
      <c r="K490" s="188"/>
      <c r="L490" s="141"/>
      <c r="M490" s="4" t="str">
        <f>IF(F518,I518,"")</f>
        <v/>
      </c>
      <c r="N490" s="6"/>
    </row>
    <row r="491" spans="1:70" ht="20.25" hidden="1" customHeight="1">
      <c r="A491" s="4">
        <v>489</v>
      </c>
      <c r="B491" s="589"/>
      <c r="C491" s="76" t="s">
        <v>548</v>
      </c>
      <c r="D491" s="57">
        <v>3</v>
      </c>
      <c r="E491" s="74">
        <v>4</v>
      </c>
      <c r="F491" s="87"/>
      <c r="G491" s="92"/>
      <c r="H491" s="97" t="str">
        <f t="shared" si="36"/>
        <v>南区3-4</v>
      </c>
      <c r="I491" s="104">
        <v>320</v>
      </c>
      <c r="J491" s="113" t="s">
        <v>1356</v>
      </c>
      <c r="K491" s="281"/>
      <c r="L491" s="436"/>
      <c r="M491" s="5" t="str">
        <f>IF(F501,I501,"")</f>
        <v/>
      </c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100000000000001" customHeight="1">
      <c r="A492" s="4">
        <v>490</v>
      </c>
      <c r="B492" s="589"/>
      <c r="C492" s="76" t="s">
        <v>548</v>
      </c>
      <c r="D492" s="57">
        <v>3</v>
      </c>
      <c r="E492" s="74">
        <v>5</v>
      </c>
      <c r="F492" s="87">
        <v>1</v>
      </c>
      <c r="G492" s="92"/>
      <c r="H492" s="97" t="str">
        <f t="shared" si="36"/>
        <v>南区3-5</v>
      </c>
      <c r="I492" s="104">
        <v>355</v>
      </c>
      <c r="J492" s="114" t="s">
        <v>1357</v>
      </c>
      <c r="K492" s="188" t="s">
        <v>1730</v>
      </c>
      <c r="L492" s="435" t="s">
        <v>1770</v>
      </c>
      <c r="M492" s="5">
        <f>IF(F502,I502,"")</f>
        <v>505</v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25" hidden="1" customHeight="1">
      <c r="A493" s="4">
        <v>491</v>
      </c>
      <c r="B493" s="589"/>
      <c r="C493" s="76" t="s">
        <v>548</v>
      </c>
      <c r="D493" s="57">
        <v>3</v>
      </c>
      <c r="E493" s="74">
        <v>6</v>
      </c>
      <c r="F493" s="87"/>
      <c r="G493" s="92"/>
      <c r="H493" s="97" t="str">
        <f t="shared" si="36"/>
        <v>南区3-6</v>
      </c>
      <c r="I493" s="104">
        <v>475</v>
      </c>
      <c r="J493" s="113" t="s">
        <v>1358</v>
      </c>
      <c r="K493" s="325"/>
      <c r="L493" s="399"/>
      <c r="M493" s="5" t="str">
        <f>IF(F522,I522,"")</f>
        <v/>
      </c>
      <c r="N493" s="6"/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ht="20.25" hidden="1" customHeight="1">
      <c r="A494" s="4">
        <v>492</v>
      </c>
      <c r="B494" s="589"/>
      <c r="C494" s="76" t="s">
        <v>548</v>
      </c>
      <c r="D494" s="57">
        <v>3</v>
      </c>
      <c r="E494" s="74">
        <v>7</v>
      </c>
      <c r="F494" s="87"/>
      <c r="G494" s="92"/>
      <c r="H494" s="97" t="str">
        <f t="shared" si="36"/>
        <v>南区3-7</v>
      </c>
      <c r="I494" s="104">
        <v>170</v>
      </c>
      <c r="J494" s="113" t="s">
        <v>1359</v>
      </c>
      <c r="K494" s="188"/>
      <c r="L494" s="129"/>
      <c r="M494" s="5">
        <f>IF(F504,I504,"")</f>
        <v>275</v>
      </c>
      <c r="N494" s="6"/>
      <c r="O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</row>
    <row r="495" spans="1:70" ht="20.25" customHeight="1">
      <c r="A495" s="4">
        <v>493</v>
      </c>
      <c r="B495" s="589"/>
      <c r="C495" s="76" t="s">
        <v>548</v>
      </c>
      <c r="D495" s="57">
        <v>3</v>
      </c>
      <c r="E495" s="74">
        <v>8</v>
      </c>
      <c r="F495" s="87">
        <v>3</v>
      </c>
      <c r="G495" s="92"/>
      <c r="H495" s="97" t="str">
        <f t="shared" si="36"/>
        <v>南区3-8</v>
      </c>
      <c r="I495" s="104">
        <v>340</v>
      </c>
      <c r="J495" s="113" t="s">
        <v>573</v>
      </c>
      <c r="K495" s="281"/>
      <c r="L495" s="459" t="s">
        <v>1714</v>
      </c>
      <c r="M495" s="4"/>
      <c r="N495" s="6"/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20.25" customHeight="1">
      <c r="A496" s="4">
        <v>494</v>
      </c>
      <c r="B496" s="589"/>
      <c r="C496" s="76" t="s">
        <v>548</v>
      </c>
      <c r="D496" s="57">
        <v>3</v>
      </c>
      <c r="E496" s="74" t="s">
        <v>279</v>
      </c>
      <c r="F496" s="87">
        <v>3</v>
      </c>
      <c r="G496" s="92"/>
      <c r="H496" s="97" t="str">
        <f>CONCATENATE(C496,D496,"-",E496)</f>
        <v>南区3-9</v>
      </c>
      <c r="I496" s="104">
        <v>355</v>
      </c>
      <c r="J496" s="113" t="s">
        <v>1360</v>
      </c>
      <c r="K496" s="281"/>
      <c r="L496" s="447" t="s">
        <v>1714</v>
      </c>
      <c r="M496" s="4" t="str">
        <f t="shared" ref="M496:M501" si="39">IF(F524,I524,"")</f>
        <v/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 hidden="1" customHeight="1">
      <c r="A497" s="4">
        <v>495</v>
      </c>
      <c r="B497" s="591" t="s">
        <v>575</v>
      </c>
      <c r="C497" s="76" t="s">
        <v>548</v>
      </c>
      <c r="D497" s="57">
        <v>4</v>
      </c>
      <c r="E497" s="74">
        <v>1</v>
      </c>
      <c r="F497" s="87"/>
      <c r="G497" s="92"/>
      <c r="H497" s="97" t="str">
        <f t="shared" si="36"/>
        <v>南区4-1</v>
      </c>
      <c r="I497" s="104">
        <v>340</v>
      </c>
      <c r="J497" s="113" t="s">
        <v>1361</v>
      </c>
      <c r="K497" s="188"/>
      <c r="L497" s="131"/>
      <c r="M497" s="5" t="str">
        <f t="shared" si="39"/>
        <v/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 hidden="1" customHeight="1">
      <c r="A498" s="4">
        <v>496</v>
      </c>
      <c r="B498" s="592"/>
      <c r="C498" s="76" t="s">
        <v>548</v>
      </c>
      <c r="D498" s="57">
        <v>4</v>
      </c>
      <c r="E498" s="74">
        <v>2</v>
      </c>
      <c r="F498" s="87"/>
      <c r="G498" s="92"/>
      <c r="H498" s="97" t="str">
        <f t="shared" si="36"/>
        <v>南区4-2</v>
      </c>
      <c r="I498" s="104">
        <v>435</v>
      </c>
      <c r="J498" s="113" t="s">
        <v>577</v>
      </c>
      <c r="K498" s="188"/>
      <c r="L498" s="129"/>
      <c r="M498" s="5">
        <f t="shared" si="39"/>
        <v>390</v>
      </c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 customHeight="1">
      <c r="A499" s="4">
        <v>497</v>
      </c>
      <c r="B499" s="592"/>
      <c r="C499" s="76" t="s">
        <v>548</v>
      </c>
      <c r="D499" s="57">
        <v>4</v>
      </c>
      <c r="E499" s="74">
        <v>3</v>
      </c>
      <c r="F499" s="87">
        <v>1</v>
      </c>
      <c r="G499" s="92"/>
      <c r="H499" s="97" t="str">
        <f t="shared" si="36"/>
        <v>南区4-3</v>
      </c>
      <c r="I499" s="104">
        <v>405</v>
      </c>
      <c r="J499" s="113" t="s">
        <v>1362</v>
      </c>
      <c r="K499" s="281" t="s">
        <v>1592</v>
      </c>
      <c r="L499" s="429" t="s">
        <v>1707</v>
      </c>
      <c r="M499" s="4" t="e">
        <f t="shared" si="39"/>
        <v>#VALUE!</v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16.5" hidden="1" customHeight="1">
      <c r="A500" s="4">
        <v>498</v>
      </c>
      <c r="B500" s="592"/>
      <c r="C500" s="76" t="s">
        <v>548</v>
      </c>
      <c r="D500" s="57">
        <v>4</v>
      </c>
      <c r="E500" s="74">
        <v>4</v>
      </c>
      <c r="F500" s="87"/>
      <c r="G500" s="92"/>
      <c r="H500" s="97" t="str">
        <f t="shared" si="36"/>
        <v>南区4-4</v>
      </c>
      <c r="I500" s="104">
        <v>295</v>
      </c>
      <c r="J500" s="113" t="s">
        <v>579</v>
      </c>
      <c r="K500" s="189"/>
      <c r="L500" s="132"/>
      <c r="M500" s="4">
        <f t="shared" si="39"/>
        <v>275</v>
      </c>
      <c r="N500" s="6"/>
    </row>
    <row r="501" spans="1:70" ht="16.5" hidden="1" customHeight="1">
      <c r="A501" s="4">
        <v>499</v>
      </c>
      <c r="B501" s="592"/>
      <c r="C501" s="76" t="s">
        <v>548</v>
      </c>
      <c r="D501" s="57">
        <v>4</v>
      </c>
      <c r="E501" s="74">
        <v>5</v>
      </c>
      <c r="F501" s="87"/>
      <c r="G501" s="92"/>
      <c r="H501" s="97" t="str">
        <f t="shared" si="36"/>
        <v>南区4-5</v>
      </c>
      <c r="I501" s="104">
        <v>455</v>
      </c>
      <c r="J501" s="113" t="s">
        <v>1363</v>
      </c>
      <c r="K501" s="281"/>
      <c r="L501" s="374"/>
      <c r="M501" s="4" t="str">
        <f t="shared" si="39"/>
        <v/>
      </c>
      <c r="N501" s="6"/>
    </row>
    <row r="502" spans="1:70" ht="16.5" customHeight="1">
      <c r="A502" s="4">
        <v>500</v>
      </c>
      <c r="B502" s="592"/>
      <c r="C502" s="76" t="s">
        <v>548</v>
      </c>
      <c r="D502" s="57">
        <v>4</v>
      </c>
      <c r="E502" s="74">
        <v>6</v>
      </c>
      <c r="F502" s="87">
        <v>3</v>
      </c>
      <c r="G502" s="92"/>
      <c r="H502" s="97" t="str">
        <f t="shared" si="36"/>
        <v>南区4-6</v>
      </c>
      <c r="I502" s="104">
        <v>505</v>
      </c>
      <c r="J502" s="113" t="s">
        <v>1576</v>
      </c>
      <c r="K502" s="281"/>
      <c r="L502" s="448" t="s">
        <v>1714</v>
      </c>
      <c r="M502" s="4"/>
      <c r="N502" s="6"/>
    </row>
    <row r="503" spans="1:70" ht="20.25" customHeight="1">
      <c r="A503" s="4">
        <v>501</v>
      </c>
      <c r="B503" s="592"/>
      <c r="C503" s="76" t="s">
        <v>548</v>
      </c>
      <c r="D503" s="57">
        <v>4</v>
      </c>
      <c r="E503" s="74">
        <v>7</v>
      </c>
      <c r="F503" s="87">
        <v>1</v>
      </c>
      <c r="G503" s="92"/>
      <c r="H503" s="97" t="str">
        <f t="shared" si="36"/>
        <v>南区4-7</v>
      </c>
      <c r="I503" s="104">
        <v>430</v>
      </c>
      <c r="J503" s="113" t="s">
        <v>1365</v>
      </c>
      <c r="K503" s="325" t="s">
        <v>1443</v>
      </c>
      <c r="L503" s="465" t="s">
        <v>1011</v>
      </c>
      <c r="M503" s="4" t="str">
        <f t="shared" ref="M503:M508" si="40">IF(F530,I530,"")</f>
        <v/>
      </c>
      <c r="N503" s="6"/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20.25" customHeight="1">
      <c r="A504" s="4">
        <v>502</v>
      </c>
      <c r="B504" s="592"/>
      <c r="C504" s="76" t="s">
        <v>548</v>
      </c>
      <c r="D504" s="57">
        <v>4</v>
      </c>
      <c r="E504" s="74">
        <v>8</v>
      </c>
      <c r="F504" s="87">
        <v>3</v>
      </c>
      <c r="G504" s="92"/>
      <c r="H504" s="97" t="str">
        <f t="shared" si="36"/>
        <v>南区4-8</v>
      </c>
      <c r="I504" s="104">
        <v>275</v>
      </c>
      <c r="J504" s="113" t="s">
        <v>1513</v>
      </c>
      <c r="K504" s="281"/>
      <c r="L504" s="448" t="s">
        <v>1714</v>
      </c>
      <c r="M504" s="4" t="str">
        <f t="shared" si="40"/>
        <v/>
      </c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20.100000000000001" hidden="1" customHeight="1">
      <c r="A505" s="4">
        <v>503</v>
      </c>
      <c r="B505" s="592"/>
      <c r="C505" s="76" t="s">
        <v>548</v>
      </c>
      <c r="D505" s="57">
        <v>4</v>
      </c>
      <c r="E505" s="74">
        <v>9</v>
      </c>
      <c r="F505" s="87"/>
      <c r="G505" s="92"/>
      <c r="H505" s="97" t="str">
        <f t="shared" si="36"/>
        <v>南区4-9</v>
      </c>
      <c r="I505" s="104">
        <v>535</v>
      </c>
      <c r="J505" s="113" t="s">
        <v>1366</v>
      </c>
      <c r="K505" s="188"/>
      <c r="L505" s="173"/>
      <c r="M505" s="4" t="str">
        <f t="shared" si="40"/>
        <v/>
      </c>
      <c r="N505" s="6"/>
      <c r="O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16.5" hidden="1" customHeight="1">
      <c r="A506" s="4">
        <v>504</v>
      </c>
      <c r="B506" s="592"/>
      <c r="C506" s="76" t="s">
        <v>548</v>
      </c>
      <c r="D506" s="57">
        <v>4</v>
      </c>
      <c r="E506" s="74">
        <v>10</v>
      </c>
      <c r="F506" s="87"/>
      <c r="G506" s="92"/>
      <c r="H506" s="97" t="str">
        <f t="shared" si="36"/>
        <v>南区4-10</v>
      </c>
      <c r="I506" s="104">
        <v>415</v>
      </c>
      <c r="J506" s="113" t="s">
        <v>1367</v>
      </c>
      <c r="K506" s="188"/>
      <c r="L506" s="174"/>
      <c r="M506" s="5" t="str">
        <f t="shared" si="40"/>
        <v/>
      </c>
    </row>
    <row r="507" spans="1:70" ht="20.100000000000001" hidden="1" customHeight="1">
      <c r="A507" s="4">
        <v>505</v>
      </c>
      <c r="B507" s="592"/>
      <c r="C507" s="76" t="s">
        <v>548</v>
      </c>
      <c r="D507" s="57">
        <v>4</v>
      </c>
      <c r="E507" s="74">
        <v>11</v>
      </c>
      <c r="F507" s="87"/>
      <c r="G507" s="92"/>
      <c r="H507" s="97" t="str">
        <f t="shared" si="36"/>
        <v>南区4-11</v>
      </c>
      <c r="I507" s="104">
        <v>370</v>
      </c>
      <c r="J507" s="113" t="s">
        <v>1368</v>
      </c>
      <c r="K507" s="188"/>
      <c r="L507" s="300"/>
      <c r="M507" s="5">
        <f>IF(F517,I517,"")</f>
        <v>475</v>
      </c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16.5" hidden="1" customHeight="1">
      <c r="A508" s="4">
        <v>506</v>
      </c>
      <c r="B508" s="592"/>
      <c r="C508" s="76" t="s">
        <v>548</v>
      </c>
      <c r="D508" s="57">
        <v>4</v>
      </c>
      <c r="E508" s="74">
        <v>12</v>
      </c>
      <c r="F508" s="87"/>
      <c r="G508" s="92"/>
      <c r="H508" s="97" t="str">
        <f t="shared" si="36"/>
        <v>南区4-12</v>
      </c>
      <c r="I508" s="104">
        <v>405</v>
      </c>
      <c r="J508" s="266" t="s">
        <v>1369</v>
      </c>
      <c r="K508" s="188"/>
      <c r="L508" s="300"/>
      <c r="M508" s="4" t="str">
        <f t="shared" si="40"/>
        <v/>
      </c>
      <c r="N508" s="6"/>
    </row>
    <row r="509" spans="1:70" ht="16.5" customHeight="1">
      <c r="A509" s="4">
        <v>507</v>
      </c>
      <c r="B509" s="614"/>
      <c r="C509" s="76" t="s">
        <v>548</v>
      </c>
      <c r="D509" s="57">
        <v>4</v>
      </c>
      <c r="E509" s="74">
        <v>13</v>
      </c>
      <c r="F509" s="87">
        <v>3</v>
      </c>
      <c r="G509" s="92"/>
      <c r="H509" s="97" t="str">
        <f t="shared" si="36"/>
        <v>南区4-13</v>
      </c>
      <c r="I509" s="104">
        <v>325</v>
      </c>
      <c r="J509" s="266" t="s">
        <v>1514</v>
      </c>
      <c r="K509" s="281"/>
      <c r="L509" s="448" t="s">
        <v>1751</v>
      </c>
      <c r="M509" s="5">
        <f>IF(F519,I519,"")</f>
        <v>485</v>
      </c>
      <c r="N509" s="6"/>
    </row>
    <row r="510" spans="1:70" ht="20.25" hidden="1" customHeight="1">
      <c r="A510" s="4">
        <v>508</v>
      </c>
      <c r="B510" s="589" t="s">
        <v>588</v>
      </c>
      <c r="C510" s="76" t="s">
        <v>548</v>
      </c>
      <c r="D510" s="57">
        <v>5</v>
      </c>
      <c r="E510" s="74">
        <v>1</v>
      </c>
      <c r="F510" s="87"/>
      <c r="G510" s="92"/>
      <c r="H510" s="97" t="str">
        <f t="shared" si="36"/>
        <v>南区5-1</v>
      </c>
      <c r="I510" s="104">
        <v>355</v>
      </c>
      <c r="J510" s="113" t="s">
        <v>589</v>
      </c>
      <c r="K510" s="188"/>
      <c r="L510" s="129"/>
      <c r="M510" s="4">
        <f>IF(F538,I538,"")</f>
        <v>380</v>
      </c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20.100000000000001" hidden="1" customHeight="1">
      <c r="A511" s="4">
        <v>509</v>
      </c>
      <c r="B511" s="589"/>
      <c r="C511" s="76" t="s">
        <v>548</v>
      </c>
      <c r="D511" s="57">
        <v>5</v>
      </c>
      <c r="E511" s="74">
        <v>2</v>
      </c>
      <c r="F511" s="87"/>
      <c r="G511" s="92"/>
      <c r="H511" s="97" t="str">
        <f t="shared" si="36"/>
        <v>南区5-2</v>
      </c>
      <c r="I511" s="104">
        <v>1205</v>
      </c>
      <c r="J511" s="113" t="s">
        <v>1682</v>
      </c>
      <c r="K511" s="188"/>
      <c r="L511" s="129"/>
      <c r="M511" s="4" t="str">
        <f>IF(F539,I539,"")</f>
        <v/>
      </c>
      <c r="N511" s="6"/>
      <c r="O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</row>
    <row r="512" spans="1:70" ht="20.25" hidden="1" customHeight="1">
      <c r="A512" s="4">
        <v>510</v>
      </c>
      <c r="B512" s="589"/>
      <c r="C512" s="76" t="s">
        <v>548</v>
      </c>
      <c r="D512" s="57">
        <v>5</v>
      </c>
      <c r="E512" s="74">
        <v>3</v>
      </c>
      <c r="F512" s="87"/>
      <c r="G512" s="92"/>
      <c r="H512" s="97" t="str">
        <f t="shared" si="36"/>
        <v>南区5-3</v>
      </c>
      <c r="I512" s="104">
        <v>245</v>
      </c>
      <c r="J512" s="113" t="s">
        <v>1371</v>
      </c>
      <c r="K512" s="188"/>
      <c r="L512" s="129"/>
      <c r="M512" s="4" t="e">
        <f>IF(F540,I540,"")</f>
        <v>#VALUE!</v>
      </c>
      <c r="N512" s="6"/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25" hidden="1">
      <c r="A513" s="4">
        <v>511</v>
      </c>
      <c r="B513" s="589"/>
      <c r="C513" s="76" t="s">
        <v>548</v>
      </c>
      <c r="D513" s="57">
        <v>5</v>
      </c>
      <c r="E513" s="74">
        <v>4</v>
      </c>
      <c r="F513" s="87"/>
      <c r="G513" s="92"/>
      <c r="H513" s="97" t="str">
        <f t="shared" si="36"/>
        <v>南区5-4</v>
      </c>
      <c r="I513" s="104">
        <v>320</v>
      </c>
      <c r="J513" s="113" t="s">
        <v>1683</v>
      </c>
      <c r="K513" s="188"/>
      <c r="L513" s="129"/>
      <c r="M513" s="5" t="str">
        <f>IF(F523,I523,"")</f>
        <v/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20.100000000000001" hidden="1" customHeight="1">
      <c r="A514" s="4">
        <v>512</v>
      </c>
      <c r="B514" s="589"/>
      <c r="C514" s="76" t="s">
        <v>548</v>
      </c>
      <c r="D514" s="57">
        <v>5</v>
      </c>
      <c r="E514" s="74">
        <v>5</v>
      </c>
      <c r="F514" s="87"/>
      <c r="G514" s="92"/>
      <c r="H514" s="97" t="str">
        <f t="shared" si="36"/>
        <v>南区5-5</v>
      </c>
      <c r="I514" s="104">
        <v>505</v>
      </c>
      <c r="J514" s="113" t="s">
        <v>1373</v>
      </c>
      <c r="K514" s="281"/>
      <c r="L514" s="236"/>
      <c r="M514" s="5">
        <f>IF(F542,I542,"")</f>
        <v>210</v>
      </c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16.5" customHeight="1">
      <c r="A515" s="4">
        <v>513</v>
      </c>
      <c r="B515" s="589"/>
      <c r="C515" s="76" t="s">
        <v>548</v>
      </c>
      <c r="D515" s="57">
        <v>5</v>
      </c>
      <c r="E515" s="74">
        <v>6</v>
      </c>
      <c r="F515" s="87">
        <v>1</v>
      </c>
      <c r="G515" s="92"/>
      <c r="H515" s="97" t="str">
        <f t="shared" si="36"/>
        <v>南区5-6</v>
      </c>
      <c r="I515" s="104">
        <v>455</v>
      </c>
      <c r="J515" s="114" t="s">
        <v>1374</v>
      </c>
      <c r="K515" s="281" t="s">
        <v>1723</v>
      </c>
      <c r="L515" s="436" t="s">
        <v>1740</v>
      </c>
      <c r="M515" s="4">
        <f>IF(F547,I547,"")</f>
        <v>390</v>
      </c>
    </row>
    <row r="516" spans="1:70" ht="20.100000000000001" hidden="1" customHeight="1">
      <c r="A516" s="4">
        <v>514</v>
      </c>
      <c r="B516" s="589"/>
      <c r="C516" s="76" t="s">
        <v>548</v>
      </c>
      <c r="D516" s="57">
        <v>5</v>
      </c>
      <c r="E516" s="74">
        <v>7</v>
      </c>
      <c r="F516" s="87"/>
      <c r="G516" s="92"/>
      <c r="H516" s="97" t="str">
        <f t="shared" si="36"/>
        <v>南区5-7</v>
      </c>
      <c r="I516" s="104">
        <v>455</v>
      </c>
      <c r="J516" s="114" t="s">
        <v>1375</v>
      </c>
      <c r="K516" s="188"/>
      <c r="L516" s="129"/>
      <c r="M516" s="5">
        <f>IF(F526,I526,"")</f>
        <v>390</v>
      </c>
    </row>
    <row r="517" spans="1:70" ht="18.75" customHeight="1">
      <c r="A517" s="4">
        <v>515</v>
      </c>
      <c r="B517" s="589"/>
      <c r="C517" s="76" t="s">
        <v>548</v>
      </c>
      <c r="D517" s="57">
        <v>5</v>
      </c>
      <c r="E517" s="74">
        <v>8</v>
      </c>
      <c r="F517" s="87">
        <v>3</v>
      </c>
      <c r="G517" s="92"/>
      <c r="H517" s="97" t="str">
        <f t="shared" si="36"/>
        <v>南区5-8</v>
      </c>
      <c r="I517" s="104">
        <v>475</v>
      </c>
      <c r="J517" s="113" t="s">
        <v>596</v>
      </c>
      <c r="K517" s="281"/>
      <c r="L517" s="370" t="s">
        <v>1714</v>
      </c>
      <c r="M517" s="5" t="e">
        <f>IF(#REF!,#REF!,"")</f>
        <v>#REF!</v>
      </c>
      <c r="N517" s="6"/>
    </row>
    <row r="518" spans="1:70" ht="20.25" hidden="1">
      <c r="A518" s="4">
        <v>516</v>
      </c>
      <c r="B518" s="589"/>
      <c r="C518" s="76" t="s">
        <v>548</v>
      </c>
      <c r="D518" s="57">
        <v>5</v>
      </c>
      <c r="E518" s="74">
        <v>9</v>
      </c>
      <c r="F518" s="87"/>
      <c r="G518" s="92"/>
      <c r="H518" s="97" t="str">
        <f t="shared" si="36"/>
        <v>南区5-9</v>
      </c>
      <c r="I518" s="104">
        <v>530</v>
      </c>
      <c r="J518" s="113" t="s">
        <v>597</v>
      </c>
      <c r="K518" s="188"/>
      <c r="L518" s="129"/>
      <c r="M518" s="5">
        <f>IF(F528,I528,"")</f>
        <v>275</v>
      </c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customHeight="1">
      <c r="A519" s="4">
        <v>517</v>
      </c>
      <c r="B519" s="589"/>
      <c r="C519" s="76" t="s">
        <v>548</v>
      </c>
      <c r="D519" s="57">
        <v>5</v>
      </c>
      <c r="E519" s="74" t="s">
        <v>455</v>
      </c>
      <c r="F519" s="87">
        <v>3</v>
      </c>
      <c r="G519" s="92"/>
      <c r="H519" s="97" t="str">
        <f t="shared" si="36"/>
        <v>南区5-10</v>
      </c>
      <c r="I519" s="104">
        <v>485</v>
      </c>
      <c r="J519" s="114" t="s">
        <v>1376</v>
      </c>
      <c r="K519" s="281"/>
      <c r="L519" s="402" t="s">
        <v>1699</v>
      </c>
      <c r="M519" s="5" t="str">
        <f>IF(F529,I529,"")</f>
        <v/>
      </c>
      <c r="O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</row>
    <row r="520" spans="1:70" ht="20.100000000000001" hidden="1" customHeight="1">
      <c r="A520" s="4">
        <v>518</v>
      </c>
      <c r="B520" s="589" t="s">
        <v>599</v>
      </c>
      <c r="C520" s="76" t="s">
        <v>548</v>
      </c>
      <c r="D520" s="57">
        <v>6</v>
      </c>
      <c r="E520" s="74">
        <v>1</v>
      </c>
      <c r="F520" s="87"/>
      <c r="G520" s="92"/>
      <c r="H520" s="97" t="str">
        <f t="shared" si="36"/>
        <v>南区6-1</v>
      </c>
      <c r="I520" s="104">
        <v>915</v>
      </c>
      <c r="J520" s="113" t="s">
        <v>600</v>
      </c>
      <c r="K520" s="188"/>
      <c r="L520" s="129"/>
      <c r="M520" s="5" t="e">
        <f>IF(#REF!,#REF!,"")</f>
        <v>#REF!</v>
      </c>
      <c r="N520" s="6"/>
    </row>
    <row r="521" spans="1:70" ht="16.5" hidden="1" customHeight="1">
      <c r="A521" s="4">
        <v>519</v>
      </c>
      <c r="B521" s="589"/>
      <c r="C521" s="76" t="s">
        <v>548</v>
      </c>
      <c r="D521" s="57">
        <v>6</v>
      </c>
      <c r="E521" s="74">
        <v>2</v>
      </c>
      <c r="F521" s="87"/>
      <c r="G521" s="92"/>
      <c r="H521" s="97" t="str">
        <f t="shared" si="36"/>
        <v>南区6-2</v>
      </c>
      <c r="I521" s="104">
        <v>775</v>
      </c>
      <c r="J521" s="113" t="s">
        <v>601</v>
      </c>
      <c r="K521" s="188"/>
      <c r="L521" s="129"/>
      <c r="M521" s="4" t="e">
        <f>IF(#REF!,#REF!,"")</f>
        <v>#REF!</v>
      </c>
      <c r="N521" s="6"/>
    </row>
    <row r="522" spans="1:70" ht="20.25" hidden="1" customHeight="1">
      <c r="A522" s="4">
        <v>520</v>
      </c>
      <c r="B522" s="589"/>
      <c r="C522" s="76" t="s">
        <v>548</v>
      </c>
      <c r="D522" s="57">
        <v>6</v>
      </c>
      <c r="E522" s="74">
        <v>3</v>
      </c>
      <c r="F522" s="87"/>
      <c r="G522" s="92"/>
      <c r="H522" s="97" t="str">
        <f t="shared" si="36"/>
        <v>南区6-3</v>
      </c>
      <c r="I522" s="104">
        <v>425</v>
      </c>
      <c r="J522" s="113" t="s">
        <v>602</v>
      </c>
      <c r="K522" s="281"/>
      <c r="L522" s="132" t="s">
        <v>930</v>
      </c>
      <c r="M522" s="5" t="str">
        <f>IF(F532,I532,"")</f>
        <v/>
      </c>
      <c r="N522" s="6"/>
      <c r="O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20.25" hidden="1" customHeight="1">
      <c r="A523" s="4">
        <v>521</v>
      </c>
      <c r="B523" s="589"/>
      <c r="C523" s="76" t="s">
        <v>548</v>
      </c>
      <c r="D523" s="57">
        <v>6</v>
      </c>
      <c r="E523" s="74">
        <v>4</v>
      </c>
      <c r="F523" s="87"/>
      <c r="G523" s="92"/>
      <c r="H523" s="97" t="str">
        <f t="shared" si="36"/>
        <v>南区6-4</v>
      </c>
      <c r="I523" s="104">
        <v>405</v>
      </c>
      <c r="J523" s="113" t="s">
        <v>603</v>
      </c>
      <c r="K523" s="281"/>
      <c r="L523" s="372"/>
      <c r="M523" s="4" t="str">
        <f t="shared" ref="M523:M529" si="41">IF(F548,I548,"")</f>
        <v/>
      </c>
      <c r="N523" s="6"/>
      <c r="O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25" hidden="1" customHeight="1">
      <c r="A524" s="4">
        <v>522</v>
      </c>
      <c r="B524" s="589"/>
      <c r="C524" s="76" t="s">
        <v>548</v>
      </c>
      <c r="D524" s="57">
        <v>6</v>
      </c>
      <c r="E524" s="74">
        <v>5</v>
      </c>
      <c r="F524" s="87"/>
      <c r="G524" s="92"/>
      <c r="H524" s="97" t="str">
        <f t="shared" ref="H524:H607" si="42">CONCATENATE(C524,D524,"-",E524)</f>
        <v>南区6-5</v>
      </c>
      <c r="I524" s="104">
        <v>550</v>
      </c>
      <c r="J524" s="113" t="s">
        <v>604</v>
      </c>
      <c r="K524" s="188"/>
      <c r="L524" s="133"/>
      <c r="M524" s="4">
        <f t="shared" si="41"/>
        <v>265</v>
      </c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20.25" hidden="1" customHeight="1">
      <c r="A525" s="4">
        <v>523</v>
      </c>
      <c r="B525" s="590" t="s">
        <v>605</v>
      </c>
      <c r="C525" s="76" t="s">
        <v>548</v>
      </c>
      <c r="D525" s="57">
        <v>7</v>
      </c>
      <c r="E525" s="74">
        <v>1</v>
      </c>
      <c r="F525" s="87"/>
      <c r="G525" s="92"/>
      <c r="H525" s="97" t="str">
        <f t="shared" si="42"/>
        <v>南区7-1</v>
      </c>
      <c r="I525" s="104">
        <v>390</v>
      </c>
      <c r="J525" s="113" t="s">
        <v>606</v>
      </c>
      <c r="K525" s="281"/>
      <c r="L525" s="449"/>
      <c r="M525" s="5">
        <f t="shared" si="41"/>
        <v>310</v>
      </c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16.5" customHeight="1">
      <c r="A526" s="4">
        <v>524</v>
      </c>
      <c r="B526" s="581"/>
      <c r="C526" s="76" t="s">
        <v>548</v>
      </c>
      <c r="D526" s="57">
        <v>7</v>
      </c>
      <c r="E526" s="74">
        <v>2</v>
      </c>
      <c r="F526" s="87">
        <v>3</v>
      </c>
      <c r="G526" s="92"/>
      <c r="H526" s="97" t="str">
        <f t="shared" si="42"/>
        <v>南区7-2</v>
      </c>
      <c r="I526" s="104">
        <v>390</v>
      </c>
      <c r="J526" s="113" t="s">
        <v>607</v>
      </c>
      <c r="K526" s="325"/>
      <c r="L526" s="370" t="s">
        <v>1714</v>
      </c>
      <c r="M526" s="5">
        <f t="shared" si="41"/>
        <v>460</v>
      </c>
      <c r="N526" s="6"/>
    </row>
    <row r="527" spans="1:70" ht="20.25" customHeight="1">
      <c r="A527" s="4">
        <v>525</v>
      </c>
      <c r="B527" s="581"/>
      <c r="C527" s="76" t="s">
        <v>548</v>
      </c>
      <c r="D527" s="57">
        <v>7</v>
      </c>
      <c r="E527" s="74">
        <v>3</v>
      </c>
      <c r="F527" s="87" t="s">
        <v>937</v>
      </c>
      <c r="G527" s="92"/>
      <c r="H527" s="97" t="str">
        <f t="shared" si="42"/>
        <v>南区7-3</v>
      </c>
      <c r="I527" s="104">
        <v>260</v>
      </c>
      <c r="J527" s="113" t="s">
        <v>608</v>
      </c>
      <c r="K527" s="281"/>
      <c r="L527" s="427" t="s">
        <v>1119</v>
      </c>
      <c r="M527" s="4" t="str">
        <f t="shared" si="41"/>
        <v/>
      </c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100000000000001" customHeight="1">
      <c r="A528" s="4">
        <v>526</v>
      </c>
      <c r="B528" s="581"/>
      <c r="C528" s="76" t="s">
        <v>548</v>
      </c>
      <c r="D528" s="57">
        <v>7</v>
      </c>
      <c r="E528" s="74">
        <v>4</v>
      </c>
      <c r="F528" s="87">
        <v>3</v>
      </c>
      <c r="G528" s="92"/>
      <c r="H528" s="97" t="str">
        <f t="shared" si="42"/>
        <v>南区7-4</v>
      </c>
      <c r="I528" s="104">
        <v>275</v>
      </c>
      <c r="J528" s="113" t="s">
        <v>1515</v>
      </c>
      <c r="K528" s="281"/>
      <c r="L528" s="450" t="s">
        <v>1718</v>
      </c>
      <c r="M528" s="5" t="str">
        <f>IF(F539,I539,"")</f>
        <v/>
      </c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25" hidden="1">
      <c r="A529" s="4">
        <v>527</v>
      </c>
      <c r="B529" s="581"/>
      <c r="C529" s="76" t="s">
        <v>548</v>
      </c>
      <c r="D529" s="57">
        <v>7</v>
      </c>
      <c r="E529" s="74">
        <v>5</v>
      </c>
      <c r="F529" s="87"/>
      <c r="G529" s="92"/>
      <c r="H529" s="97" t="str">
        <f t="shared" si="42"/>
        <v>南区7-5</v>
      </c>
      <c r="I529" s="104">
        <v>480</v>
      </c>
      <c r="J529" s="113" t="s">
        <v>1378</v>
      </c>
      <c r="K529" s="281"/>
      <c r="L529" s="451"/>
      <c r="M529" s="4" t="str">
        <f t="shared" si="41"/>
        <v/>
      </c>
      <c r="N529" s="6"/>
    </row>
    <row r="530" spans="1:70" ht="20.25" hidden="1" customHeight="1">
      <c r="A530" s="4">
        <v>528</v>
      </c>
      <c r="B530" s="581"/>
      <c r="C530" s="76" t="s">
        <v>548</v>
      </c>
      <c r="D530" s="57">
        <v>7</v>
      </c>
      <c r="E530" s="74">
        <v>6</v>
      </c>
      <c r="F530" s="87"/>
      <c r="G530" s="92"/>
      <c r="H530" s="97" t="str">
        <f t="shared" si="42"/>
        <v>南区7-6</v>
      </c>
      <c r="I530" s="104">
        <v>305</v>
      </c>
      <c r="J530" s="113" t="s">
        <v>611</v>
      </c>
      <c r="K530" s="188"/>
      <c r="L530" s="129"/>
      <c r="M530" s="4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100000000000001" hidden="1" customHeight="1">
      <c r="A531" s="4">
        <v>529</v>
      </c>
      <c r="B531" s="581"/>
      <c r="C531" s="76" t="s">
        <v>548</v>
      </c>
      <c r="D531" s="57">
        <v>7</v>
      </c>
      <c r="E531" s="74">
        <v>7</v>
      </c>
      <c r="F531" s="87"/>
      <c r="G531" s="92"/>
      <c r="H531" s="97" t="str">
        <f t="shared" si="42"/>
        <v>南区7-7</v>
      </c>
      <c r="I531" s="104">
        <v>215</v>
      </c>
      <c r="J531" s="113" t="s">
        <v>1379</v>
      </c>
      <c r="K531" s="188"/>
      <c r="L531" s="129"/>
      <c r="M531" s="5" t="str">
        <f>IF(F541,I541,"")</f>
        <v/>
      </c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ht="20.25" hidden="1">
      <c r="A532" s="4">
        <v>530</v>
      </c>
      <c r="B532" s="581"/>
      <c r="C532" s="76" t="s">
        <v>548</v>
      </c>
      <c r="D532" s="57">
        <v>7</v>
      </c>
      <c r="E532" s="74">
        <v>8</v>
      </c>
      <c r="F532" s="87"/>
      <c r="G532" s="92"/>
      <c r="H532" s="97" t="str">
        <f t="shared" si="42"/>
        <v>南区7-8</v>
      </c>
      <c r="I532" s="104">
        <v>265</v>
      </c>
      <c r="J532" s="113" t="s">
        <v>613</v>
      </c>
      <c r="K532" s="281"/>
      <c r="L532" s="436"/>
      <c r="M532" s="4" t="str">
        <f>IF(F555,I555,"")</f>
        <v/>
      </c>
      <c r="O532" s="6"/>
      <c r="R532" s="9" t="s">
        <v>81</v>
      </c>
      <c r="S532" s="10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20.25" hidden="1" customHeight="1">
      <c r="A533" s="4">
        <v>531</v>
      </c>
      <c r="B533" s="581"/>
      <c r="C533" s="76" t="s">
        <v>548</v>
      </c>
      <c r="D533" s="57">
        <v>7</v>
      </c>
      <c r="E533" s="74">
        <v>9</v>
      </c>
      <c r="F533" s="87"/>
      <c r="G533" s="92"/>
      <c r="H533" s="97" t="str">
        <f t="shared" si="42"/>
        <v>南区7-9</v>
      </c>
      <c r="I533" s="104">
        <v>165</v>
      </c>
      <c r="J533" s="113" t="s">
        <v>1380</v>
      </c>
      <c r="K533" s="330"/>
      <c r="L533" s="175" t="s">
        <v>931</v>
      </c>
      <c r="M533" s="4"/>
      <c r="R533" s="8"/>
      <c r="S533" s="34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</row>
    <row r="534" spans="1:70" ht="20.100000000000001" hidden="1" customHeight="1">
      <c r="A534" s="4">
        <v>532</v>
      </c>
      <c r="B534" s="581"/>
      <c r="C534" s="76" t="s">
        <v>548</v>
      </c>
      <c r="D534" s="57">
        <v>7</v>
      </c>
      <c r="E534" s="74">
        <v>10</v>
      </c>
      <c r="F534" s="87"/>
      <c r="G534" s="92"/>
      <c r="H534" s="97" t="str">
        <f t="shared" si="42"/>
        <v>南区7-10</v>
      </c>
      <c r="I534" s="104">
        <v>380</v>
      </c>
      <c r="J534" s="113" t="s">
        <v>615</v>
      </c>
      <c r="K534" s="281"/>
      <c r="L534" s="429"/>
      <c r="M534" s="5" t="str">
        <f>IF(F548,I548,"")</f>
        <v/>
      </c>
      <c r="N534" s="6"/>
      <c r="R534" s="211"/>
      <c r="S534" s="212"/>
    </row>
    <row r="535" spans="1:70" ht="16.5" hidden="1" customHeight="1">
      <c r="A535" s="4">
        <v>533</v>
      </c>
      <c r="B535" s="581"/>
      <c r="C535" s="76" t="s">
        <v>548</v>
      </c>
      <c r="D535" s="57">
        <v>7</v>
      </c>
      <c r="E535" s="74">
        <v>11</v>
      </c>
      <c r="F535" s="87"/>
      <c r="G535" s="92"/>
      <c r="H535" s="97" t="str">
        <f t="shared" si="42"/>
        <v>南区7-11</v>
      </c>
      <c r="I535" s="104">
        <v>285</v>
      </c>
      <c r="J535" s="113" t="s">
        <v>616</v>
      </c>
      <c r="K535" s="281"/>
      <c r="L535" s="152"/>
      <c r="M535" s="4" t="str">
        <f>IF(F586,I586,"")</f>
        <v/>
      </c>
      <c r="R535" s="211"/>
      <c r="S535" s="212"/>
    </row>
    <row r="536" spans="1:70" ht="20.100000000000001" customHeight="1">
      <c r="A536" s="4">
        <v>534</v>
      </c>
      <c r="B536" s="582"/>
      <c r="C536" s="76" t="s">
        <v>548</v>
      </c>
      <c r="D536" s="57">
        <v>7</v>
      </c>
      <c r="E536" s="74">
        <v>12</v>
      </c>
      <c r="F536" s="87">
        <v>3</v>
      </c>
      <c r="G536" s="92"/>
      <c r="H536" s="97" t="str">
        <f t="shared" si="42"/>
        <v>南区7-12</v>
      </c>
      <c r="I536" s="104">
        <v>335</v>
      </c>
      <c r="J536" s="113" t="s">
        <v>1381</v>
      </c>
      <c r="K536" s="281"/>
      <c r="L536" s="460" t="s">
        <v>1725</v>
      </c>
      <c r="M536" s="4"/>
      <c r="O536" s="6"/>
      <c r="R536" s="14"/>
      <c r="S536" s="13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0.25" hidden="1" customHeight="1">
      <c r="A537" s="4">
        <v>535</v>
      </c>
      <c r="B537" s="591" t="s">
        <v>617</v>
      </c>
      <c r="C537" s="76" t="s">
        <v>548</v>
      </c>
      <c r="D537" s="57">
        <v>8</v>
      </c>
      <c r="E537" s="74">
        <v>1</v>
      </c>
      <c r="F537" s="87"/>
      <c r="G537" s="92"/>
      <c r="H537" s="97" t="str">
        <f t="shared" si="42"/>
        <v>南区8-1</v>
      </c>
      <c r="I537" s="104">
        <v>405</v>
      </c>
      <c r="J537" s="113" t="s">
        <v>1684</v>
      </c>
      <c r="K537" s="281"/>
      <c r="L537" s="404"/>
      <c r="M537" s="5">
        <f>IF(F551,I551,"")</f>
        <v>460</v>
      </c>
      <c r="N537" s="6"/>
      <c r="O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</row>
    <row r="538" spans="1:70" ht="20.25" customHeight="1">
      <c r="A538" s="4">
        <v>536</v>
      </c>
      <c r="B538" s="592"/>
      <c r="C538" s="76" t="s">
        <v>548</v>
      </c>
      <c r="D538" s="57">
        <v>8</v>
      </c>
      <c r="E538" s="74">
        <v>2</v>
      </c>
      <c r="F538" s="87">
        <v>1</v>
      </c>
      <c r="G538" s="92"/>
      <c r="H538" s="97" t="str">
        <f t="shared" si="42"/>
        <v>南区8-2</v>
      </c>
      <c r="I538" s="104">
        <v>380</v>
      </c>
      <c r="J538" s="113" t="s">
        <v>1383</v>
      </c>
      <c r="K538" s="281" t="s">
        <v>1458</v>
      </c>
      <c r="L538" s="452"/>
      <c r="M538" s="4" t="str">
        <f>IF(F588,I588,"")</f>
        <v/>
      </c>
    </row>
    <row r="539" spans="1:70" ht="20.25" hidden="1" customHeight="1">
      <c r="A539" s="4">
        <v>537</v>
      </c>
      <c r="B539" s="592"/>
      <c r="C539" s="76" t="s">
        <v>548</v>
      </c>
      <c r="D539" s="57">
        <v>8</v>
      </c>
      <c r="E539" s="74">
        <v>3</v>
      </c>
      <c r="F539" s="87"/>
      <c r="G539" s="92"/>
      <c r="H539" s="97" t="str">
        <f t="shared" si="42"/>
        <v>南区8-3</v>
      </c>
      <c r="I539" s="104">
        <v>345</v>
      </c>
      <c r="J539" s="113" t="s">
        <v>620</v>
      </c>
      <c r="K539" s="281"/>
      <c r="L539" s="152"/>
      <c r="M539" s="5" t="str">
        <f>IF(F553,I553,"")</f>
        <v/>
      </c>
      <c r="N539" s="6"/>
      <c r="O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</row>
    <row r="540" spans="1:70" ht="16.5" customHeight="1">
      <c r="A540" s="4">
        <v>538</v>
      </c>
      <c r="B540" s="592"/>
      <c r="C540" s="76" t="s">
        <v>548</v>
      </c>
      <c r="D540" s="57">
        <v>8</v>
      </c>
      <c r="E540" s="74">
        <v>4</v>
      </c>
      <c r="F540" s="87" t="s">
        <v>937</v>
      </c>
      <c r="G540" s="92"/>
      <c r="H540" s="97" t="str">
        <f t="shared" si="42"/>
        <v>南区8-4</v>
      </c>
      <c r="I540" s="104">
        <v>405</v>
      </c>
      <c r="J540" s="113" t="s">
        <v>621</v>
      </c>
      <c r="K540" s="281"/>
      <c r="L540" s="427" t="s">
        <v>1119</v>
      </c>
      <c r="M540" s="4" t="str">
        <f>IF(F590,I590,"")</f>
        <v/>
      </c>
      <c r="N540" s="6"/>
    </row>
    <row r="541" spans="1:70" ht="20.25" hidden="1" customHeight="1">
      <c r="A541" s="4">
        <v>539</v>
      </c>
      <c r="B541" s="592"/>
      <c r="C541" s="76" t="s">
        <v>548</v>
      </c>
      <c r="D541" s="57">
        <v>8</v>
      </c>
      <c r="E541" s="74">
        <v>5</v>
      </c>
      <c r="F541" s="87"/>
      <c r="G541" s="92"/>
      <c r="H541" s="97" t="str">
        <f t="shared" si="42"/>
        <v>南区8-5</v>
      </c>
      <c r="I541" s="104">
        <v>370</v>
      </c>
      <c r="J541" s="215" t="s">
        <v>1685</v>
      </c>
      <c r="K541" s="325"/>
      <c r="L541" s="432"/>
      <c r="M541" s="4">
        <f>IF(F591,I591,"")</f>
        <v>415</v>
      </c>
      <c r="N541" s="6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ht="20.25" customHeight="1">
      <c r="A542" s="4">
        <v>540</v>
      </c>
      <c r="B542" s="592"/>
      <c r="C542" s="76" t="s">
        <v>548</v>
      </c>
      <c r="D542" s="57">
        <v>8</v>
      </c>
      <c r="E542" s="74">
        <v>6</v>
      </c>
      <c r="F542" s="87">
        <v>1</v>
      </c>
      <c r="G542" s="92"/>
      <c r="H542" s="97" t="str">
        <f t="shared" si="42"/>
        <v>南区8-6</v>
      </c>
      <c r="I542" s="104">
        <v>210</v>
      </c>
      <c r="J542" s="113" t="s">
        <v>1687</v>
      </c>
      <c r="K542" s="325" t="s">
        <v>1458</v>
      </c>
      <c r="L542" s="429" t="s">
        <v>1733</v>
      </c>
      <c r="M542" s="5">
        <f>IF(F556,I556,"")</f>
        <v>490</v>
      </c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 hidden="1">
      <c r="A543" s="4">
        <v>541</v>
      </c>
      <c r="B543" s="592"/>
      <c r="C543" s="76" t="s">
        <v>548</v>
      </c>
      <c r="D543" s="57">
        <v>8</v>
      </c>
      <c r="E543" s="74">
        <v>7</v>
      </c>
      <c r="F543" s="87"/>
      <c r="G543" s="92"/>
      <c r="H543" s="97" t="str">
        <f t="shared" ref="H543:H546" si="43">CONCATENATE(C543,D543,"-",E543)</f>
        <v>南区8-7</v>
      </c>
      <c r="I543" s="104">
        <v>275</v>
      </c>
      <c r="J543" s="113" t="s">
        <v>1386</v>
      </c>
      <c r="K543" s="188"/>
      <c r="L543" s="129"/>
      <c r="M543" s="4" t="str">
        <f>IF(F599,I599,"")</f>
        <v/>
      </c>
      <c r="N543" s="6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16.5" customHeight="1">
      <c r="A544" s="4">
        <v>542</v>
      </c>
      <c r="B544" s="592"/>
      <c r="C544" s="76" t="s">
        <v>548</v>
      </c>
      <c r="D544" s="57">
        <v>8</v>
      </c>
      <c r="E544" s="74" t="s">
        <v>1646</v>
      </c>
      <c r="F544" s="87">
        <v>3</v>
      </c>
      <c r="G544" s="92"/>
      <c r="H544" s="97" t="str">
        <f t="shared" si="43"/>
        <v>南区8-8</v>
      </c>
      <c r="I544" s="104">
        <v>215</v>
      </c>
      <c r="J544" s="113" t="s">
        <v>1686</v>
      </c>
      <c r="K544" s="281" t="s">
        <v>1703</v>
      </c>
      <c r="L544" s="432" t="s">
        <v>1699</v>
      </c>
      <c r="M544" s="4" t="str">
        <f>IF(F600,I600,"")</f>
        <v/>
      </c>
    </row>
    <row r="545" spans="1:70" ht="20.100000000000001" hidden="1" customHeight="1">
      <c r="A545" s="4">
        <v>543</v>
      </c>
      <c r="B545" s="592" t="s">
        <v>1694</v>
      </c>
      <c r="C545" s="76" t="s">
        <v>548</v>
      </c>
      <c r="D545" s="57">
        <v>9</v>
      </c>
      <c r="E545" s="74" t="s">
        <v>895</v>
      </c>
      <c r="F545" s="87"/>
      <c r="G545" s="92"/>
      <c r="H545" s="97" t="str">
        <f t="shared" si="43"/>
        <v>南区9-1</v>
      </c>
      <c r="I545" s="104">
        <v>495</v>
      </c>
      <c r="J545" s="113" t="s">
        <v>1688</v>
      </c>
      <c r="K545" s="188"/>
      <c r="L545" s="152"/>
      <c r="M545" s="4">
        <f>IF(F601,I601,"")</f>
        <v>485</v>
      </c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</row>
    <row r="546" spans="1:70" ht="20.100000000000001" hidden="1" customHeight="1">
      <c r="A546" s="4">
        <v>544</v>
      </c>
      <c r="B546" s="592"/>
      <c r="C546" s="76" t="s">
        <v>548</v>
      </c>
      <c r="D546" s="57">
        <v>9</v>
      </c>
      <c r="E546" s="74" t="s">
        <v>896</v>
      </c>
      <c r="F546" s="87"/>
      <c r="G546" s="92"/>
      <c r="H546" s="97" t="str">
        <f t="shared" si="43"/>
        <v>南区9-2</v>
      </c>
      <c r="I546" s="104">
        <v>340</v>
      </c>
      <c r="J546" s="113" t="s">
        <v>1689</v>
      </c>
      <c r="K546" s="188"/>
      <c r="L546" s="129"/>
      <c r="M546" s="4" t="str">
        <f>IF(F602,I602,"")</f>
        <v/>
      </c>
      <c r="N546" s="15"/>
      <c r="O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</row>
    <row r="547" spans="1:70" s="15" customFormat="1" ht="16.5" customHeight="1">
      <c r="A547" s="4">
        <v>545</v>
      </c>
      <c r="B547" s="614"/>
      <c r="C547" s="76" t="s">
        <v>548</v>
      </c>
      <c r="D547" s="57">
        <v>9</v>
      </c>
      <c r="E547" s="74" t="s">
        <v>897</v>
      </c>
      <c r="F547" s="87">
        <v>1</v>
      </c>
      <c r="G547" s="92"/>
      <c r="H547" s="97" t="str">
        <f t="shared" si="42"/>
        <v>南区9-3</v>
      </c>
      <c r="I547" s="104">
        <v>390</v>
      </c>
      <c r="J547" s="113" t="s">
        <v>1690</v>
      </c>
      <c r="K547" s="281" t="s">
        <v>1730</v>
      </c>
      <c r="L547" s="410"/>
      <c r="M547" s="4" t="str">
        <f>IF(F603,I603,"")</f>
        <v/>
      </c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</row>
    <row r="548" spans="1:70" s="15" customFormat="1" ht="20.25" hidden="1" customHeight="1">
      <c r="A548" s="4">
        <v>546</v>
      </c>
      <c r="B548" s="590" t="s">
        <v>639</v>
      </c>
      <c r="C548" s="76" t="s">
        <v>640</v>
      </c>
      <c r="D548" s="57"/>
      <c r="E548" s="74">
        <v>1</v>
      </c>
      <c r="F548" s="87"/>
      <c r="G548" s="92"/>
      <c r="H548" s="97" t="str">
        <f t="shared" si="42"/>
        <v>菊陽-1</v>
      </c>
      <c r="I548" s="104">
        <v>330</v>
      </c>
      <c r="J548" s="113" t="s">
        <v>1516</v>
      </c>
      <c r="K548" s="325"/>
      <c r="L548" s="131"/>
      <c r="M548" s="5">
        <f>IF(F562,I562,"")</f>
        <v>400</v>
      </c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</row>
    <row r="549" spans="1:70" ht="20.100000000000001" customHeight="1">
      <c r="A549" s="4">
        <v>547</v>
      </c>
      <c r="B549" s="581"/>
      <c r="C549" s="76" t="s">
        <v>640</v>
      </c>
      <c r="D549" s="57"/>
      <c r="E549" s="74" t="s">
        <v>143</v>
      </c>
      <c r="F549" s="87">
        <v>1</v>
      </c>
      <c r="G549" s="92"/>
      <c r="H549" s="97" t="str">
        <f t="shared" si="42"/>
        <v>菊陽-2</v>
      </c>
      <c r="I549" s="104">
        <v>265</v>
      </c>
      <c r="J549" s="113" t="s">
        <v>1388</v>
      </c>
      <c r="K549" s="281" t="s">
        <v>1596</v>
      </c>
      <c r="L549" s="453"/>
      <c r="M549" s="5">
        <f>IF(F563,I563,"")</f>
        <v>330</v>
      </c>
      <c r="N549" s="15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25" customHeight="1">
      <c r="A550" s="4">
        <v>548</v>
      </c>
      <c r="B550" s="581"/>
      <c r="C550" s="76" t="s">
        <v>640</v>
      </c>
      <c r="D550" s="57"/>
      <c r="E550" s="74">
        <v>3</v>
      </c>
      <c r="F550" s="87">
        <v>1</v>
      </c>
      <c r="G550" s="92"/>
      <c r="H550" s="97" t="str">
        <f t="shared" si="42"/>
        <v>菊陽-3</v>
      </c>
      <c r="I550" s="104">
        <v>310</v>
      </c>
      <c r="J550" s="113" t="s">
        <v>1389</v>
      </c>
      <c r="K550" s="281" t="s">
        <v>1742</v>
      </c>
      <c r="L550" s="141"/>
      <c r="M550" s="4"/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s="15" customFormat="1" ht="20.100000000000001" customHeight="1">
      <c r="A551" s="4">
        <v>549</v>
      </c>
      <c r="B551" s="581"/>
      <c r="C551" s="76" t="s">
        <v>640</v>
      </c>
      <c r="D551" s="57"/>
      <c r="E551" s="74">
        <v>4</v>
      </c>
      <c r="F551" s="87">
        <v>1</v>
      </c>
      <c r="G551" s="92"/>
      <c r="H551" s="99" t="str">
        <f t="shared" si="42"/>
        <v>菊陽-4</v>
      </c>
      <c r="I551" s="104">
        <v>460</v>
      </c>
      <c r="J551" s="234" t="s">
        <v>1390</v>
      </c>
      <c r="K551" s="332" t="s">
        <v>1596</v>
      </c>
      <c r="L551" s="443"/>
      <c r="M551" s="5" t="str">
        <f>IF(F565,I565,"")</f>
        <v/>
      </c>
      <c r="N551" s="23"/>
      <c r="P551" s="44"/>
      <c r="Q551" s="44"/>
    </row>
    <row r="552" spans="1:70" s="15" customFormat="1" ht="16.5" hidden="1" customHeight="1">
      <c r="A552" s="4">
        <v>550</v>
      </c>
      <c r="B552" s="581"/>
      <c r="C552" s="76" t="s">
        <v>640</v>
      </c>
      <c r="D552" s="57"/>
      <c r="E552" s="74">
        <v>5</v>
      </c>
      <c r="F552" s="87"/>
      <c r="G552" s="92"/>
      <c r="H552" s="97" t="str">
        <f t="shared" si="42"/>
        <v>菊陽-5</v>
      </c>
      <c r="I552" s="104">
        <v>995</v>
      </c>
      <c r="J552" s="113" t="s">
        <v>1391</v>
      </c>
      <c r="K552" s="188"/>
      <c r="L552" s="129"/>
      <c r="M552" s="5" t="str">
        <f>IF(F566,I566,"")</f>
        <v/>
      </c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</row>
    <row r="553" spans="1:70" s="23" customFormat="1" ht="20.25" hidden="1" customHeight="1">
      <c r="A553" s="4">
        <v>551</v>
      </c>
      <c r="B553" s="581"/>
      <c r="C553" s="76" t="s">
        <v>640</v>
      </c>
      <c r="D553" s="57"/>
      <c r="E553" s="74">
        <v>6</v>
      </c>
      <c r="F553" s="87"/>
      <c r="G553" s="92"/>
      <c r="H553" s="97" t="str">
        <f t="shared" si="42"/>
        <v>菊陽-6</v>
      </c>
      <c r="I553" s="104">
        <v>185</v>
      </c>
      <c r="J553" s="113" t="s">
        <v>1392</v>
      </c>
      <c r="K553" s="188"/>
      <c r="L553" s="414"/>
      <c r="M553" s="4"/>
      <c r="N553" s="44"/>
      <c r="P553" s="44"/>
      <c r="Q553" s="44"/>
    </row>
    <row r="554" spans="1:70" s="23" customFormat="1" ht="20.25" hidden="1" customHeight="1">
      <c r="A554" s="4">
        <v>552</v>
      </c>
      <c r="B554" s="581"/>
      <c r="C554" s="76" t="s">
        <v>640</v>
      </c>
      <c r="D554" s="57"/>
      <c r="E554" s="74">
        <v>7</v>
      </c>
      <c r="F554" s="87"/>
      <c r="G554" s="92"/>
      <c r="H554" s="97" t="str">
        <f t="shared" si="42"/>
        <v>菊陽-7</v>
      </c>
      <c r="I554" s="104">
        <v>300</v>
      </c>
      <c r="J554" s="113" t="s">
        <v>1692</v>
      </c>
      <c r="K554" s="281"/>
      <c r="L554" s="348"/>
      <c r="M554" s="5">
        <f>IF(F568,I568,"")</f>
        <v>465</v>
      </c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</row>
    <row r="555" spans="1:70" ht="20.100000000000001" hidden="1" customHeight="1">
      <c r="A555" s="4">
        <v>553</v>
      </c>
      <c r="B555" s="581"/>
      <c r="C555" s="76" t="s">
        <v>640</v>
      </c>
      <c r="D555" s="57"/>
      <c r="E555" s="74">
        <v>8</v>
      </c>
      <c r="F555" s="87"/>
      <c r="G555" s="92"/>
      <c r="H555" s="97" t="str">
        <f t="shared" si="42"/>
        <v>菊陽-8</v>
      </c>
      <c r="I555" s="104">
        <v>565</v>
      </c>
      <c r="J555" s="113" t="s">
        <v>1394</v>
      </c>
      <c r="K555" s="188"/>
      <c r="L555" s="132"/>
      <c r="M555" s="4"/>
      <c r="N555" s="6"/>
    </row>
    <row r="556" spans="1:70" ht="20.25" customHeight="1">
      <c r="A556" s="4">
        <v>554</v>
      </c>
      <c r="B556" s="581"/>
      <c r="C556" s="76" t="s">
        <v>640</v>
      </c>
      <c r="D556" s="57"/>
      <c r="E556" s="74">
        <v>9</v>
      </c>
      <c r="F556" s="87">
        <v>1</v>
      </c>
      <c r="G556" s="92"/>
      <c r="H556" s="97" t="str">
        <f t="shared" si="42"/>
        <v>菊陽-9</v>
      </c>
      <c r="I556" s="104">
        <v>490</v>
      </c>
      <c r="J556" s="113" t="s">
        <v>1395</v>
      </c>
      <c r="K556" s="281" t="s">
        <v>1752</v>
      </c>
      <c r="L556" s="414"/>
      <c r="M556" s="5">
        <f>IF(F570,I570,"")</f>
        <v>455</v>
      </c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ht="20.100000000000001" hidden="1" customHeight="1">
      <c r="A557" s="4">
        <v>555</v>
      </c>
      <c r="B557" s="581"/>
      <c r="C557" s="76" t="s">
        <v>640</v>
      </c>
      <c r="D557" s="57"/>
      <c r="E557" s="74" t="s">
        <v>455</v>
      </c>
      <c r="F557" s="87"/>
      <c r="G557" s="92"/>
      <c r="H557" s="97" t="str">
        <f t="shared" si="42"/>
        <v>菊陽-10</v>
      </c>
      <c r="I557" s="104">
        <v>355</v>
      </c>
      <c r="J557" s="113" t="s">
        <v>651</v>
      </c>
      <c r="K557" s="281"/>
      <c r="L557" s="414"/>
      <c r="M557" s="4"/>
      <c r="N557" s="6"/>
      <c r="O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</row>
    <row r="558" spans="1:70" ht="20.25">
      <c r="A558" s="4">
        <v>556</v>
      </c>
      <c r="B558" s="581"/>
      <c r="C558" s="76" t="s">
        <v>640</v>
      </c>
      <c r="D558" s="57"/>
      <c r="E558" s="74" t="s">
        <v>383</v>
      </c>
      <c r="F558" s="87">
        <v>1</v>
      </c>
      <c r="G558" s="92"/>
      <c r="H558" s="97" t="str">
        <f t="shared" si="42"/>
        <v>菊陽-11</v>
      </c>
      <c r="I558" s="104">
        <v>525</v>
      </c>
      <c r="J558" s="113" t="s">
        <v>1396</v>
      </c>
      <c r="K558" s="281" t="s">
        <v>1564</v>
      </c>
      <c r="L558" s="454"/>
      <c r="M558" s="5">
        <f>IF(F572,I572,"")</f>
        <v>345</v>
      </c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</row>
    <row r="559" spans="1:70" ht="20.25" hidden="1">
      <c r="A559" s="4">
        <v>557</v>
      </c>
      <c r="B559" s="581"/>
      <c r="C559" s="76" t="s">
        <v>640</v>
      </c>
      <c r="D559" s="57"/>
      <c r="E559" s="74" t="s">
        <v>182</v>
      </c>
      <c r="F559" s="87"/>
      <c r="G559" s="92"/>
      <c r="H559" s="97" t="str">
        <f t="shared" si="42"/>
        <v>菊陽-12</v>
      </c>
      <c r="I559" s="104">
        <v>165</v>
      </c>
      <c r="J559" s="113" t="s">
        <v>1397</v>
      </c>
      <c r="K559" s="188"/>
      <c r="L559" s="129"/>
      <c r="M559" s="4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</row>
    <row r="560" spans="1:70" ht="20.25" hidden="1">
      <c r="A560" s="4">
        <v>558</v>
      </c>
      <c r="B560" s="581"/>
      <c r="C560" s="76" t="s">
        <v>640</v>
      </c>
      <c r="D560" s="57"/>
      <c r="E560" s="74" t="s">
        <v>185</v>
      </c>
      <c r="F560" s="87"/>
      <c r="G560" s="92"/>
      <c r="H560" s="97" t="str">
        <f t="shared" si="42"/>
        <v>菊陽-13</v>
      </c>
      <c r="I560" s="104">
        <v>270</v>
      </c>
      <c r="J560" s="113" t="s">
        <v>1398</v>
      </c>
      <c r="K560" s="281"/>
      <c r="L560" s="434"/>
      <c r="M560" s="5" t="str">
        <f>IF(F574,I574,"")</f>
        <v/>
      </c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20.100000000000001" hidden="1" customHeight="1">
      <c r="A561" s="4">
        <v>559</v>
      </c>
      <c r="B561" s="581"/>
      <c r="C561" s="76" t="s">
        <v>640</v>
      </c>
      <c r="D561" s="57"/>
      <c r="E561" s="74" t="s">
        <v>187</v>
      </c>
      <c r="F561" s="87"/>
      <c r="G561" s="92"/>
      <c r="H561" s="97" t="str">
        <f t="shared" si="42"/>
        <v>菊陽-14</v>
      </c>
      <c r="I561" s="108">
        <v>375</v>
      </c>
      <c r="J561" s="113" t="s">
        <v>1399</v>
      </c>
      <c r="K561" s="188"/>
      <c r="L561" s="169"/>
      <c r="M561" s="5">
        <f>IF(F575,I575,"")</f>
        <v>270</v>
      </c>
      <c r="N561" s="23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s="23" customFormat="1" ht="20.25" customHeight="1">
      <c r="A562" s="4">
        <v>560</v>
      </c>
      <c r="B562" s="581"/>
      <c r="C562" s="76" t="s">
        <v>640</v>
      </c>
      <c r="D562" s="57"/>
      <c r="E562" s="74" t="s">
        <v>189</v>
      </c>
      <c r="F562" s="87">
        <v>1</v>
      </c>
      <c r="G562" s="92"/>
      <c r="H562" s="97" t="str">
        <f t="shared" si="42"/>
        <v>菊陽-15</v>
      </c>
      <c r="I562" s="108">
        <v>400</v>
      </c>
      <c r="J562" s="118" t="s">
        <v>1400</v>
      </c>
      <c r="K562" s="281" t="s">
        <v>1703</v>
      </c>
      <c r="L562" s="443" t="s">
        <v>1732</v>
      </c>
      <c r="M562" s="5"/>
      <c r="P562" s="44"/>
      <c r="Q562" s="44"/>
    </row>
    <row r="563" spans="1:70" s="23" customFormat="1" ht="20.25" customHeight="1">
      <c r="A563" s="4">
        <v>561</v>
      </c>
      <c r="B563" s="581"/>
      <c r="C563" s="76" t="s">
        <v>640</v>
      </c>
      <c r="D563" s="57"/>
      <c r="E563" s="74" t="s">
        <v>29</v>
      </c>
      <c r="F563" s="87">
        <v>1</v>
      </c>
      <c r="G563" s="92"/>
      <c r="H563" s="97" t="str">
        <f t="shared" si="42"/>
        <v>菊陽-16</v>
      </c>
      <c r="I563" s="108">
        <v>330</v>
      </c>
      <c r="J563" s="266" t="s">
        <v>1401</v>
      </c>
      <c r="K563" s="281" t="s">
        <v>1703</v>
      </c>
      <c r="L563" s="453"/>
      <c r="M563" s="5">
        <f>IF(F576,I576,"")</f>
        <v>455</v>
      </c>
      <c r="P563" s="44"/>
      <c r="Q563" s="44"/>
    </row>
    <row r="564" spans="1:70" s="23" customFormat="1" ht="20.25" customHeight="1">
      <c r="A564" s="4">
        <v>562</v>
      </c>
      <c r="B564" s="581"/>
      <c r="C564" s="76" t="s">
        <v>640</v>
      </c>
      <c r="D564" s="57"/>
      <c r="E564" s="74" t="s">
        <v>710</v>
      </c>
      <c r="F564" s="87">
        <v>1</v>
      </c>
      <c r="G564" s="92"/>
      <c r="H564" s="97" t="str">
        <f>CONCATENATE(C564,D564,"-",E564)</f>
        <v>菊陽-17</v>
      </c>
      <c r="I564" s="104">
        <v>290</v>
      </c>
      <c r="J564" s="113" t="s">
        <v>1402</v>
      </c>
      <c r="K564" s="281" t="s">
        <v>1582</v>
      </c>
      <c r="L564" s="455"/>
      <c r="M564" s="5">
        <f>IF(F582,I582,"")</f>
        <v>410</v>
      </c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</row>
    <row r="565" spans="1:70" s="23" customFormat="1" ht="20.100000000000001" hidden="1" customHeight="1">
      <c r="A565" s="4">
        <v>563</v>
      </c>
      <c r="B565" s="581"/>
      <c r="C565" s="76" t="s">
        <v>640</v>
      </c>
      <c r="D565" s="57"/>
      <c r="E565" s="74" t="s">
        <v>869</v>
      </c>
      <c r="F565" s="87"/>
      <c r="G565" s="92"/>
      <c r="H565" s="97" t="str">
        <f t="shared" ref="H565:H581" si="44">CONCATENATE(C565,D565,"-",E565)</f>
        <v>菊陽-18</v>
      </c>
      <c r="I565" s="104">
        <v>415</v>
      </c>
      <c r="J565" s="113" t="s">
        <v>1403</v>
      </c>
      <c r="K565" s="281"/>
      <c r="L565" s="414"/>
      <c r="M565" s="4" t="e">
        <f>IF(#REF!,#REF!,"")</f>
        <v>#REF!</v>
      </c>
      <c r="N565" s="6"/>
      <c r="P565" s="44"/>
      <c r="Q565" s="44"/>
    </row>
    <row r="566" spans="1:70" ht="20.25" hidden="1" customHeight="1">
      <c r="A566" s="4">
        <v>564</v>
      </c>
      <c r="B566" s="581"/>
      <c r="C566" s="76" t="s">
        <v>640</v>
      </c>
      <c r="D566" s="57"/>
      <c r="E566" s="74" t="s">
        <v>870</v>
      </c>
      <c r="F566" s="87"/>
      <c r="G566" s="92"/>
      <c r="H566" s="97" t="str">
        <f t="shared" si="44"/>
        <v>菊陽-19</v>
      </c>
      <c r="I566" s="104">
        <v>460</v>
      </c>
      <c r="J566" s="113" t="s">
        <v>1404</v>
      </c>
      <c r="K566" s="281"/>
      <c r="L566" s="434"/>
      <c r="M566" s="4">
        <f>IF(F606,I606,"")</f>
        <v>505</v>
      </c>
      <c r="N566" s="6"/>
      <c r="O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</row>
    <row r="567" spans="1:70" ht="20.100000000000001" hidden="1" customHeight="1">
      <c r="A567" s="4">
        <v>565</v>
      </c>
      <c r="B567" s="581"/>
      <c r="C567" s="76" t="s">
        <v>640</v>
      </c>
      <c r="D567" s="57"/>
      <c r="E567" s="74" t="s">
        <v>871</v>
      </c>
      <c r="F567" s="87"/>
      <c r="G567" s="92"/>
      <c r="H567" s="97" t="str">
        <f t="shared" si="44"/>
        <v>菊陽-20</v>
      </c>
      <c r="I567" s="104">
        <v>450</v>
      </c>
      <c r="J567" s="113" t="s">
        <v>1404</v>
      </c>
      <c r="K567" s="281"/>
      <c r="L567" s="422"/>
      <c r="M567" s="4">
        <f>IF(F607,I607,"")</f>
        <v>525</v>
      </c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</row>
    <row r="568" spans="1:70" ht="20.100000000000001" customHeight="1">
      <c r="A568" s="4">
        <v>566</v>
      </c>
      <c r="B568" s="581"/>
      <c r="C568" s="76" t="s">
        <v>640</v>
      </c>
      <c r="D568" s="57"/>
      <c r="E568" s="74" t="s">
        <v>872</v>
      </c>
      <c r="F568" s="87">
        <v>1</v>
      </c>
      <c r="G568" s="92"/>
      <c r="H568" s="97" t="str">
        <f t="shared" si="44"/>
        <v>菊陽-21</v>
      </c>
      <c r="I568" s="104">
        <v>465</v>
      </c>
      <c r="J568" s="113" t="s">
        <v>1404</v>
      </c>
      <c r="K568" s="281" t="s">
        <v>1704</v>
      </c>
      <c r="L568" s="443"/>
      <c r="M568" s="5" t="str">
        <f>IF(F586,I586,"")</f>
        <v/>
      </c>
      <c r="O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</row>
    <row r="569" spans="1:70" ht="19.5" customHeight="1">
      <c r="A569" s="4">
        <v>567</v>
      </c>
      <c r="B569" s="581"/>
      <c r="C569" s="76" t="s">
        <v>640</v>
      </c>
      <c r="D569" s="57"/>
      <c r="E569" s="74" t="s">
        <v>873</v>
      </c>
      <c r="F569" s="87">
        <v>4</v>
      </c>
      <c r="G569" s="92"/>
      <c r="H569" s="97" t="str">
        <f t="shared" si="44"/>
        <v>菊陽-22</v>
      </c>
      <c r="I569" s="104">
        <v>315</v>
      </c>
      <c r="J569" s="113" t="s">
        <v>1405</v>
      </c>
      <c r="K569" s="281" t="s">
        <v>1706</v>
      </c>
      <c r="L569" s="461" t="s">
        <v>1534</v>
      </c>
      <c r="M569" s="4" t="str">
        <f>IF(F609,I609,"")</f>
        <v/>
      </c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16.5" customHeight="1">
      <c r="A570" s="4">
        <v>568</v>
      </c>
      <c r="B570" s="581"/>
      <c r="C570" s="76" t="s">
        <v>640</v>
      </c>
      <c r="D570" s="57"/>
      <c r="E570" s="74" t="s">
        <v>874</v>
      </c>
      <c r="F570" s="87">
        <v>4</v>
      </c>
      <c r="G570" s="92"/>
      <c r="H570" s="97" t="str">
        <f t="shared" si="44"/>
        <v>菊陽-23</v>
      </c>
      <c r="I570" s="104">
        <v>455</v>
      </c>
      <c r="J570" s="113" t="s">
        <v>1405</v>
      </c>
      <c r="K570" s="281" t="s">
        <v>1706</v>
      </c>
      <c r="L570" s="461" t="s">
        <v>1534</v>
      </c>
      <c r="M570" s="4"/>
    </row>
    <row r="571" spans="1:70" ht="20.100000000000001" hidden="1" customHeight="1">
      <c r="A571" s="4">
        <v>569</v>
      </c>
      <c r="B571" s="581"/>
      <c r="C571" s="76" t="s">
        <v>640</v>
      </c>
      <c r="D571" s="57"/>
      <c r="E571" s="74" t="s">
        <v>875</v>
      </c>
      <c r="F571" s="87"/>
      <c r="G571" s="92"/>
      <c r="H571" s="97" t="str">
        <f t="shared" si="44"/>
        <v>菊陽-24</v>
      </c>
      <c r="I571" s="104">
        <v>475</v>
      </c>
      <c r="J571" s="113" t="s">
        <v>1405</v>
      </c>
      <c r="K571" s="281"/>
      <c r="L571" s="357"/>
      <c r="M571" s="5">
        <f>IF(F589,I589,"")</f>
        <v>265</v>
      </c>
    </row>
    <row r="572" spans="1:70" ht="20.100000000000001" customHeight="1">
      <c r="A572" s="4">
        <v>570</v>
      </c>
      <c r="B572" s="581"/>
      <c r="C572" s="76" t="s">
        <v>640</v>
      </c>
      <c r="D572" s="57"/>
      <c r="E572" s="74" t="s">
        <v>876</v>
      </c>
      <c r="F572" s="87">
        <v>4</v>
      </c>
      <c r="G572" s="92"/>
      <c r="H572" s="97" t="str">
        <f t="shared" si="44"/>
        <v>菊陽-25</v>
      </c>
      <c r="I572" s="104">
        <v>345</v>
      </c>
      <c r="J572" s="113" t="s">
        <v>1405</v>
      </c>
      <c r="K572" s="281" t="s">
        <v>1706</v>
      </c>
      <c r="L572" s="461" t="s">
        <v>1534</v>
      </c>
      <c r="M572" s="5" t="e">
        <f>IF(#REF!,#REF!,"")</f>
        <v>#REF!</v>
      </c>
      <c r="N572" s="15"/>
    </row>
    <row r="573" spans="1:70" ht="20.25" customHeight="1">
      <c r="A573" s="4">
        <v>571</v>
      </c>
      <c r="B573" s="581"/>
      <c r="C573" s="76" t="s">
        <v>640</v>
      </c>
      <c r="D573" s="57"/>
      <c r="E573" s="74" t="s">
        <v>877</v>
      </c>
      <c r="F573" s="87">
        <v>4</v>
      </c>
      <c r="G573" s="92"/>
      <c r="H573" s="97" t="str">
        <f t="shared" si="44"/>
        <v>菊陽-26</v>
      </c>
      <c r="I573" s="104">
        <v>525</v>
      </c>
      <c r="J573" s="113" t="s">
        <v>1405</v>
      </c>
      <c r="K573" s="281" t="s">
        <v>1706</v>
      </c>
      <c r="L573" s="461" t="s">
        <v>1534</v>
      </c>
      <c r="M573" s="5" t="e">
        <f>IF(#REF!,#REF!,"")</f>
        <v>#REF!</v>
      </c>
      <c r="N573" s="15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s="15" customFormat="1" ht="20.25" hidden="1">
      <c r="A574" s="4">
        <v>572</v>
      </c>
      <c r="B574" s="581"/>
      <c r="C574" s="76" t="s">
        <v>640</v>
      </c>
      <c r="D574" s="57"/>
      <c r="E574" s="74" t="s">
        <v>878</v>
      </c>
      <c r="F574" s="87"/>
      <c r="G574" s="92"/>
      <c r="H574" s="97" t="str">
        <f t="shared" si="44"/>
        <v>菊陽-27</v>
      </c>
      <c r="I574" s="104">
        <v>260</v>
      </c>
      <c r="J574" s="113" t="s">
        <v>1405</v>
      </c>
      <c r="K574" s="281"/>
      <c r="L574" s="339"/>
      <c r="M574" s="5" t="str">
        <f>IF(F592,I592,"")</f>
        <v/>
      </c>
      <c r="N574" s="44"/>
      <c r="P574" s="44"/>
      <c r="Q574" s="44"/>
    </row>
    <row r="575" spans="1:70" s="15" customFormat="1" ht="20.25">
      <c r="A575" s="4">
        <v>573</v>
      </c>
      <c r="B575" s="581"/>
      <c r="C575" s="76" t="s">
        <v>640</v>
      </c>
      <c r="D575" s="57"/>
      <c r="E575" s="74" t="s">
        <v>879</v>
      </c>
      <c r="F575" s="87">
        <v>1</v>
      </c>
      <c r="G575" s="92"/>
      <c r="H575" s="97" t="str">
        <f t="shared" si="44"/>
        <v>菊陽-28</v>
      </c>
      <c r="I575" s="104">
        <v>270</v>
      </c>
      <c r="J575" s="113" t="s">
        <v>1406</v>
      </c>
      <c r="K575" s="281" t="s">
        <v>1537</v>
      </c>
      <c r="L575" s="443"/>
      <c r="M575" s="5" t="str">
        <f>IF(F593,I593,"")</f>
        <v/>
      </c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</row>
    <row r="576" spans="1:70" ht="20.100000000000001" customHeight="1">
      <c r="A576" s="4">
        <v>574</v>
      </c>
      <c r="B576" s="581"/>
      <c r="C576" s="76" t="s">
        <v>640</v>
      </c>
      <c r="D576" s="57"/>
      <c r="E576" s="74" t="s">
        <v>1029</v>
      </c>
      <c r="F576" s="87">
        <v>1</v>
      </c>
      <c r="G576" s="92"/>
      <c r="H576" s="97" t="str">
        <f t="shared" si="44"/>
        <v>菊陽-29</v>
      </c>
      <c r="I576" s="104">
        <v>455</v>
      </c>
      <c r="J576" s="113" t="s">
        <v>1407</v>
      </c>
      <c r="K576" s="281" t="s">
        <v>1546</v>
      </c>
      <c r="L576" s="443"/>
      <c r="M576" s="5" t="str">
        <f>IF(F624,I624,"")</f>
        <v/>
      </c>
    </row>
    <row r="577" spans="1:70" ht="20.100000000000001" customHeight="1">
      <c r="A577" s="4">
        <v>575</v>
      </c>
      <c r="B577" s="581"/>
      <c r="C577" s="76" t="s">
        <v>640</v>
      </c>
      <c r="D577" s="57"/>
      <c r="E577" s="74" t="s">
        <v>1089</v>
      </c>
      <c r="F577" s="87">
        <v>1</v>
      </c>
      <c r="G577" s="92"/>
      <c r="H577" s="97" t="str">
        <f t="shared" si="44"/>
        <v>菊陽-30</v>
      </c>
      <c r="I577" s="104">
        <v>500</v>
      </c>
      <c r="J577" s="113" t="s">
        <v>1517</v>
      </c>
      <c r="K577" s="281" t="s">
        <v>1564</v>
      </c>
      <c r="L577" s="443"/>
      <c r="N577" s="6"/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ht="20.25" customHeight="1">
      <c r="A578" s="4">
        <v>576</v>
      </c>
      <c r="B578" s="581"/>
      <c r="C578" s="76" t="s">
        <v>640</v>
      </c>
      <c r="D578" s="57"/>
      <c r="E578" s="74" t="s">
        <v>1561</v>
      </c>
      <c r="F578" s="87">
        <v>4</v>
      </c>
      <c r="G578" s="92"/>
      <c r="H578" s="97" t="str">
        <f t="shared" si="44"/>
        <v>菊陽-31</v>
      </c>
      <c r="I578" s="104">
        <v>165</v>
      </c>
      <c r="J578" s="113" t="s">
        <v>1578</v>
      </c>
      <c r="K578" s="281" t="s">
        <v>1706</v>
      </c>
      <c r="L578" s="461" t="s">
        <v>1534</v>
      </c>
      <c r="N578" s="6"/>
      <c r="O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</row>
    <row r="579" spans="1:70" ht="20.25" hidden="1" customHeight="1">
      <c r="A579" s="4">
        <v>577</v>
      </c>
      <c r="B579" s="581"/>
      <c r="C579" s="76" t="s">
        <v>640</v>
      </c>
      <c r="D579" s="57"/>
      <c r="E579" s="74" t="s">
        <v>1562</v>
      </c>
      <c r="F579" s="87"/>
      <c r="G579" s="92"/>
      <c r="H579" s="97" t="str">
        <f t="shared" si="44"/>
        <v>菊陽-32</v>
      </c>
      <c r="I579" s="104">
        <v>310</v>
      </c>
      <c r="J579" s="113" t="s">
        <v>1579</v>
      </c>
      <c r="K579" s="281"/>
      <c r="L579" s="456"/>
      <c r="M579" s="5" t="str">
        <f>IF(F597,I597,"")</f>
        <v/>
      </c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</row>
    <row r="580" spans="1:70" ht="20.100000000000001" customHeight="1">
      <c r="A580" s="4">
        <v>578</v>
      </c>
      <c r="B580" s="581"/>
      <c r="C580" s="76" t="s">
        <v>640</v>
      </c>
      <c r="D580" s="57"/>
      <c r="E580" s="74" t="s">
        <v>1563</v>
      </c>
      <c r="F580" s="87">
        <v>4</v>
      </c>
      <c r="G580" s="92"/>
      <c r="H580" s="97" t="str">
        <f t="shared" ref="H580" si="45">CONCATENATE(C580,D580,"-",E580)</f>
        <v>菊陽-33</v>
      </c>
      <c r="I580" s="104">
        <v>165</v>
      </c>
      <c r="J580" s="113" t="s">
        <v>1579</v>
      </c>
      <c r="K580" s="281" t="s">
        <v>1706</v>
      </c>
      <c r="L580" s="456" t="s">
        <v>1534</v>
      </c>
      <c r="M580" s="5">
        <f>IF(F598,I598,"")</f>
        <v>360</v>
      </c>
      <c r="N580" s="6"/>
      <c r="O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</row>
    <row r="581" spans="1:70" ht="20.25" hidden="1" customHeight="1">
      <c r="A581" s="4">
        <v>579</v>
      </c>
      <c r="B581" s="582"/>
      <c r="C581" s="76" t="s">
        <v>640</v>
      </c>
      <c r="D581" s="57"/>
      <c r="E581" s="74" t="s">
        <v>1647</v>
      </c>
      <c r="F581" s="87"/>
      <c r="G581" s="92"/>
      <c r="H581" s="97" t="str">
        <f t="shared" si="44"/>
        <v>菊陽-34</v>
      </c>
      <c r="I581" s="104">
        <v>305</v>
      </c>
      <c r="J581" s="113" t="s">
        <v>1691</v>
      </c>
      <c r="K581" s="281"/>
      <c r="L581" s="414"/>
      <c r="O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</row>
    <row r="582" spans="1:70" ht="20.25" customHeight="1">
      <c r="A582" s="4">
        <v>580</v>
      </c>
      <c r="B582" s="591" t="s">
        <v>658</v>
      </c>
      <c r="C582" s="76" t="s">
        <v>659</v>
      </c>
      <c r="D582" s="57"/>
      <c r="E582" s="74" t="s">
        <v>10</v>
      </c>
      <c r="F582" s="87">
        <v>2</v>
      </c>
      <c r="G582" s="92"/>
      <c r="H582" s="97" t="str">
        <f t="shared" si="42"/>
        <v>合志①-1</v>
      </c>
      <c r="I582" s="104">
        <v>410</v>
      </c>
      <c r="J582" s="113" t="s">
        <v>661</v>
      </c>
      <c r="K582" s="188"/>
      <c r="L582" s="410" t="s">
        <v>1756</v>
      </c>
      <c r="O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</row>
    <row r="583" spans="1:70" ht="16.5" customHeight="1">
      <c r="A583" s="4">
        <v>581</v>
      </c>
      <c r="B583" s="592"/>
      <c r="C583" s="76" t="s">
        <v>659</v>
      </c>
      <c r="D583" s="63"/>
      <c r="E583" s="74">
        <v>2</v>
      </c>
      <c r="F583" s="87">
        <v>2</v>
      </c>
      <c r="G583" s="92"/>
      <c r="H583" s="97" t="str">
        <f t="shared" si="42"/>
        <v>合志①-2</v>
      </c>
      <c r="I583" s="104">
        <v>495</v>
      </c>
      <c r="J583" s="113" t="s">
        <v>662</v>
      </c>
      <c r="K583" s="327"/>
      <c r="L583" s="410" t="s">
        <v>1719</v>
      </c>
      <c r="M583" s="5">
        <f>IF(F601,I601,"")</f>
        <v>485</v>
      </c>
    </row>
    <row r="584" spans="1:70" ht="20.100000000000001" hidden="1" customHeight="1">
      <c r="A584" s="4">
        <v>582</v>
      </c>
      <c r="B584" s="592"/>
      <c r="C584" s="76" t="s">
        <v>659</v>
      </c>
      <c r="D584" s="63"/>
      <c r="E584" s="74">
        <v>3</v>
      </c>
      <c r="F584" s="87"/>
      <c r="G584" s="92"/>
      <c r="H584" s="97" t="str">
        <f t="shared" si="42"/>
        <v>合志①-3</v>
      </c>
      <c r="I584" s="104">
        <v>440</v>
      </c>
      <c r="J584" s="113" t="s">
        <v>663</v>
      </c>
      <c r="K584" s="188"/>
      <c r="L584" s="129"/>
      <c r="N584" s="6"/>
    </row>
    <row r="585" spans="1:70" ht="16.5" hidden="1" customHeight="1">
      <c r="A585" s="4">
        <v>583</v>
      </c>
      <c r="B585" s="592"/>
      <c r="C585" s="76" t="s">
        <v>659</v>
      </c>
      <c r="D585" s="63"/>
      <c r="E585" s="74">
        <v>4</v>
      </c>
      <c r="F585" s="87"/>
      <c r="G585" s="92"/>
      <c r="H585" s="97" t="str">
        <f t="shared" si="42"/>
        <v>合志①-4</v>
      </c>
      <c r="I585" s="104">
        <v>490</v>
      </c>
      <c r="J585" s="113" t="s">
        <v>663</v>
      </c>
      <c r="K585" s="188"/>
      <c r="L585" s="129"/>
    </row>
    <row r="586" spans="1:70" ht="20.100000000000001" hidden="1" customHeight="1">
      <c r="A586" s="4">
        <v>584</v>
      </c>
      <c r="B586" s="592"/>
      <c r="C586" s="76" t="s">
        <v>659</v>
      </c>
      <c r="D586" s="63"/>
      <c r="E586" s="74">
        <v>5</v>
      </c>
      <c r="F586" s="87"/>
      <c r="G586" s="92"/>
      <c r="H586" s="97" t="str">
        <f t="shared" si="42"/>
        <v>合志①-5</v>
      </c>
      <c r="I586" s="104">
        <v>335</v>
      </c>
      <c r="J586" s="113" t="s">
        <v>663</v>
      </c>
      <c r="K586" s="335"/>
      <c r="L586" s="178"/>
      <c r="N586" s="6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16.5" hidden="1" customHeight="1">
      <c r="A587" s="4">
        <v>585</v>
      </c>
      <c r="B587" s="592"/>
      <c r="C587" s="76" t="s">
        <v>659</v>
      </c>
      <c r="D587" s="63"/>
      <c r="E587" s="74">
        <v>6</v>
      </c>
      <c r="F587" s="87"/>
      <c r="G587" s="92"/>
      <c r="H587" s="97" t="str">
        <f t="shared" si="42"/>
        <v>合志①-6</v>
      </c>
      <c r="I587" s="104">
        <v>425</v>
      </c>
      <c r="J587" s="113" t="s">
        <v>663</v>
      </c>
      <c r="K587" s="188"/>
      <c r="L587" s="152"/>
      <c r="M587" s="5">
        <f>IF(F605,I605,"")</f>
        <v>460</v>
      </c>
      <c r="N587" s="6"/>
    </row>
    <row r="588" spans="1:70" ht="20.25" hidden="1" customHeight="1">
      <c r="A588" s="4">
        <v>586</v>
      </c>
      <c r="B588" s="592"/>
      <c r="C588" s="76" t="s">
        <v>659</v>
      </c>
      <c r="D588" s="63"/>
      <c r="E588" s="74">
        <v>7</v>
      </c>
      <c r="F588" s="87"/>
      <c r="G588" s="92"/>
      <c r="H588" s="97" t="str">
        <f t="shared" si="42"/>
        <v>合志①-7</v>
      </c>
      <c r="I588" s="104">
        <v>480</v>
      </c>
      <c r="J588" s="113" t="s">
        <v>1409</v>
      </c>
      <c r="K588" s="281"/>
      <c r="L588" s="141"/>
      <c r="N588" s="6"/>
      <c r="O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</row>
    <row r="589" spans="1:70" ht="20.25">
      <c r="A589" s="4">
        <v>587</v>
      </c>
      <c r="B589" s="592"/>
      <c r="C589" s="76" t="s">
        <v>659</v>
      </c>
      <c r="D589" s="63"/>
      <c r="E589" s="74">
        <v>8</v>
      </c>
      <c r="F589" s="87">
        <v>1</v>
      </c>
      <c r="G589" s="92"/>
      <c r="H589" s="97" t="str">
        <f t="shared" si="42"/>
        <v>合志①-8</v>
      </c>
      <c r="I589" s="108">
        <v>265</v>
      </c>
      <c r="J589" s="215" t="s">
        <v>663</v>
      </c>
      <c r="K589" s="281" t="s">
        <v>1742</v>
      </c>
      <c r="L589" s="353"/>
      <c r="M589" s="5">
        <f>IF(F607,I607,"")</f>
        <v>525</v>
      </c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20.100000000000001" hidden="1" customHeight="1">
      <c r="A590" s="4">
        <v>588</v>
      </c>
      <c r="B590" s="592"/>
      <c r="C590" s="76" t="s">
        <v>659</v>
      </c>
      <c r="D590" s="63"/>
      <c r="E590" s="74">
        <v>9</v>
      </c>
      <c r="F590" s="87"/>
      <c r="G590" s="92"/>
      <c r="H590" s="97" t="str">
        <f t="shared" si="42"/>
        <v>合志①-9</v>
      </c>
      <c r="I590" s="104">
        <v>410</v>
      </c>
      <c r="J590" s="113" t="s">
        <v>664</v>
      </c>
      <c r="K590" s="188"/>
      <c r="L590" s="129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</row>
    <row r="591" spans="1:70" ht="20.100000000000001" customHeight="1">
      <c r="A591" s="4">
        <v>589</v>
      </c>
      <c r="B591" s="592"/>
      <c r="C591" s="76" t="s">
        <v>659</v>
      </c>
      <c r="D591" s="63"/>
      <c r="E591" s="74">
        <v>10</v>
      </c>
      <c r="F591" s="87">
        <v>1</v>
      </c>
      <c r="G591" s="92"/>
      <c r="H591" s="97" t="str">
        <f t="shared" si="42"/>
        <v>合志①-10</v>
      </c>
      <c r="I591" s="104">
        <v>415</v>
      </c>
      <c r="J591" s="116" t="s">
        <v>1410</v>
      </c>
      <c r="K591" s="188" t="s">
        <v>1730</v>
      </c>
      <c r="L591" s="129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ht="21" hidden="1" customHeight="1">
      <c r="A592" s="4">
        <v>590</v>
      </c>
      <c r="B592" s="592"/>
      <c r="C592" s="76" t="s">
        <v>659</v>
      </c>
      <c r="D592" s="63"/>
      <c r="E592" s="74">
        <v>11</v>
      </c>
      <c r="F592" s="87"/>
      <c r="G592" s="92"/>
      <c r="H592" s="97" t="str">
        <f t="shared" si="42"/>
        <v>合志①-11</v>
      </c>
      <c r="I592" s="108">
        <v>315</v>
      </c>
      <c r="J592" s="113" t="s">
        <v>663</v>
      </c>
      <c r="K592" s="328"/>
      <c r="L592" s="152"/>
    </row>
    <row r="593" spans="1:70" ht="20.100000000000001" hidden="1" customHeight="1">
      <c r="A593" s="4">
        <v>591</v>
      </c>
      <c r="B593" s="592"/>
      <c r="C593" s="76" t="s">
        <v>659</v>
      </c>
      <c r="D593" s="57"/>
      <c r="E593" s="74" t="s">
        <v>182</v>
      </c>
      <c r="F593" s="87"/>
      <c r="G593" s="92"/>
      <c r="H593" s="97" t="str">
        <f t="shared" si="42"/>
        <v>合志①-12</v>
      </c>
      <c r="I593" s="104">
        <v>375</v>
      </c>
      <c r="J593" s="113" t="s">
        <v>661</v>
      </c>
      <c r="K593" s="188"/>
      <c r="L593" s="417"/>
      <c r="M593" s="5">
        <f>IF(F611,I611,"")</f>
        <v>385</v>
      </c>
      <c r="N593" s="15"/>
    </row>
    <row r="594" spans="1:70" ht="20.25" customHeight="1">
      <c r="A594" s="4">
        <v>592</v>
      </c>
      <c r="B594" s="592"/>
      <c r="C594" s="76" t="s">
        <v>659</v>
      </c>
      <c r="D594" s="57"/>
      <c r="E594" s="74" t="s">
        <v>185</v>
      </c>
      <c r="F594" s="87">
        <v>1</v>
      </c>
      <c r="G594" s="92"/>
      <c r="H594" s="97" t="str">
        <f t="shared" si="42"/>
        <v>合志①-13</v>
      </c>
      <c r="I594" s="104">
        <v>360</v>
      </c>
      <c r="J594" s="246" t="s">
        <v>662</v>
      </c>
      <c r="K594" s="188" t="s">
        <v>1742</v>
      </c>
      <c r="L594" s="264"/>
      <c r="M594" s="5" t="str">
        <f>IF(F612,I612,"")</f>
        <v/>
      </c>
      <c r="O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</row>
    <row r="595" spans="1:70" s="15" customFormat="1" ht="20.25" hidden="1" customHeight="1">
      <c r="A595" s="4">
        <v>593</v>
      </c>
      <c r="B595" s="592"/>
      <c r="C595" s="76" t="s">
        <v>659</v>
      </c>
      <c r="D595" s="57"/>
      <c r="E595" s="74" t="s">
        <v>880</v>
      </c>
      <c r="F595" s="87"/>
      <c r="G595" s="92"/>
      <c r="H595" s="97" t="str">
        <f t="shared" si="42"/>
        <v>合志①-14</v>
      </c>
      <c r="I595" s="104">
        <v>205</v>
      </c>
      <c r="J595" s="246" t="s">
        <v>1411</v>
      </c>
      <c r="K595" s="281"/>
      <c r="L595" s="134"/>
      <c r="M595" s="5" t="str">
        <f>IF(F613,I613,"")</f>
        <v/>
      </c>
      <c r="P595" s="44"/>
      <c r="Q595" s="44"/>
    </row>
    <row r="596" spans="1:70" s="15" customFormat="1" ht="16.5" hidden="1" customHeight="1">
      <c r="A596" s="4">
        <v>594</v>
      </c>
      <c r="B596" s="592"/>
      <c r="C596" s="76" t="s">
        <v>659</v>
      </c>
      <c r="D596" s="57"/>
      <c r="E596" s="74" t="s">
        <v>881</v>
      </c>
      <c r="F596" s="87"/>
      <c r="G596" s="92"/>
      <c r="H596" s="97" t="str">
        <f t="shared" si="42"/>
        <v>合志①-15</v>
      </c>
      <c r="I596" s="104">
        <v>360</v>
      </c>
      <c r="J596" s="246" t="s">
        <v>1412</v>
      </c>
      <c r="K596" s="281"/>
      <c r="L596" s="134"/>
      <c r="M596" s="5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</row>
    <row r="597" spans="1:70" s="15" customFormat="1" ht="20.25" hidden="1" customHeight="1">
      <c r="A597" s="4">
        <v>595</v>
      </c>
      <c r="B597" s="592"/>
      <c r="C597" s="76" t="s">
        <v>659</v>
      </c>
      <c r="D597" s="57"/>
      <c r="E597" s="74" t="s">
        <v>882</v>
      </c>
      <c r="F597" s="87"/>
      <c r="G597" s="92"/>
      <c r="H597" s="97" t="str">
        <f t="shared" si="42"/>
        <v>合志①-16</v>
      </c>
      <c r="I597" s="104">
        <v>550</v>
      </c>
      <c r="J597" s="246" t="s">
        <v>1413</v>
      </c>
      <c r="K597" s="281"/>
      <c r="L597" s="429"/>
      <c r="M597" s="5"/>
      <c r="P597" s="44"/>
      <c r="Q597" s="44"/>
    </row>
    <row r="598" spans="1:70" s="15" customFormat="1" ht="20.25" customHeight="1">
      <c r="A598" s="4">
        <v>596</v>
      </c>
      <c r="B598" s="614"/>
      <c r="C598" s="76" t="s">
        <v>659</v>
      </c>
      <c r="D598" s="57"/>
      <c r="E598" s="74" t="s">
        <v>883</v>
      </c>
      <c r="F598" s="87">
        <v>2</v>
      </c>
      <c r="G598" s="92"/>
      <c r="H598" s="97" t="str">
        <f t="shared" si="42"/>
        <v>合志①-17</v>
      </c>
      <c r="I598" s="104">
        <v>360</v>
      </c>
      <c r="J598" s="246" t="s">
        <v>1413</v>
      </c>
      <c r="K598" s="281"/>
      <c r="L598" s="410" t="s">
        <v>1782</v>
      </c>
      <c r="M598" s="5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</row>
    <row r="599" spans="1:70" s="15" customFormat="1" ht="20.25" hidden="1" customHeight="1">
      <c r="A599" s="4">
        <v>597</v>
      </c>
      <c r="B599" s="590" t="s">
        <v>666</v>
      </c>
      <c r="C599" s="76" t="s">
        <v>667</v>
      </c>
      <c r="D599" s="57"/>
      <c r="E599" s="74">
        <v>1</v>
      </c>
      <c r="F599" s="87"/>
      <c r="G599" s="92"/>
      <c r="H599" s="97" t="str">
        <f t="shared" si="42"/>
        <v>合志②-1</v>
      </c>
      <c r="I599" s="104">
        <v>355</v>
      </c>
      <c r="J599" s="113" t="s">
        <v>668</v>
      </c>
      <c r="K599" s="188"/>
      <c r="L599" s="129"/>
      <c r="M599" s="5"/>
      <c r="N599" s="44"/>
      <c r="P599" s="44"/>
      <c r="Q599" s="44"/>
    </row>
    <row r="600" spans="1:70" s="15" customFormat="1" ht="20.25" hidden="1" customHeight="1">
      <c r="A600" s="4">
        <v>598</v>
      </c>
      <c r="B600" s="581"/>
      <c r="C600" s="76" t="s">
        <v>667</v>
      </c>
      <c r="D600" s="63"/>
      <c r="E600" s="74">
        <v>2</v>
      </c>
      <c r="F600" s="87"/>
      <c r="G600" s="92"/>
      <c r="H600" s="97" t="str">
        <f t="shared" si="42"/>
        <v>合志②-2</v>
      </c>
      <c r="I600" s="104">
        <v>390</v>
      </c>
      <c r="J600" s="113" t="s">
        <v>669</v>
      </c>
      <c r="K600" s="188"/>
      <c r="L600" s="129"/>
      <c r="M600" s="5"/>
      <c r="N600" s="6"/>
      <c r="P600" s="44"/>
      <c r="Q600" s="44"/>
    </row>
    <row r="601" spans="1:70" s="15" customFormat="1" ht="16.5" customHeight="1">
      <c r="A601" s="4">
        <v>599</v>
      </c>
      <c r="B601" s="581"/>
      <c r="C601" s="76" t="s">
        <v>667</v>
      </c>
      <c r="D601" s="63"/>
      <c r="E601" s="74">
        <v>3</v>
      </c>
      <c r="F601" s="87">
        <v>4</v>
      </c>
      <c r="G601" s="92"/>
      <c r="H601" s="97" t="str">
        <f t="shared" si="42"/>
        <v>合志②-3</v>
      </c>
      <c r="I601" s="104">
        <v>485</v>
      </c>
      <c r="J601" s="113" t="s">
        <v>670</v>
      </c>
      <c r="K601" s="281" t="s">
        <v>1706</v>
      </c>
      <c r="L601" s="456" t="s">
        <v>1534</v>
      </c>
      <c r="M601" s="5"/>
      <c r="N601" s="6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</row>
    <row r="602" spans="1:70" ht="20.25" hidden="1" customHeight="1">
      <c r="A602" s="4">
        <v>600</v>
      </c>
      <c r="B602" s="581"/>
      <c r="C602" s="76" t="s">
        <v>667</v>
      </c>
      <c r="D602" s="63"/>
      <c r="E602" s="74">
        <v>4</v>
      </c>
      <c r="F602" s="87"/>
      <c r="G602" s="92"/>
      <c r="H602" s="97" t="str">
        <f t="shared" si="42"/>
        <v>合志②-4</v>
      </c>
      <c r="I602" s="104">
        <v>475</v>
      </c>
      <c r="J602" s="113" t="s">
        <v>670</v>
      </c>
      <c r="K602" s="188"/>
      <c r="L602" s="129"/>
      <c r="N602" s="6"/>
      <c r="O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</row>
    <row r="603" spans="1:70" ht="20.25" hidden="1" customHeight="1">
      <c r="A603" s="4">
        <v>601</v>
      </c>
      <c r="B603" s="581"/>
      <c r="C603" s="76" t="s">
        <v>667</v>
      </c>
      <c r="D603" s="63"/>
      <c r="E603" s="74">
        <v>5</v>
      </c>
      <c r="F603" s="87"/>
      <c r="G603" s="92"/>
      <c r="H603" s="97" t="str">
        <f t="shared" si="42"/>
        <v>合志②-5</v>
      </c>
      <c r="I603" s="104">
        <v>565</v>
      </c>
      <c r="J603" s="113" t="s">
        <v>1580</v>
      </c>
      <c r="K603" s="188"/>
      <c r="L603" s="129"/>
      <c r="O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</row>
    <row r="604" spans="1:70" ht="20.25" hidden="1" customHeight="1">
      <c r="A604" s="4">
        <v>602</v>
      </c>
      <c r="B604" s="581"/>
      <c r="C604" s="76" t="s">
        <v>667</v>
      </c>
      <c r="D604" s="63"/>
      <c r="E604" s="74">
        <v>6</v>
      </c>
      <c r="F604" s="87"/>
      <c r="G604" s="92"/>
      <c r="H604" s="97" t="str">
        <f t="shared" si="42"/>
        <v>合志②-6</v>
      </c>
      <c r="I604" s="104">
        <v>400</v>
      </c>
      <c r="J604" s="113" t="s">
        <v>671</v>
      </c>
      <c r="K604" s="188"/>
      <c r="L604" s="129"/>
      <c r="N604" s="6"/>
      <c r="O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</row>
    <row r="605" spans="1:70" ht="20.100000000000001" customHeight="1">
      <c r="A605" s="4">
        <v>603</v>
      </c>
      <c r="B605" s="581"/>
      <c r="C605" s="76" t="s">
        <v>667</v>
      </c>
      <c r="D605" s="63"/>
      <c r="E605" s="74" t="s">
        <v>299</v>
      </c>
      <c r="F605" s="87">
        <v>1</v>
      </c>
      <c r="G605" s="92"/>
      <c r="H605" s="97" t="str">
        <f t="shared" si="42"/>
        <v>合志②-7</v>
      </c>
      <c r="I605" s="104">
        <v>460</v>
      </c>
      <c r="J605" s="113" t="s">
        <v>670</v>
      </c>
      <c r="K605" s="281" t="s">
        <v>1701</v>
      </c>
      <c r="L605" s="429" t="s">
        <v>1772</v>
      </c>
    </row>
    <row r="606" spans="1:70" ht="20.100000000000001" customHeight="1">
      <c r="A606" s="4">
        <v>604</v>
      </c>
      <c r="B606" s="581"/>
      <c r="C606" s="76" t="s">
        <v>667</v>
      </c>
      <c r="D606" s="63"/>
      <c r="E606" s="74" t="s">
        <v>464</v>
      </c>
      <c r="F606" s="87">
        <v>1</v>
      </c>
      <c r="G606" s="92"/>
      <c r="H606" s="97" t="str">
        <f t="shared" si="42"/>
        <v>合志②-8</v>
      </c>
      <c r="I606" s="104">
        <v>505</v>
      </c>
      <c r="J606" s="113" t="s">
        <v>670</v>
      </c>
      <c r="K606" s="281" t="s">
        <v>1605</v>
      </c>
      <c r="L606" s="432" t="s">
        <v>1709</v>
      </c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</row>
    <row r="607" spans="1:70" ht="20.100000000000001" customHeight="1">
      <c r="A607" s="4">
        <v>605</v>
      </c>
      <c r="B607" s="581"/>
      <c r="C607" s="76" t="s">
        <v>667</v>
      </c>
      <c r="D607" s="63"/>
      <c r="E607" s="74" t="s">
        <v>279</v>
      </c>
      <c r="F607" s="87">
        <v>1</v>
      </c>
      <c r="G607" s="92"/>
      <c r="H607" s="97" t="str">
        <f t="shared" si="42"/>
        <v>合志②-9</v>
      </c>
      <c r="I607" s="109">
        <v>525</v>
      </c>
      <c r="J607" s="251" t="s">
        <v>673</v>
      </c>
      <c r="K607" s="281" t="s">
        <v>1588</v>
      </c>
      <c r="L607" s="429" t="s">
        <v>1709</v>
      </c>
      <c r="N607" s="6"/>
    </row>
    <row r="608" spans="1:70" ht="20.100000000000001" hidden="1" customHeight="1">
      <c r="A608" s="4">
        <v>606</v>
      </c>
      <c r="B608" s="581"/>
      <c r="C608" s="76" t="s">
        <v>667</v>
      </c>
      <c r="D608" s="63"/>
      <c r="E608" s="74" t="s">
        <v>455</v>
      </c>
      <c r="F608" s="87"/>
      <c r="G608" s="92"/>
      <c r="H608" s="97" t="str">
        <f t="shared" ref="H608:H637" si="46">CONCATENATE(C608,D608,"-",E608)</f>
        <v>合志②-10</v>
      </c>
      <c r="I608" s="109">
        <v>560</v>
      </c>
      <c r="J608" s="113" t="s">
        <v>674</v>
      </c>
      <c r="K608" s="281"/>
      <c r="L608" s="168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</row>
    <row r="609" spans="1:70" s="5" customFormat="1" ht="20.100000000000001" hidden="1" customHeight="1">
      <c r="A609" s="4">
        <v>607</v>
      </c>
      <c r="B609" s="581"/>
      <c r="C609" s="76" t="s">
        <v>667</v>
      </c>
      <c r="D609" s="63"/>
      <c r="E609" s="74" t="s">
        <v>383</v>
      </c>
      <c r="F609" s="87"/>
      <c r="G609" s="92"/>
      <c r="H609" s="97" t="str">
        <f t="shared" si="46"/>
        <v>合志②-11</v>
      </c>
      <c r="I609" s="109">
        <v>530</v>
      </c>
      <c r="J609" s="113" t="s">
        <v>675</v>
      </c>
      <c r="K609" s="188"/>
      <c r="L609" s="348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3"/>
      <c r="AD609" s="213"/>
      <c r="AE609" s="213"/>
      <c r="AF609" s="213"/>
      <c r="AG609" s="213"/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</row>
    <row r="610" spans="1:70" s="5" customFormat="1" ht="20.100000000000001" hidden="1" customHeight="1">
      <c r="A610" s="4">
        <v>608</v>
      </c>
      <c r="B610" s="581"/>
      <c r="C610" s="76" t="s">
        <v>667</v>
      </c>
      <c r="D610" s="63"/>
      <c r="E610" s="74" t="s">
        <v>865</v>
      </c>
      <c r="F610" s="87"/>
      <c r="G610" s="92"/>
      <c r="H610" s="97" t="str">
        <f t="shared" si="46"/>
        <v>合志②-12</v>
      </c>
      <c r="I610" s="109">
        <v>380</v>
      </c>
      <c r="J610" s="113" t="s">
        <v>1414</v>
      </c>
      <c r="K610" s="281"/>
      <c r="L610" s="129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</row>
    <row r="611" spans="1:70" s="5" customFormat="1" ht="20.100000000000001" customHeight="1">
      <c r="A611" s="4">
        <v>609</v>
      </c>
      <c r="B611" s="581"/>
      <c r="C611" s="76" t="s">
        <v>667</v>
      </c>
      <c r="D611" s="63"/>
      <c r="E611" s="74" t="s">
        <v>884</v>
      </c>
      <c r="F611" s="87">
        <v>2</v>
      </c>
      <c r="G611" s="92"/>
      <c r="H611" s="97" t="str">
        <f t="shared" si="46"/>
        <v>合志②-13</v>
      </c>
      <c r="I611" s="109">
        <v>385</v>
      </c>
      <c r="J611" s="113" t="s">
        <v>1415</v>
      </c>
      <c r="K611" s="281"/>
      <c r="L611" s="414" t="s">
        <v>1743</v>
      </c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</row>
    <row r="612" spans="1:70" s="5" customFormat="1" ht="20.100000000000001" hidden="1" customHeight="1">
      <c r="A612" s="4">
        <v>610</v>
      </c>
      <c r="B612" s="581"/>
      <c r="C612" s="76" t="s">
        <v>667</v>
      </c>
      <c r="D612" s="63"/>
      <c r="E612" s="74" t="s">
        <v>880</v>
      </c>
      <c r="F612" s="87"/>
      <c r="G612" s="92"/>
      <c r="H612" s="97" t="str">
        <f t="shared" si="46"/>
        <v>合志②-14</v>
      </c>
      <c r="I612" s="109">
        <v>380</v>
      </c>
      <c r="J612" s="113" t="s">
        <v>1414</v>
      </c>
      <c r="K612" s="281"/>
      <c r="L612" s="41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</row>
    <row r="613" spans="1:70" s="5" customFormat="1" ht="20.100000000000001" hidden="1" customHeight="1">
      <c r="A613" s="4">
        <v>611</v>
      </c>
      <c r="B613" s="581"/>
      <c r="C613" s="76" t="s">
        <v>667</v>
      </c>
      <c r="D613" s="63"/>
      <c r="E613" s="74" t="s">
        <v>881</v>
      </c>
      <c r="F613" s="87"/>
      <c r="G613" s="92"/>
      <c r="H613" s="97" t="str">
        <f t="shared" si="46"/>
        <v>合志②-15</v>
      </c>
      <c r="I613" s="109">
        <v>350</v>
      </c>
      <c r="J613" s="113" t="s">
        <v>1416</v>
      </c>
      <c r="K613" s="281"/>
      <c r="L613" s="129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</row>
    <row r="614" spans="1:70" s="5" customFormat="1" ht="20.100000000000001" hidden="1" customHeight="1">
      <c r="A614" s="4">
        <v>612</v>
      </c>
      <c r="B614" s="581"/>
      <c r="C614" s="76" t="s">
        <v>667</v>
      </c>
      <c r="D614" s="63"/>
      <c r="E614" s="74" t="s">
        <v>882</v>
      </c>
      <c r="F614" s="87"/>
      <c r="G614" s="92"/>
      <c r="H614" s="97" t="str">
        <f t="shared" si="46"/>
        <v>合志②-16</v>
      </c>
      <c r="I614" s="109">
        <v>260</v>
      </c>
      <c r="J614" s="113" t="s">
        <v>1416</v>
      </c>
      <c r="K614" s="281"/>
      <c r="L614" s="135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</row>
    <row r="615" spans="1:70" s="5" customFormat="1" ht="20.100000000000001" customHeight="1">
      <c r="A615" s="4">
        <v>613</v>
      </c>
      <c r="B615" s="582"/>
      <c r="C615" s="76" t="s">
        <v>667</v>
      </c>
      <c r="D615" s="63"/>
      <c r="E615" s="74" t="s">
        <v>883</v>
      </c>
      <c r="F615" s="87">
        <v>2</v>
      </c>
      <c r="G615" s="92"/>
      <c r="H615" s="97" t="str">
        <f t="shared" si="46"/>
        <v>合志②-17</v>
      </c>
      <c r="I615" s="109">
        <v>560</v>
      </c>
      <c r="J615" s="113" t="s">
        <v>1417</v>
      </c>
      <c r="K615" s="281"/>
      <c r="L615" s="410" t="s">
        <v>1719</v>
      </c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</row>
    <row r="616" spans="1:70" s="5" customFormat="1" ht="20.100000000000001" customHeight="1">
      <c r="A616" s="4">
        <v>614</v>
      </c>
      <c r="B616" s="590" t="s">
        <v>893</v>
      </c>
      <c r="C616" s="76" t="s">
        <v>894</v>
      </c>
      <c r="D616" s="63"/>
      <c r="E616" s="74" t="s">
        <v>895</v>
      </c>
      <c r="F616" s="87">
        <v>2</v>
      </c>
      <c r="G616" s="92"/>
      <c r="H616" s="97" t="str">
        <f t="shared" si="46"/>
        <v>合志③-1</v>
      </c>
      <c r="I616" s="109">
        <v>260</v>
      </c>
      <c r="J616" s="113" t="s">
        <v>1418</v>
      </c>
      <c r="K616" s="281"/>
      <c r="L616" s="410" t="s">
        <v>1729</v>
      </c>
      <c r="N616" s="44"/>
      <c r="O616" s="6"/>
      <c r="P616" s="44"/>
      <c r="Q616" s="44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70" s="5" customFormat="1" ht="20.100000000000001" customHeight="1">
      <c r="A617" s="4">
        <v>615</v>
      </c>
      <c r="B617" s="581"/>
      <c r="C617" s="76" t="s">
        <v>894</v>
      </c>
      <c r="D617" s="63"/>
      <c r="E617" s="74" t="s">
        <v>896</v>
      </c>
      <c r="F617" s="87">
        <v>2</v>
      </c>
      <c r="G617" s="92"/>
      <c r="H617" s="97" t="str">
        <f t="shared" si="46"/>
        <v>合志③-2</v>
      </c>
      <c r="I617" s="109">
        <v>270</v>
      </c>
      <c r="J617" s="113" t="s">
        <v>1418</v>
      </c>
      <c r="K617" s="281"/>
      <c r="L617" s="410" t="s">
        <v>1719</v>
      </c>
      <c r="N617" s="44"/>
      <c r="O617" s="6"/>
      <c r="P617" s="44"/>
      <c r="Q617" s="44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70" s="5" customFormat="1" ht="20.100000000000001" customHeight="1">
      <c r="A618" s="4">
        <v>616</v>
      </c>
      <c r="B618" s="581"/>
      <c r="C618" s="76" t="s">
        <v>894</v>
      </c>
      <c r="D618" s="63"/>
      <c r="E618" s="74" t="s">
        <v>897</v>
      </c>
      <c r="F618" s="87">
        <v>2</v>
      </c>
      <c r="G618" s="92"/>
      <c r="H618" s="97" t="str">
        <f t="shared" si="46"/>
        <v>合志③-3</v>
      </c>
      <c r="I618" s="109">
        <v>395</v>
      </c>
      <c r="J618" s="113" t="s">
        <v>1419</v>
      </c>
      <c r="K618" s="281"/>
      <c r="L618" s="410" t="s">
        <v>1771</v>
      </c>
      <c r="M618" s="5">
        <f>IF(F636,I636,"")</f>
        <v>310</v>
      </c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3"/>
      <c r="BN618" s="213"/>
      <c r="BO618" s="213"/>
      <c r="BP618" s="213"/>
      <c r="BQ618" s="213"/>
      <c r="BR618" s="213"/>
    </row>
    <row r="619" spans="1:70" s="5" customFormat="1" ht="20.100000000000001" customHeight="1">
      <c r="A619" s="4">
        <v>617</v>
      </c>
      <c r="B619" s="581"/>
      <c r="C619" s="76" t="s">
        <v>894</v>
      </c>
      <c r="D619" s="63"/>
      <c r="E619" s="74" t="s">
        <v>898</v>
      </c>
      <c r="F619" s="87">
        <v>2</v>
      </c>
      <c r="G619" s="92"/>
      <c r="H619" s="97" t="str">
        <f t="shared" si="46"/>
        <v>合志③-4</v>
      </c>
      <c r="I619" s="109">
        <v>330</v>
      </c>
      <c r="J619" s="113" t="s">
        <v>1419</v>
      </c>
      <c r="K619" s="281"/>
      <c r="L619" s="410" t="s">
        <v>1719</v>
      </c>
      <c r="M619" s="5">
        <f>IF(F637,I637,"")</f>
        <v>300</v>
      </c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213"/>
      <c r="AD619" s="213"/>
      <c r="AE619" s="213"/>
      <c r="AF619" s="213"/>
      <c r="AG619" s="213"/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  <c r="BI619" s="213"/>
      <c r="BJ619" s="213"/>
      <c r="BK619" s="213"/>
      <c r="BL619" s="213"/>
      <c r="BM619" s="213"/>
      <c r="BN619" s="213"/>
      <c r="BO619" s="213"/>
      <c r="BP619" s="213"/>
      <c r="BQ619" s="213"/>
      <c r="BR619" s="213"/>
    </row>
    <row r="620" spans="1:70" s="5" customFormat="1" ht="20.100000000000001" customHeight="1">
      <c r="A620" s="4">
        <v>618</v>
      </c>
      <c r="B620" s="582"/>
      <c r="C620" s="76" t="s">
        <v>894</v>
      </c>
      <c r="D620" s="63"/>
      <c r="E620" s="74" t="s">
        <v>899</v>
      </c>
      <c r="F620" s="87">
        <v>2</v>
      </c>
      <c r="G620" s="92"/>
      <c r="H620" s="97" t="str">
        <f t="shared" si="46"/>
        <v>合志③-5</v>
      </c>
      <c r="I620" s="109">
        <v>300</v>
      </c>
      <c r="J620" s="113" t="s">
        <v>1419</v>
      </c>
      <c r="K620" s="281"/>
      <c r="L620" s="410" t="s">
        <v>1719</v>
      </c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213"/>
      <c r="AD620" s="213"/>
      <c r="AE620" s="213"/>
      <c r="AF620" s="213"/>
      <c r="AG620" s="213"/>
      <c r="AH620" s="213"/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  <c r="BI620" s="213"/>
      <c r="BJ620" s="213"/>
      <c r="BK620" s="213"/>
      <c r="BL620" s="213"/>
      <c r="BM620" s="213"/>
      <c r="BN620" s="213"/>
      <c r="BO620" s="213"/>
      <c r="BP620" s="213"/>
      <c r="BQ620" s="213"/>
      <c r="BR620" s="213"/>
    </row>
    <row r="621" spans="1:70" s="5" customFormat="1" ht="24.75" hidden="1" customHeight="1">
      <c r="A621" s="4">
        <v>619</v>
      </c>
      <c r="B621" s="583" t="s">
        <v>676</v>
      </c>
      <c r="C621" s="76" t="s">
        <v>677</v>
      </c>
      <c r="D621" s="63"/>
      <c r="E621" s="74" t="s">
        <v>10</v>
      </c>
      <c r="F621" s="87"/>
      <c r="G621" s="92"/>
      <c r="H621" s="97" t="str">
        <f t="shared" si="46"/>
        <v>嘉島-1</v>
      </c>
      <c r="I621" s="110">
        <v>365</v>
      </c>
      <c r="J621" s="113" t="s">
        <v>1430</v>
      </c>
      <c r="K621" s="188"/>
      <c r="L621" s="131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213"/>
      <c r="AD621" s="213"/>
      <c r="AE621" s="213"/>
      <c r="AF621" s="213"/>
      <c r="AG621" s="213"/>
      <c r="AH621" s="213"/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  <c r="BI621" s="213"/>
      <c r="BJ621" s="213"/>
      <c r="BK621" s="213"/>
      <c r="BL621" s="213"/>
      <c r="BM621" s="213"/>
      <c r="BN621" s="213"/>
      <c r="BO621" s="213"/>
      <c r="BP621" s="213"/>
      <c r="BQ621" s="213"/>
      <c r="BR621" s="213"/>
    </row>
    <row r="622" spans="1:70" s="5" customFormat="1" ht="20.100000000000001" hidden="1" customHeight="1">
      <c r="A622" s="4">
        <v>620</v>
      </c>
      <c r="B622" s="584"/>
      <c r="C622" s="76" t="s">
        <v>677</v>
      </c>
      <c r="D622" s="63"/>
      <c r="E622" s="74" t="s">
        <v>143</v>
      </c>
      <c r="F622" s="87"/>
      <c r="G622" s="92"/>
      <c r="H622" s="97" t="str">
        <f t="shared" si="46"/>
        <v>嘉島-2</v>
      </c>
      <c r="I622" s="110">
        <v>360</v>
      </c>
      <c r="J622" s="113" t="s">
        <v>1431</v>
      </c>
      <c r="K622" s="188"/>
      <c r="L622" s="131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3"/>
      <c r="BN622" s="213"/>
      <c r="BO622" s="213"/>
      <c r="BP622" s="213"/>
      <c r="BQ622" s="213"/>
      <c r="BR622" s="213"/>
    </row>
    <row r="623" spans="1:70" s="5" customFormat="1" ht="20.100000000000001" hidden="1" customHeight="1">
      <c r="A623" s="4">
        <v>621</v>
      </c>
      <c r="B623" s="615"/>
      <c r="C623" s="76" t="s">
        <v>677</v>
      </c>
      <c r="D623" s="63"/>
      <c r="E623" s="74" t="s">
        <v>146</v>
      </c>
      <c r="F623" s="87"/>
      <c r="G623" s="94"/>
      <c r="H623" s="97" t="str">
        <f t="shared" si="46"/>
        <v>嘉島-3</v>
      </c>
      <c r="I623" s="110">
        <v>430</v>
      </c>
      <c r="J623" s="125" t="s">
        <v>1432</v>
      </c>
      <c r="K623" s="188"/>
      <c r="L623" s="131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213"/>
      <c r="BN623" s="213"/>
      <c r="BO623" s="213"/>
      <c r="BP623" s="213"/>
      <c r="BQ623" s="213"/>
      <c r="BR623" s="213"/>
    </row>
    <row r="624" spans="1:70" s="40" customFormat="1" ht="20.100000000000001" hidden="1" customHeight="1">
      <c r="A624" s="4">
        <v>622</v>
      </c>
      <c r="B624" s="583" t="s">
        <v>681</v>
      </c>
      <c r="C624" s="76" t="s">
        <v>682</v>
      </c>
      <c r="D624" s="63"/>
      <c r="E624" s="74" t="s">
        <v>10</v>
      </c>
      <c r="F624" s="87"/>
      <c r="G624" s="94"/>
      <c r="H624" s="98" t="str">
        <f t="shared" si="46"/>
        <v>益城-1</v>
      </c>
      <c r="I624" s="104">
        <v>870</v>
      </c>
      <c r="J624" s="122" t="s">
        <v>683</v>
      </c>
      <c r="K624" s="189"/>
      <c r="L624" s="179"/>
      <c r="M624" s="5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214"/>
      <c r="AD624" s="214"/>
      <c r="AE624" s="214"/>
      <c r="AF624" s="214"/>
      <c r="AG624" s="214"/>
      <c r="AH624" s="214"/>
      <c r="AI624" s="214"/>
      <c r="AJ624" s="214"/>
      <c r="AK624" s="214"/>
      <c r="AL624" s="214"/>
      <c r="AM624" s="214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</row>
    <row r="625" spans="1:70" s="40" customFormat="1" ht="20.100000000000001" hidden="1" customHeight="1">
      <c r="A625" s="4"/>
      <c r="B625" s="584"/>
      <c r="C625" s="76" t="s">
        <v>682</v>
      </c>
      <c r="D625" s="63"/>
      <c r="E625" s="74" t="s">
        <v>143</v>
      </c>
      <c r="F625" s="87"/>
      <c r="G625" s="94"/>
      <c r="H625" s="97" t="str">
        <f t="shared" si="46"/>
        <v>益城-2</v>
      </c>
      <c r="I625" s="104">
        <v>715</v>
      </c>
      <c r="J625" s="113" t="s">
        <v>683</v>
      </c>
      <c r="K625" s="188"/>
      <c r="L625" s="131"/>
      <c r="M625" s="5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214"/>
      <c r="AD625" s="214"/>
      <c r="AE625" s="214"/>
      <c r="AF625" s="214"/>
      <c r="AG625" s="214"/>
      <c r="AH625" s="214"/>
      <c r="AI625" s="214"/>
      <c r="AJ625" s="214"/>
      <c r="AK625" s="214"/>
      <c r="AL625" s="214"/>
      <c r="AM625" s="214"/>
      <c r="AN625" s="214"/>
      <c r="AO625" s="214"/>
      <c r="AP625" s="214"/>
      <c r="AQ625" s="214"/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/>
      <c r="BC625" s="214"/>
      <c r="BD625" s="214"/>
      <c r="BE625" s="214"/>
      <c r="BF625" s="214"/>
      <c r="BG625" s="214"/>
      <c r="BH625" s="214"/>
      <c r="BI625" s="214"/>
      <c r="BJ625" s="214"/>
      <c r="BK625" s="214"/>
      <c r="BL625" s="214"/>
      <c r="BM625" s="214"/>
      <c r="BN625" s="214"/>
      <c r="BO625" s="214"/>
      <c r="BP625" s="214"/>
      <c r="BQ625" s="214"/>
      <c r="BR625" s="214"/>
    </row>
    <row r="626" spans="1:70" s="40" customFormat="1" ht="20.100000000000001" customHeight="1">
      <c r="A626" s="4"/>
      <c r="B626" s="584"/>
      <c r="C626" s="76" t="s">
        <v>682</v>
      </c>
      <c r="D626" s="287"/>
      <c r="E626" s="74" t="s">
        <v>885</v>
      </c>
      <c r="F626" s="288">
        <v>2</v>
      </c>
      <c r="G626" s="289"/>
      <c r="H626" s="97" t="str">
        <f t="shared" si="46"/>
        <v>益城-3</v>
      </c>
      <c r="I626" s="290">
        <v>290</v>
      </c>
      <c r="J626" s="291" t="s">
        <v>683</v>
      </c>
      <c r="K626" s="281"/>
      <c r="L626" s="344" t="s">
        <v>1721</v>
      </c>
      <c r="M626" s="5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214"/>
      <c r="AD626" s="214"/>
      <c r="AE626" s="214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</row>
    <row r="627" spans="1:70" s="40" customFormat="1" ht="20.100000000000001" hidden="1" customHeight="1">
      <c r="A627" s="4"/>
      <c r="B627" s="584"/>
      <c r="C627" s="76" t="s">
        <v>682</v>
      </c>
      <c r="D627" s="287"/>
      <c r="E627" s="74" t="s">
        <v>886</v>
      </c>
      <c r="F627" s="288"/>
      <c r="G627" s="289"/>
      <c r="H627" s="97" t="str">
        <f t="shared" si="46"/>
        <v>益城-4</v>
      </c>
      <c r="I627" s="290">
        <v>405</v>
      </c>
      <c r="J627" s="291" t="s">
        <v>1420</v>
      </c>
      <c r="K627" s="281"/>
      <c r="L627" s="421"/>
      <c r="M627" s="5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214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4"/>
      <c r="BN627" s="214"/>
      <c r="BO627" s="214"/>
      <c r="BP627" s="214"/>
      <c r="BQ627" s="214"/>
      <c r="BR627" s="214"/>
    </row>
    <row r="628" spans="1:70" s="40" customFormat="1" ht="20.100000000000001" customHeight="1">
      <c r="A628" s="4"/>
      <c r="B628" s="584"/>
      <c r="C628" s="76" t="s">
        <v>682</v>
      </c>
      <c r="D628" s="287"/>
      <c r="E628" s="74" t="s">
        <v>887</v>
      </c>
      <c r="F628" s="288">
        <v>1</v>
      </c>
      <c r="G628" s="289"/>
      <c r="H628" s="97" t="str">
        <f t="shared" si="46"/>
        <v>益城-5</v>
      </c>
      <c r="I628" s="290">
        <v>310</v>
      </c>
      <c r="J628" s="291" t="s">
        <v>1421</v>
      </c>
      <c r="K628" s="281" t="s">
        <v>1525</v>
      </c>
      <c r="L628" s="429" t="s">
        <v>1764</v>
      </c>
      <c r="M628" s="5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4"/>
      <c r="BN628" s="214"/>
      <c r="BO628" s="214"/>
      <c r="BP628" s="214"/>
      <c r="BQ628" s="214"/>
      <c r="BR628" s="214"/>
    </row>
    <row r="629" spans="1:70" ht="20.100000000000001" customHeight="1">
      <c r="B629" s="584"/>
      <c r="C629" s="76" t="s">
        <v>682</v>
      </c>
      <c r="D629" s="287"/>
      <c r="E629" s="74" t="s">
        <v>866</v>
      </c>
      <c r="F629" s="288">
        <v>2</v>
      </c>
      <c r="G629" s="289"/>
      <c r="H629" s="97" t="str">
        <f t="shared" si="46"/>
        <v>益城-6</v>
      </c>
      <c r="I629" s="290">
        <v>325</v>
      </c>
      <c r="J629" s="291" t="s">
        <v>1422</v>
      </c>
      <c r="K629" s="281"/>
      <c r="L629" s="464" t="s">
        <v>1765</v>
      </c>
    </row>
    <row r="630" spans="1:70" s="41" customFormat="1" ht="20.100000000000001" hidden="1" customHeight="1">
      <c r="A630" s="4"/>
      <c r="B630" s="584"/>
      <c r="C630" s="76" t="s">
        <v>682</v>
      </c>
      <c r="D630" s="287"/>
      <c r="E630" s="74" t="s">
        <v>868</v>
      </c>
      <c r="F630" s="288"/>
      <c r="G630" s="289"/>
      <c r="H630" s="97" t="str">
        <f t="shared" si="46"/>
        <v>益城-7</v>
      </c>
      <c r="I630" s="290">
        <v>270</v>
      </c>
      <c r="J630" s="291" t="s">
        <v>1423</v>
      </c>
      <c r="K630" s="281"/>
      <c r="L630" s="457"/>
      <c r="M630" s="5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</row>
    <row r="631" spans="1:70" s="41" customFormat="1" ht="20.100000000000001" hidden="1" customHeight="1">
      <c r="A631" s="4"/>
      <c r="B631" s="584"/>
      <c r="C631" s="76" t="s">
        <v>682</v>
      </c>
      <c r="D631" s="287"/>
      <c r="E631" s="74" t="s">
        <v>888</v>
      </c>
      <c r="F631" s="288"/>
      <c r="G631" s="289"/>
      <c r="H631" s="97" t="str">
        <f t="shared" si="46"/>
        <v>益城-8</v>
      </c>
      <c r="I631" s="290">
        <v>575</v>
      </c>
      <c r="J631" s="291" t="s">
        <v>1424</v>
      </c>
      <c r="K631" s="281"/>
      <c r="L631" s="344"/>
      <c r="M631" s="5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</row>
    <row r="632" spans="1:70" s="41" customFormat="1" ht="20.100000000000001" customHeight="1">
      <c r="A632" s="4"/>
      <c r="B632" s="584"/>
      <c r="C632" s="76" t="s">
        <v>682</v>
      </c>
      <c r="D632" s="287"/>
      <c r="E632" s="74" t="s">
        <v>889</v>
      </c>
      <c r="F632" s="288" t="s">
        <v>937</v>
      </c>
      <c r="G632" s="289"/>
      <c r="H632" s="97" t="str">
        <f t="shared" si="46"/>
        <v>益城-9</v>
      </c>
      <c r="I632" s="290">
        <v>490</v>
      </c>
      <c r="J632" s="291" t="s">
        <v>1425</v>
      </c>
      <c r="K632" s="281">
        <v>2019.4</v>
      </c>
      <c r="L632" s="458"/>
      <c r="M632" s="5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</row>
    <row r="633" spans="1:70" s="41" customFormat="1" ht="20.100000000000001" customHeight="1">
      <c r="A633" s="4"/>
      <c r="B633" s="584"/>
      <c r="C633" s="76" t="s">
        <v>682</v>
      </c>
      <c r="D633" s="287"/>
      <c r="E633" s="74" t="s">
        <v>890</v>
      </c>
      <c r="F633" s="288" t="s">
        <v>937</v>
      </c>
      <c r="G633" s="289"/>
      <c r="H633" s="97" t="str">
        <f t="shared" si="46"/>
        <v>益城-10</v>
      </c>
      <c r="I633" s="290">
        <v>380</v>
      </c>
      <c r="J633" s="291" t="s">
        <v>1426</v>
      </c>
      <c r="K633" s="281">
        <v>2019.4</v>
      </c>
      <c r="L633" s="458"/>
      <c r="M633" s="5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</row>
    <row r="634" spans="1:70" s="41" customFormat="1" ht="20.100000000000001" hidden="1" customHeight="1">
      <c r="A634" s="4"/>
      <c r="B634" s="584"/>
      <c r="C634" s="76" t="s">
        <v>682</v>
      </c>
      <c r="D634" s="287"/>
      <c r="E634" s="74" t="s">
        <v>891</v>
      </c>
      <c r="F634" s="288"/>
      <c r="G634" s="289"/>
      <c r="H634" s="97" t="str">
        <f t="shared" si="46"/>
        <v>益城-11</v>
      </c>
      <c r="I634" s="290">
        <v>485</v>
      </c>
      <c r="J634" s="291" t="s">
        <v>1427</v>
      </c>
      <c r="K634" s="281"/>
      <c r="L634" s="344"/>
      <c r="M634" s="5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</row>
    <row r="635" spans="1:70" s="41" customFormat="1" ht="20.100000000000001" customHeight="1">
      <c r="A635" s="4"/>
      <c r="B635" s="584"/>
      <c r="C635" s="76" t="s">
        <v>682</v>
      </c>
      <c r="D635" s="287"/>
      <c r="E635" s="74" t="s">
        <v>865</v>
      </c>
      <c r="F635" s="288" t="s">
        <v>937</v>
      </c>
      <c r="G635" s="289"/>
      <c r="H635" s="97" t="str">
        <f t="shared" si="46"/>
        <v>益城-12</v>
      </c>
      <c r="I635" s="290">
        <v>390</v>
      </c>
      <c r="J635" s="291" t="s">
        <v>1428</v>
      </c>
      <c r="K635" s="281">
        <v>2019.4</v>
      </c>
      <c r="L635" s="458"/>
      <c r="M635" s="5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</row>
    <row r="636" spans="1:70" s="41" customFormat="1" ht="20.100000000000001" customHeight="1">
      <c r="A636" s="4"/>
      <c r="B636" s="584"/>
      <c r="C636" s="76" t="s">
        <v>682</v>
      </c>
      <c r="D636" s="287"/>
      <c r="E636" s="74" t="s">
        <v>884</v>
      </c>
      <c r="F636" s="288">
        <v>1</v>
      </c>
      <c r="G636" s="289"/>
      <c r="H636" s="97" t="str">
        <f t="shared" si="46"/>
        <v>益城-13</v>
      </c>
      <c r="I636" s="290">
        <v>310</v>
      </c>
      <c r="J636" s="291" t="s">
        <v>1420</v>
      </c>
      <c r="K636" s="336" t="s">
        <v>1604</v>
      </c>
      <c r="L636" s="458" t="s">
        <v>1627</v>
      </c>
      <c r="M636" s="5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</row>
    <row r="637" spans="1:70" s="41" customFormat="1" ht="20.100000000000001" customHeight="1">
      <c r="A637" s="4"/>
      <c r="B637" s="584"/>
      <c r="C637" s="381" t="s">
        <v>682</v>
      </c>
      <c r="D637" s="287"/>
      <c r="E637" s="382" t="s">
        <v>880</v>
      </c>
      <c r="F637" s="288">
        <v>1</v>
      </c>
      <c r="G637" s="289"/>
      <c r="H637" s="97" t="str">
        <f t="shared" si="46"/>
        <v>益城-14</v>
      </c>
      <c r="I637" s="290">
        <v>300</v>
      </c>
      <c r="J637" s="291" t="s">
        <v>1429</v>
      </c>
      <c r="K637" s="336" t="s">
        <v>1726</v>
      </c>
      <c r="L637" s="458"/>
      <c r="M637" s="5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</row>
    <row r="638" spans="1:70" s="41" customFormat="1" ht="20.100000000000001" hidden="1" customHeight="1">
      <c r="A638" s="4"/>
      <c r="B638" s="385"/>
      <c r="C638" s="76" t="s">
        <v>127</v>
      </c>
      <c r="D638" s="63"/>
      <c r="E638" s="74"/>
      <c r="F638" s="388"/>
      <c r="G638" s="386"/>
      <c r="H638" s="383" t="s">
        <v>1151</v>
      </c>
      <c r="I638" s="389">
        <v>300</v>
      </c>
      <c r="J638" s="291" t="s">
        <v>1149</v>
      </c>
      <c r="K638" s="336"/>
      <c r="L638" s="356"/>
      <c r="M638" s="5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</row>
    <row r="639" spans="1:70" s="41" customFormat="1" ht="20.100000000000001" hidden="1" customHeight="1" thickBot="1">
      <c r="A639" s="4"/>
      <c r="B639" s="384"/>
      <c r="C639" s="83" t="s">
        <v>639</v>
      </c>
      <c r="D639" s="64"/>
      <c r="E639" s="84"/>
      <c r="F639" s="89"/>
      <c r="G639" s="387"/>
      <c r="H639" s="102" t="s">
        <v>1151</v>
      </c>
      <c r="I639" s="111">
        <v>300</v>
      </c>
      <c r="J639" s="126" t="s">
        <v>1150</v>
      </c>
      <c r="K639" s="337"/>
      <c r="L639" s="180"/>
      <c r="M639" s="5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</row>
    <row r="640" spans="1:70" s="41" customFormat="1" ht="20.100000000000001" hidden="1" customHeight="1">
      <c r="A640" s="4"/>
      <c r="B640" s="25"/>
      <c r="C640" s="26"/>
      <c r="D640" s="27"/>
      <c r="E640" s="28"/>
      <c r="F640" s="29"/>
      <c r="G640" s="29"/>
      <c r="H640" s="30"/>
      <c r="I640" s="31"/>
      <c r="J640" s="33"/>
      <c r="K640" s="26"/>
      <c r="L640" s="32"/>
      <c r="M640" s="5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</row>
    <row r="641" spans="1:70" s="41" customFormat="1" ht="20.100000000000001" customHeight="1">
      <c r="A641" s="4"/>
      <c r="B641" s="25"/>
      <c r="C641" s="26"/>
      <c r="D641" s="27"/>
      <c r="E641" s="28"/>
      <c r="F641" s="29"/>
      <c r="G641" s="29"/>
      <c r="H641" s="30"/>
      <c r="I641" s="31"/>
      <c r="J641" s="33"/>
      <c r="K641" s="26"/>
      <c r="L641" s="32"/>
      <c r="M641" s="5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</row>
    <row r="642" spans="1:70" ht="20.100000000000001" customHeight="1">
      <c r="C642" s="293"/>
      <c r="E642" s="294"/>
      <c r="F642" s="38"/>
      <c r="G642" s="38"/>
    </row>
    <row r="643" spans="1:70" ht="20.100000000000001" customHeight="1" thickBot="1">
      <c r="C643" s="293"/>
      <c r="E643" s="294"/>
      <c r="F643" s="38"/>
      <c r="G643" s="38"/>
    </row>
    <row r="644" spans="1:70" ht="20.100000000000001" customHeight="1" thickBot="1">
      <c r="B644" s="297" t="s">
        <v>691</v>
      </c>
      <c r="C644" s="295"/>
      <c r="D644" s="295"/>
      <c r="E644" s="296"/>
      <c r="F644" s="198"/>
      <c r="G644" s="198"/>
      <c r="H644" s="298" t="str">
        <f>COUNTIF(F2:F641,1)&amp;"箇所"</f>
        <v>92箇所</v>
      </c>
      <c r="I644" s="39">
        <f>SUMIF(F3:F639,"1",I3:I641)</f>
        <v>35650</v>
      </c>
      <c r="J644" s="22" t="s">
        <v>690</v>
      </c>
    </row>
    <row r="645" spans="1:70" ht="20.100000000000001" customHeight="1">
      <c r="B645" s="607" t="s">
        <v>901</v>
      </c>
      <c r="C645" s="607"/>
      <c r="D645" s="607"/>
      <c r="E645" s="607"/>
      <c r="F645" s="283"/>
      <c r="G645" s="299"/>
      <c r="H645" s="210" t="str">
        <f>COUNTIF(F3:F641,0)&amp;"箇所"</f>
        <v>35箇所</v>
      </c>
      <c r="I645" s="39">
        <f>SUMIF(F2:F639,"0",I2:I639)</f>
        <v>15405</v>
      </c>
    </row>
    <row r="646" spans="1:70" ht="20.100000000000001" customHeight="1">
      <c r="B646" s="586" t="s">
        <v>1123</v>
      </c>
      <c r="C646" s="586"/>
      <c r="D646" s="586"/>
      <c r="E646" s="586"/>
      <c r="F646" s="375"/>
      <c r="G646" s="375"/>
      <c r="H646" s="376" t="str">
        <f>COUNTIF(F4:F641,3)&amp;"箇所"</f>
        <v>24箇所</v>
      </c>
      <c r="I646" s="39">
        <f>SUMIF(F3:F640,"3",I3:I640)</f>
        <v>8210</v>
      </c>
    </row>
    <row r="647" spans="1:70" ht="20.100000000000001" customHeight="1">
      <c r="B647" s="412" t="s">
        <v>1534</v>
      </c>
      <c r="C647" s="412"/>
      <c r="D647" s="412"/>
      <c r="E647" s="412"/>
      <c r="F647" s="412"/>
      <c r="G647" s="412"/>
      <c r="H647" s="413" t="str">
        <f>COUNTIF(F5:F641,4)&amp;"箇所"</f>
        <v>7箇所</v>
      </c>
      <c r="I647" s="39">
        <f>SUMIF(F4:F641,"4",I4:I641)</f>
        <v>2455</v>
      </c>
    </row>
    <row r="648" spans="1:70" ht="20.100000000000001" customHeight="1">
      <c r="B648" s="587" t="s">
        <v>941</v>
      </c>
      <c r="C648" s="609"/>
      <c r="D648" s="609"/>
      <c r="E648" s="609"/>
      <c r="F648" s="38"/>
      <c r="G648" s="38"/>
      <c r="H648" s="303" t="str">
        <f>COUNTIF(F3:F641,2)&amp;"箇所"</f>
        <v>25箇所</v>
      </c>
      <c r="I648" s="39">
        <f>SUMIF(F3:F640,"2",I3:I640)</f>
        <v>8825</v>
      </c>
      <c r="J648" s="41" t="s">
        <v>24</v>
      </c>
    </row>
    <row r="649" spans="1:70" ht="20.100000000000001" customHeight="1">
      <c r="B649" s="588" t="s">
        <v>958</v>
      </c>
      <c r="C649" s="588"/>
      <c r="D649" s="588"/>
      <c r="E649" s="588"/>
      <c r="F649" s="38"/>
      <c r="G649" s="38"/>
      <c r="H649" s="310" t="s">
        <v>1036</v>
      </c>
      <c r="I649" s="311">
        <v>5080</v>
      </c>
      <c r="J649" s="41" t="s">
        <v>1541</v>
      </c>
    </row>
    <row r="650" spans="1:70" ht="20.100000000000001" customHeight="1">
      <c r="B650" s="575"/>
      <c r="C650" s="575"/>
      <c r="D650" s="575"/>
      <c r="E650" s="575"/>
      <c r="F650" s="38"/>
      <c r="G650" s="38"/>
      <c r="H650" s="198"/>
      <c r="K650" s="309"/>
    </row>
    <row r="651" spans="1:70" ht="20.100000000000001" customHeight="1">
      <c r="C651" s="293"/>
      <c r="E651" s="294"/>
      <c r="F651" s="38"/>
      <c r="G651" s="38"/>
      <c r="H651" s="198"/>
    </row>
  </sheetData>
  <autoFilter ref="A2:AB639" xr:uid="{00000000-0009-0000-0000-000008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2">
    <mergeCell ref="B648:E648"/>
    <mergeCell ref="B649:E649"/>
    <mergeCell ref="B650:E650"/>
    <mergeCell ref="B645:E645"/>
    <mergeCell ref="B646:E646"/>
    <mergeCell ref="B624:B637"/>
    <mergeCell ref="B488:B496"/>
    <mergeCell ref="B497:B509"/>
    <mergeCell ref="B510:B519"/>
    <mergeCell ref="B520:B524"/>
    <mergeCell ref="B525:B536"/>
    <mergeCell ref="B537:B544"/>
    <mergeCell ref="B548:B581"/>
    <mergeCell ref="B545:B547"/>
    <mergeCell ref="B582:B598"/>
    <mergeCell ref="B599:B615"/>
    <mergeCell ref="B616:B620"/>
    <mergeCell ref="B621:B623"/>
    <mergeCell ref="B350:B364"/>
    <mergeCell ref="B482:B487"/>
    <mergeCell ref="B376:B385"/>
    <mergeCell ref="B386:B399"/>
    <mergeCell ref="B400:B404"/>
    <mergeCell ref="B405:B414"/>
    <mergeCell ref="B415:B421"/>
    <mergeCell ref="B422:B430"/>
    <mergeCell ref="B431:B435"/>
    <mergeCell ref="B436:B446"/>
    <mergeCell ref="B447:B460"/>
    <mergeCell ref="B461:B472"/>
    <mergeCell ref="B473:B481"/>
    <mergeCell ref="B268:B275"/>
    <mergeCell ref="B284:B299"/>
    <mergeCell ref="B300:B312"/>
    <mergeCell ref="B323:B332"/>
    <mergeCell ref="B333:B349"/>
    <mergeCell ref="B216:B222"/>
    <mergeCell ref="B223:B230"/>
    <mergeCell ref="B237:B245"/>
    <mergeCell ref="B246:B254"/>
    <mergeCell ref="B255:B267"/>
    <mergeCell ref="M2:AB2"/>
    <mergeCell ref="B20:B29"/>
    <mergeCell ref="B30:B36"/>
    <mergeCell ref="B37:B47"/>
    <mergeCell ref="B55:B77"/>
    <mergeCell ref="B48:B54"/>
    <mergeCell ref="B3:B19"/>
    <mergeCell ref="B132:B138"/>
    <mergeCell ref="B160:B162"/>
    <mergeCell ref="B365:B375"/>
    <mergeCell ref="B276:B283"/>
    <mergeCell ref="B144:B154"/>
    <mergeCell ref="B313:B322"/>
    <mergeCell ref="B139:B143"/>
    <mergeCell ref="B231:B236"/>
    <mergeCell ref="B155:B156"/>
    <mergeCell ref="B157:B159"/>
    <mergeCell ref="B163:B171"/>
    <mergeCell ref="B172:B181"/>
    <mergeCell ref="B182:B184"/>
    <mergeCell ref="B185:B193"/>
    <mergeCell ref="B194:B211"/>
    <mergeCell ref="B212:B215"/>
    <mergeCell ref="B105:B110"/>
    <mergeCell ref="B111:B119"/>
    <mergeCell ref="B120:B131"/>
    <mergeCell ref="B78:B83"/>
    <mergeCell ref="B84:B92"/>
    <mergeCell ref="B93:B94"/>
    <mergeCell ref="B95:B99"/>
    <mergeCell ref="B100:B104"/>
  </mergeCells>
  <phoneticPr fontId="4"/>
  <pageMargins left="0.70866141732283472" right="0.70866141732283472" top="0" bottom="0" header="0.31496062992125984" footer="0.31496062992125984"/>
  <pageSetup paperSize="9" scale="42" orientation="portrait" r:id="rId1"/>
  <rowBreaks count="1" manualBreakCount="1">
    <brk id="375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43742-4A6F-485F-B464-86BC355D340B}">
  <sheetPr filterMode="1"/>
  <dimension ref="A1:BR661"/>
  <sheetViews>
    <sheetView view="pageBreakPreview" topLeftCell="A271" zoomScaleNormal="100" zoomScaleSheetLayoutView="100" workbookViewId="0">
      <selection activeCell="L362" sqref="L362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1859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618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275</v>
      </c>
      <c r="J3" s="112" t="s">
        <v>1152</v>
      </c>
      <c r="K3" s="323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customHeight="1">
      <c r="A4" s="4">
        <v>2</v>
      </c>
      <c r="B4" s="593"/>
      <c r="C4" s="73" t="s">
        <v>9</v>
      </c>
      <c r="D4" s="57">
        <v>1</v>
      </c>
      <c r="E4" s="74">
        <v>2</v>
      </c>
      <c r="F4" s="87">
        <v>1</v>
      </c>
      <c r="G4" s="92"/>
      <c r="H4" s="97" t="str">
        <f t="shared" ref="H4:H78" si="0">CONCATENATE(C4,D4,"-",E4)</f>
        <v>北区1-2</v>
      </c>
      <c r="I4" s="104">
        <v>175</v>
      </c>
      <c r="J4" s="113" t="s">
        <v>1789</v>
      </c>
      <c r="K4" s="281" t="s">
        <v>1519</v>
      </c>
      <c r="L4" s="436"/>
      <c r="M4" s="4">
        <f t="shared" ref="M4:M16" si="1">IF(F4,I4,"")</f>
        <v>175</v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3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250</v>
      </c>
      <c r="J5" s="113" t="s">
        <v>13</v>
      </c>
      <c r="K5" s="188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hidden="1" customHeight="1">
      <c r="A6" s="4">
        <v>4</v>
      </c>
      <c r="B6" s="593"/>
      <c r="C6" s="73" t="s">
        <v>9</v>
      </c>
      <c r="D6" s="57">
        <v>1</v>
      </c>
      <c r="E6" s="74">
        <v>4</v>
      </c>
      <c r="F6" s="87"/>
      <c r="G6" s="92"/>
      <c r="H6" s="97" t="str">
        <f t="shared" si="0"/>
        <v>北区1-4</v>
      </c>
      <c r="I6" s="104">
        <v>485</v>
      </c>
      <c r="J6" s="113" t="s">
        <v>14</v>
      </c>
      <c r="K6" s="325"/>
      <c r="L6" s="130"/>
      <c r="M6" s="5" t="str">
        <f>IF(F6,I6,"")</f>
        <v/>
      </c>
      <c r="O6" s="8"/>
    </row>
    <row r="7" spans="1:70" ht="17.100000000000001" hidden="1" customHeight="1">
      <c r="A7" s="4">
        <v>5</v>
      </c>
      <c r="B7" s="593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295</v>
      </c>
      <c r="J7" s="113" t="s">
        <v>16</v>
      </c>
      <c r="K7" s="188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3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270</v>
      </c>
      <c r="J8" s="113" t="s">
        <v>17</v>
      </c>
      <c r="K8" s="188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3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335</v>
      </c>
      <c r="J9" s="113" t="s">
        <v>18</v>
      </c>
      <c r="K9" s="188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hidden="1" customHeight="1">
      <c r="A10" s="4">
        <v>8</v>
      </c>
      <c r="B10" s="593"/>
      <c r="C10" s="73" t="s">
        <v>9</v>
      </c>
      <c r="D10" s="57">
        <v>1</v>
      </c>
      <c r="E10" s="74">
        <v>8</v>
      </c>
      <c r="F10" s="87"/>
      <c r="G10" s="92"/>
      <c r="H10" s="97" t="str">
        <f t="shared" si="0"/>
        <v>北区1-8</v>
      </c>
      <c r="I10" s="104">
        <v>390</v>
      </c>
      <c r="J10" s="113" t="s">
        <v>19</v>
      </c>
      <c r="K10" s="325"/>
      <c r="L10" s="410"/>
      <c r="M10" s="4" t="str">
        <f t="shared" si="1"/>
        <v/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3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430</v>
      </c>
      <c r="J11" s="113" t="s">
        <v>1154</v>
      </c>
      <c r="K11" s="188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3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465</v>
      </c>
      <c r="J12" s="113" t="s">
        <v>21</v>
      </c>
      <c r="K12" s="281" t="s">
        <v>1003</v>
      </c>
      <c r="L12" s="428"/>
      <c r="M12" s="5">
        <f t="shared" si="1"/>
        <v>465</v>
      </c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3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250</v>
      </c>
      <c r="J13" s="113" t="s">
        <v>1155</v>
      </c>
      <c r="K13" s="281" t="s">
        <v>1003</v>
      </c>
      <c r="L13" s="435"/>
      <c r="M13" s="5">
        <f t="shared" si="1"/>
        <v>250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12</v>
      </c>
      <c r="B14" s="593"/>
      <c r="C14" s="73" t="s">
        <v>9</v>
      </c>
      <c r="D14" s="57">
        <v>1</v>
      </c>
      <c r="E14" s="74">
        <v>12</v>
      </c>
      <c r="F14" s="87"/>
      <c r="G14" s="92"/>
      <c r="H14" s="97" t="str">
        <f t="shared" si="0"/>
        <v>北区1-12</v>
      </c>
      <c r="I14" s="104">
        <v>315</v>
      </c>
      <c r="J14" s="113" t="s">
        <v>1156</v>
      </c>
      <c r="K14" s="281"/>
      <c r="L14" s="135"/>
      <c r="M14" s="5" t="str">
        <f t="shared" si="1"/>
        <v/>
      </c>
      <c r="O14" s="44" t="s">
        <v>24</v>
      </c>
    </row>
    <row r="15" spans="1:70" ht="17.100000000000001" hidden="1" customHeight="1">
      <c r="A15" s="4">
        <v>13</v>
      </c>
      <c r="B15" s="593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255</v>
      </c>
      <c r="J15" s="113" t="s">
        <v>1157</v>
      </c>
      <c r="K15" s="188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hidden="1" customHeight="1">
      <c r="A16" s="4">
        <v>14</v>
      </c>
      <c r="B16" s="593"/>
      <c r="C16" s="73" t="s">
        <v>9</v>
      </c>
      <c r="D16" s="57">
        <v>1</v>
      </c>
      <c r="E16" s="74">
        <v>14</v>
      </c>
      <c r="F16" s="87"/>
      <c r="G16" s="92"/>
      <c r="H16" s="97" t="str">
        <f t="shared" si="0"/>
        <v>北区1-14</v>
      </c>
      <c r="I16" s="104">
        <v>310</v>
      </c>
      <c r="J16" s="113" t="s">
        <v>1790</v>
      </c>
      <c r="K16" s="281"/>
      <c r="L16" s="429"/>
      <c r="M16" s="5" t="str">
        <f t="shared" si="1"/>
        <v/>
      </c>
      <c r="O16" s="211"/>
    </row>
    <row r="17" spans="1:70" ht="19.5" customHeight="1">
      <c r="A17" s="4">
        <v>15</v>
      </c>
      <c r="B17" s="593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330</v>
      </c>
      <c r="J17" s="113" t="s">
        <v>1159</v>
      </c>
      <c r="K17" s="324" t="s">
        <v>15</v>
      </c>
      <c r="L17" s="436"/>
      <c r="M17" s="5">
        <f>IF(F17,I17,"")</f>
        <v>330</v>
      </c>
    </row>
    <row r="18" spans="1:70" ht="20.25" customHeight="1">
      <c r="A18" s="4">
        <v>16</v>
      </c>
      <c r="B18" s="593"/>
      <c r="C18" s="73" t="s">
        <v>9</v>
      </c>
      <c r="D18" s="57">
        <v>1</v>
      </c>
      <c r="E18" s="74" t="s">
        <v>29</v>
      </c>
      <c r="F18" s="87">
        <v>1</v>
      </c>
      <c r="G18" s="92"/>
      <c r="H18" s="97" t="str">
        <f>CONCATENATE(C18,D18,"-",E18)</f>
        <v>北区1-16</v>
      </c>
      <c r="I18" s="104">
        <v>330</v>
      </c>
      <c r="J18" s="114" t="s">
        <v>1160</v>
      </c>
      <c r="K18" s="325" t="s">
        <v>1091</v>
      </c>
      <c r="L18" s="431"/>
      <c r="M18" s="4" t="str">
        <f>IF(F20,I20,"")</f>
        <v/>
      </c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customHeight="1">
      <c r="A19" s="4">
        <v>17</v>
      </c>
      <c r="B19" s="577"/>
      <c r="C19" s="73" t="s">
        <v>9</v>
      </c>
      <c r="D19" s="57">
        <v>1</v>
      </c>
      <c r="E19" s="74" t="s">
        <v>1644</v>
      </c>
      <c r="F19" s="87">
        <v>1</v>
      </c>
      <c r="G19" s="92"/>
      <c r="H19" s="97" t="str">
        <f>CONCATENATE(C19,D19,"-",E19)</f>
        <v>北区1-17</v>
      </c>
      <c r="I19" s="104">
        <v>390</v>
      </c>
      <c r="J19" s="114" t="s">
        <v>1791</v>
      </c>
      <c r="K19" s="325" t="s">
        <v>1830</v>
      </c>
      <c r="L19" s="152"/>
      <c r="M19" s="4">
        <f>IF(F21,I21,"")</f>
        <v>245</v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 customHeight="1">
      <c r="A20" s="4">
        <v>18</v>
      </c>
      <c r="B20" s="576" t="s">
        <v>31</v>
      </c>
      <c r="C20" s="73" t="s">
        <v>9</v>
      </c>
      <c r="D20" s="57">
        <v>2</v>
      </c>
      <c r="E20" s="74">
        <v>1</v>
      </c>
      <c r="F20" s="87"/>
      <c r="G20" s="92"/>
      <c r="H20" s="97" t="str">
        <f t="shared" si="0"/>
        <v>北区2-1</v>
      </c>
      <c r="I20" s="104">
        <v>365</v>
      </c>
      <c r="J20" s="113" t="s">
        <v>32</v>
      </c>
      <c r="K20" s="188"/>
      <c r="L20" s="131"/>
      <c r="M20" s="4" t="str">
        <f t="shared" ref="M20:M25" si="2">IF(F22,I22,"")</f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customHeight="1">
      <c r="A21" s="4">
        <v>19</v>
      </c>
      <c r="B21" s="593"/>
      <c r="C21" s="73" t="s">
        <v>9</v>
      </c>
      <c r="D21" s="57">
        <v>2</v>
      </c>
      <c r="E21" s="74">
        <v>2</v>
      </c>
      <c r="F21" s="87">
        <v>2</v>
      </c>
      <c r="G21" s="92"/>
      <c r="H21" s="97" t="str">
        <f t="shared" si="0"/>
        <v>北区2-2</v>
      </c>
      <c r="I21" s="104">
        <v>245</v>
      </c>
      <c r="J21" s="113" t="s">
        <v>1161</v>
      </c>
      <c r="K21" s="281" t="s">
        <v>1559</v>
      </c>
      <c r="L21" s="439" t="s">
        <v>1739</v>
      </c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3"/>
      <c r="C22" s="73" t="s">
        <v>9</v>
      </c>
      <c r="D22" s="57">
        <v>2</v>
      </c>
      <c r="E22" s="74">
        <v>3</v>
      </c>
      <c r="F22" s="87"/>
      <c r="G22" s="92"/>
      <c r="H22" s="97" t="str">
        <f t="shared" si="0"/>
        <v>北区2-3</v>
      </c>
      <c r="I22" s="104">
        <v>735</v>
      </c>
      <c r="J22" s="113" t="s">
        <v>34</v>
      </c>
      <c r="K22" s="188"/>
      <c r="L22" s="132"/>
      <c r="M22" s="4">
        <f t="shared" si="2"/>
        <v>180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hidden="1" customHeight="1">
      <c r="A23" s="4">
        <v>21</v>
      </c>
      <c r="B23" s="593"/>
      <c r="C23" s="73" t="s">
        <v>9</v>
      </c>
      <c r="D23" s="57">
        <v>2</v>
      </c>
      <c r="E23" s="74">
        <v>4</v>
      </c>
      <c r="F23" s="87"/>
      <c r="G23" s="92"/>
      <c r="H23" s="97" t="str">
        <f t="shared" si="0"/>
        <v>北区2-4</v>
      </c>
      <c r="I23" s="104">
        <v>355</v>
      </c>
      <c r="J23" s="113" t="s">
        <v>35</v>
      </c>
      <c r="K23" s="188"/>
      <c r="L23" s="129"/>
      <c r="M23" s="5">
        <f>IF(F24,I24,"")</f>
        <v>180</v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customHeight="1">
      <c r="A24" s="4">
        <v>22</v>
      </c>
      <c r="B24" s="593"/>
      <c r="C24" s="73" t="s">
        <v>9</v>
      </c>
      <c r="D24" s="57">
        <v>2</v>
      </c>
      <c r="E24" s="74">
        <v>5</v>
      </c>
      <c r="F24" s="87">
        <v>1</v>
      </c>
      <c r="G24" s="92"/>
      <c r="H24" s="97" t="str">
        <f t="shared" si="0"/>
        <v>北区2-5</v>
      </c>
      <c r="I24" s="104">
        <v>180</v>
      </c>
      <c r="J24" s="113" t="s">
        <v>36</v>
      </c>
      <c r="K24" s="325" t="s">
        <v>1455</v>
      </c>
      <c r="L24" s="436"/>
      <c r="M24" s="5" t="str">
        <f>IF(F25,I25,"")</f>
        <v/>
      </c>
      <c r="S24" s="8"/>
      <c r="T24" s="34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3"/>
      <c r="C25" s="73" t="s">
        <v>9</v>
      </c>
      <c r="D25" s="57">
        <v>2</v>
      </c>
      <c r="E25" s="74">
        <v>6</v>
      </c>
      <c r="F25" s="87"/>
      <c r="G25" s="92"/>
      <c r="H25" s="97" t="str">
        <f t="shared" si="0"/>
        <v>北区2-6</v>
      </c>
      <c r="I25" s="104">
        <v>380</v>
      </c>
      <c r="J25" s="113" t="s">
        <v>36</v>
      </c>
      <c r="K25" s="325"/>
      <c r="L25" s="436"/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hidden="1" customHeight="1">
      <c r="A26" s="4">
        <v>24</v>
      </c>
      <c r="B26" s="593"/>
      <c r="C26" s="73" t="s">
        <v>9</v>
      </c>
      <c r="D26" s="57">
        <v>2</v>
      </c>
      <c r="E26" s="74">
        <v>7</v>
      </c>
      <c r="F26" s="87"/>
      <c r="G26" s="92"/>
      <c r="H26" s="97" t="str">
        <f t="shared" si="0"/>
        <v>北区2-7</v>
      </c>
      <c r="I26" s="104">
        <v>410</v>
      </c>
      <c r="J26" s="113" t="s">
        <v>37</v>
      </c>
      <c r="K26" s="188"/>
      <c r="L26" s="129"/>
      <c r="M26" s="5">
        <f>IF(F27,I27,"")</f>
        <v>360</v>
      </c>
      <c r="T26" s="212"/>
    </row>
    <row r="27" spans="1:70" ht="20.100000000000001" customHeight="1">
      <c r="A27" s="4">
        <v>25</v>
      </c>
      <c r="B27" s="593"/>
      <c r="C27" s="73" t="s">
        <v>9</v>
      </c>
      <c r="D27" s="57">
        <v>2</v>
      </c>
      <c r="E27" s="74">
        <v>8</v>
      </c>
      <c r="F27" s="87">
        <v>1</v>
      </c>
      <c r="G27" s="92"/>
      <c r="H27" s="97" t="str">
        <f t="shared" si="0"/>
        <v>北区2-8</v>
      </c>
      <c r="I27" s="104">
        <v>360</v>
      </c>
      <c r="J27" s="113" t="s">
        <v>1162</v>
      </c>
      <c r="K27" s="281" t="s">
        <v>39</v>
      </c>
      <c r="L27" s="429"/>
      <c r="M27" s="5" t="str">
        <f>IF(F28,I28,"")</f>
        <v/>
      </c>
      <c r="S27" s="211"/>
      <c r="T27" s="212"/>
    </row>
    <row r="28" spans="1:70" ht="20.25" hidden="1" customHeight="1">
      <c r="A28" s="4">
        <v>26</v>
      </c>
      <c r="B28" s="593"/>
      <c r="C28" s="73" t="s">
        <v>9</v>
      </c>
      <c r="D28" s="57">
        <v>2</v>
      </c>
      <c r="E28" s="74">
        <v>9</v>
      </c>
      <c r="F28" s="87"/>
      <c r="G28" s="92"/>
      <c r="H28" s="97" t="str">
        <f t="shared" si="0"/>
        <v>北区2-9</v>
      </c>
      <c r="I28" s="104">
        <v>300</v>
      </c>
      <c r="J28" s="113" t="s">
        <v>40</v>
      </c>
      <c r="K28" s="325"/>
      <c r="L28" s="404"/>
      <c r="M28" s="5" t="str">
        <f>IF(F31,I31,"")</f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customHeight="1">
      <c r="A29" s="4">
        <v>27</v>
      </c>
      <c r="B29" s="593"/>
      <c r="C29" s="73" t="s">
        <v>9</v>
      </c>
      <c r="D29" s="57">
        <v>2</v>
      </c>
      <c r="E29" s="74">
        <v>10</v>
      </c>
      <c r="F29" s="87">
        <v>1</v>
      </c>
      <c r="G29" s="92"/>
      <c r="H29" s="97" t="str">
        <f t="shared" ref="H29" si="3">CONCATENATE(C29,D29,"-",E29)</f>
        <v>北区2-10</v>
      </c>
      <c r="I29" s="104">
        <v>370</v>
      </c>
      <c r="J29" s="113" t="s">
        <v>1792</v>
      </c>
      <c r="K29" s="188" t="s">
        <v>1846</v>
      </c>
      <c r="L29" s="152" t="s">
        <v>1855</v>
      </c>
      <c r="M29" s="5" t="str">
        <f>IF(F32,I32,"")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customHeight="1">
      <c r="A30" s="4">
        <v>28</v>
      </c>
      <c r="B30" s="577"/>
      <c r="C30" s="73" t="s">
        <v>9</v>
      </c>
      <c r="D30" s="57">
        <v>2</v>
      </c>
      <c r="E30" s="74">
        <v>11</v>
      </c>
      <c r="F30" s="87">
        <v>1</v>
      </c>
      <c r="G30" s="92"/>
      <c r="H30" s="97" t="str">
        <f t="shared" si="0"/>
        <v>北区2-11</v>
      </c>
      <c r="I30" s="104">
        <v>250</v>
      </c>
      <c r="J30" s="113" t="s">
        <v>1793</v>
      </c>
      <c r="K30" s="188" t="s">
        <v>1784</v>
      </c>
      <c r="L30" s="152"/>
      <c r="M30" s="4" t="str">
        <f>IF(F33,I33,"")</f>
        <v/>
      </c>
    </row>
    <row r="31" spans="1:70" ht="20.25" hidden="1" customHeight="1">
      <c r="A31" s="4">
        <v>29</v>
      </c>
      <c r="B31" s="594" t="s">
        <v>43</v>
      </c>
      <c r="C31" s="73" t="s">
        <v>9</v>
      </c>
      <c r="D31" s="57">
        <v>3</v>
      </c>
      <c r="E31" s="74">
        <v>1</v>
      </c>
      <c r="F31" s="87"/>
      <c r="G31" s="92"/>
      <c r="H31" s="97" t="str">
        <f t="shared" si="0"/>
        <v>北区3-1</v>
      </c>
      <c r="I31" s="104">
        <v>360</v>
      </c>
      <c r="J31" s="113" t="s">
        <v>44</v>
      </c>
      <c r="K31" s="188"/>
      <c r="L31" s="134"/>
      <c r="M31" s="4" t="str">
        <f>IF(F34,I34,"")</f>
        <v/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hidden="1" customHeight="1">
      <c r="A32" s="4">
        <v>30</v>
      </c>
      <c r="B32" s="594"/>
      <c r="C32" s="73" t="s">
        <v>9</v>
      </c>
      <c r="D32" s="57">
        <v>3</v>
      </c>
      <c r="E32" s="74">
        <v>2</v>
      </c>
      <c r="F32" s="87"/>
      <c r="G32" s="92"/>
      <c r="H32" s="97" t="str">
        <f t="shared" si="0"/>
        <v>北区3-2</v>
      </c>
      <c r="I32" s="104">
        <v>540</v>
      </c>
      <c r="J32" s="113" t="s">
        <v>45</v>
      </c>
      <c r="K32" s="326"/>
      <c r="L32" s="132"/>
      <c r="M32" s="5" t="str">
        <f>IF(F34,I34,"")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45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3</v>
      </c>
      <c r="F33" s="87"/>
      <c r="G33" s="92"/>
      <c r="H33" s="97" t="str">
        <f t="shared" si="0"/>
        <v>北区3-3</v>
      </c>
      <c r="I33" s="104">
        <v>250</v>
      </c>
      <c r="J33" s="113" t="s">
        <v>1163</v>
      </c>
      <c r="K33" s="188"/>
      <c r="L33" s="129"/>
      <c r="M33" s="4" t="str">
        <f t="shared" ref="M33:M42" si="4">IF(F36,I36,"")</f>
        <v/>
      </c>
      <c r="P33" s="44"/>
      <c r="Q33" s="44"/>
    </row>
    <row r="34" spans="1:45" s="6" customFormat="1" ht="20.100000000000001" hidden="1" customHeight="1">
      <c r="A34" s="4">
        <v>32</v>
      </c>
      <c r="B34" s="594"/>
      <c r="C34" s="73" t="s">
        <v>9</v>
      </c>
      <c r="D34" s="57">
        <v>3</v>
      </c>
      <c r="E34" s="74">
        <v>4</v>
      </c>
      <c r="F34" s="87"/>
      <c r="G34" s="92"/>
      <c r="H34" s="97" t="str">
        <f t="shared" si="0"/>
        <v>北区3-4</v>
      </c>
      <c r="I34" s="104">
        <v>470</v>
      </c>
      <c r="J34" s="113" t="s">
        <v>1164</v>
      </c>
      <c r="K34" s="281"/>
      <c r="L34" s="410"/>
      <c r="M34" s="4" t="str">
        <f t="shared" si="4"/>
        <v/>
      </c>
      <c r="P34" s="44"/>
      <c r="Q34" s="44"/>
    </row>
    <row r="35" spans="1:45" s="6" customFormat="1" ht="20.100000000000001" hidden="1" customHeight="1">
      <c r="A35" s="4">
        <v>33</v>
      </c>
      <c r="B35" s="594"/>
      <c r="C35" s="73" t="s">
        <v>9</v>
      </c>
      <c r="D35" s="57">
        <v>3</v>
      </c>
      <c r="E35" s="74">
        <v>5</v>
      </c>
      <c r="F35" s="87"/>
      <c r="G35" s="92"/>
      <c r="H35" s="97" t="str">
        <f t="shared" si="0"/>
        <v>北区3-5</v>
      </c>
      <c r="I35" s="104">
        <v>685</v>
      </c>
      <c r="J35" s="113" t="s">
        <v>1165</v>
      </c>
      <c r="K35" s="188"/>
      <c r="L35" s="129"/>
      <c r="M35" s="4">
        <f t="shared" si="4"/>
        <v>355</v>
      </c>
      <c r="P35" s="44"/>
      <c r="Q35" s="44"/>
    </row>
    <row r="36" spans="1:45" s="6" customFormat="1" ht="20.25" hidden="1" customHeight="1">
      <c r="A36" s="4">
        <v>34</v>
      </c>
      <c r="B36" s="594"/>
      <c r="C36" s="73" t="s">
        <v>9</v>
      </c>
      <c r="D36" s="57">
        <v>3</v>
      </c>
      <c r="E36" s="74">
        <v>6</v>
      </c>
      <c r="F36" s="87"/>
      <c r="G36" s="92"/>
      <c r="H36" s="97" t="str">
        <f t="shared" si="0"/>
        <v>北区3-6</v>
      </c>
      <c r="I36" s="104">
        <v>555</v>
      </c>
      <c r="J36" s="113" t="s">
        <v>49</v>
      </c>
      <c r="K36" s="188"/>
      <c r="L36" s="129"/>
      <c r="M36" s="4" t="str">
        <f t="shared" si="4"/>
        <v/>
      </c>
      <c r="P36" s="44"/>
      <c r="Q36" s="44"/>
    </row>
    <row r="37" spans="1:45" s="6" customFormat="1" ht="20.25" hidden="1" customHeight="1">
      <c r="A37" s="4">
        <v>35</v>
      </c>
      <c r="B37" s="594"/>
      <c r="C37" s="73" t="s">
        <v>9</v>
      </c>
      <c r="D37" s="57">
        <v>3</v>
      </c>
      <c r="E37" s="74">
        <v>7</v>
      </c>
      <c r="F37" s="87"/>
      <c r="G37" s="92"/>
      <c r="H37" s="97" t="str">
        <f t="shared" si="0"/>
        <v>北区3-7</v>
      </c>
      <c r="I37" s="104">
        <v>605</v>
      </c>
      <c r="J37" s="113" t="s">
        <v>50</v>
      </c>
      <c r="K37" s="188"/>
      <c r="L37" s="129"/>
      <c r="M37" s="4" t="str">
        <f t="shared" si="4"/>
        <v/>
      </c>
      <c r="P37" s="44"/>
      <c r="Q37" s="44"/>
    </row>
    <row r="38" spans="1:45" s="6" customFormat="1" ht="20.25">
      <c r="A38" s="4">
        <v>36</v>
      </c>
      <c r="B38" s="578" t="s">
        <v>51</v>
      </c>
      <c r="C38" s="73" t="s">
        <v>9</v>
      </c>
      <c r="D38" s="57">
        <v>4</v>
      </c>
      <c r="E38" s="74">
        <v>1</v>
      </c>
      <c r="F38" s="87">
        <v>1</v>
      </c>
      <c r="G38" s="92"/>
      <c r="H38" s="97" t="str">
        <f t="shared" si="0"/>
        <v>北区4-1</v>
      </c>
      <c r="I38" s="104">
        <v>355</v>
      </c>
      <c r="J38" s="113" t="s">
        <v>1166</v>
      </c>
      <c r="K38" s="188" t="s">
        <v>1821</v>
      </c>
      <c r="L38" s="152"/>
      <c r="M38" s="4" t="str">
        <f t="shared" si="4"/>
        <v/>
      </c>
      <c r="P38" s="44"/>
      <c r="Q38" s="44"/>
    </row>
    <row r="39" spans="1:45" s="6" customFormat="1" ht="20.25" hidden="1" customHeight="1">
      <c r="A39" s="4">
        <v>37</v>
      </c>
      <c r="B39" s="579"/>
      <c r="C39" s="73" t="s">
        <v>9</v>
      </c>
      <c r="D39" s="57">
        <v>4</v>
      </c>
      <c r="E39" s="74">
        <v>2</v>
      </c>
      <c r="F39" s="87"/>
      <c r="G39" s="92"/>
      <c r="H39" s="97" t="str">
        <f t="shared" si="0"/>
        <v>北区4-2</v>
      </c>
      <c r="I39" s="104">
        <v>340</v>
      </c>
      <c r="J39" s="113" t="s">
        <v>1167</v>
      </c>
      <c r="K39" s="188"/>
      <c r="L39" s="132"/>
      <c r="M39" s="4" t="str">
        <f t="shared" si="4"/>
        <v/>
      </c>
      <c r="P39" s="44"/>
      <c r="Q39" s="44"/>
    </row>
    <row r="40" spans="1:45" s="6" customFormat="1" ht="20.25" hidden="1" customHeight="1">
      <c r="A40" s="4">
        <v>38</v>
      </c>
      <c r="B40" s="579"/>
      <c r="C40" s="73" t="s">
        <v>9</v>
      </c>
      <c r="D40" s="57">
        <v>4</v>
      </c>
      <c r="E40" s="74">
        <v>3</v>
      </c>
      <c r="F40" s="87"/>
      <c r="G40" s="92"/>
      <c r="H40" s="97" t="str">
        <f t="shared" si="0"/>
        <v>北区4-3</v>
      </c>
      <c r="I40" s="104">
        <v>555</v>
      </c>
      <c r="J40" s="113" t="s">
        <v>54</v>
      </c>
      <c r="K40" s="325"/>
      <c r="L40" s="308"/>
      <c r="M40" s="4" t="str">
        <f t="shared" si="4"/>
        <v/>
      </c>
      <c r="P40" s="44"/>
      <c r="Q40" s="44"/>
    </row>
    <row r="41" spans="1:45" s="6" customFormat="1" ht="20.25" hidden="1" customHeight="1">
      <c r="A41" s="4">
        <v>39</v>
      </c>
      <c r="B41" s="579"/>
      <c r="C41" s="73" t="s">
        <v>9</v>
      </c>
      <c r="D41" s="57">
        <v>4</v>
      </c>
      <c r="E41" s="74">
        <v>4</v>
      </c>
      <c r="F41" s="87"/>
      <c r="G41" s="92"/>
      <c r="H41" s="97" t="str">
        <f t="shared" si="0"/>
        <v>北区4-4</v>
      </c>
      <c r="I41" s="104">
        <v>775</v>
      </c>
      <c r="J41" s="113" t="s">
        <v>55</v>
      </c>
      <c r="K41" s="188"/>
      <c r="L41" s="129"/>
      <c r="M41" s="4" t="str">
        <f t="shared" si="4"/>
        <v/>
      </c>
      <c r="P41" s="44"/>
      <c r="Q41" s="44"/>
    </row>
    <row r="42" spans="1:45" s="15" customFormat="1" ht="20.25" hidden="1" customHeight="1">
      <c r="A42" s="4">
        <v>40</v>
      </c>
      <c r="B42" s="579"/>
      <c r="C42" s="73" t="s">
        <v>9</v>
      </c>
      <c r="D42" s="57">
        <v>4</v>
      </c>
      <c r="E42" s="74">
        <v>5</v>
      </c>
      <c r="F42" s="87"/>
      <c r="G42" s="92"/>
      <c r="H42" s="97" t="str">
        <f t="shared" si="0"/>
        <v>北区4-5</v>
      </c>
      <c r="I42" s="104">
        <v>955</v>
      </c>
      <c r="J42" s="113" t="s">
        <v>56</v>
      </c>
      <c r="K42" s="188"/>
      <c r="L42" s="129"/>
      <c r="M42" s="4" t="str">
        <f t="shared" si="4"/>
        <v/>
      </c>
      <c r="P42" s="44"/>
      <c r="Q42" s="44"/>
    </row>
    <row r="43" spans="1:45" s="15" customFormat="1" ht="20.100000000000001" hidden="1" customHeight="1">
      <c r="A43" s="4">
        <v>41</v>
      </c>
      <c r="B43" s="579"/>
      <c r="C43" s="73" t="s">
        <v>9</v>
      </c>
      <c r="D43" s="57">
        <v>4</v>
      </c>
      <c r="E43" s="74">
        <v>6</v>
      </c>
      <c r="F43" s="87"/>
      <c r="G43" s="92"/>
      <c r="H43" s="97" t="str">
        <f t="shared" si="0"/>
        <v>北区4-6</v>
      </c>
      <c r="I43" s="104">
        <v>650</v>
      </c>
      <c r="J43" s="113" t="s">
        <v>57</v>
      </c>
      <c r="K43" s="189"/>
      <c r="L43" s="135"/>
      <c r="M43" s="5" t="str">
        <f>IF(F45,I45,"")</f>
        <v/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</row>
    <row r="44" spans="1:45" s="6" customFormat="1" ht="20.25" hidden="1" customHeight="1">
      <c r="A44" s="4">
        <v>42</v>
      </c>
      <c r="B44" s="579"/>
      <c r="C44" s="73" t="s">
        <v>9</v>
      </c>
      <c r="D44" s="57">
        <v>4</v>
      </c>
      <c r="E44" s="74">
        <v>7</v>
      </c>
      <c r="F44" s="87"/>
      <c r="G44" s="92"/>
      <c r="H44" s="97" t="str">
        <f t="shared" si="0"/>
        <v>北区4-7</v>
      </c>
      <c r="I44" s="104">
        <v>380</v>
      </c>
      <c r="J44" s="113" t="s">
        <v>1168</v>
      </c>
      <c r="K44" s="188"/>
      <c r="L44" s="129"/>
      <c r="M44" s="4" t="str">
        <f>IF(F47,I47,"")</f>
        <v/>
      </c>
      <c r="P44" s="44"/>
      <c r="Q44" s="44"/>
    </row>
    <row r="45" spans="1:45" s="6" customFormat="1" ht="20.25" hidden="1" customHeight="1">
      <c r="A45" s="4">
        <v>43</v>
      </c>
      <c r="B45" s="579"/>
      <c r="C45" s="73" t="s">
        <v>9</v>
      </c>
      <c r="D45" s="57">
        <v>4</v>
      </c>
      <c r="E45" s="74">
        <v>8</v>
      </c>
      <c r="F45" s="87"/>
      <c r="G45" s="92"/>
      <c r="H45" s="97" t="str">
        <f t="shared" si="0"/>
        <v>北区4-8</v>
      </c>
      <c r="I45" s="104">
        <v>435</v>
      </c>
      <c r="J45" s="113" t="s">
        <v>1492</v>
      </c>
      <c r="K45" s="325"/>
      <c r="L45" s="338"/>
      <c r="M45" s="4" t="str">
        <f t="shared" ref="M45:M55" si="5">IF(F49,I49,"")</f>
        <v/>
      </c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</row>
    <row r="46" spans="1:45" s="6" customFormat="1" ht="20.25" hidden="1" customHeight="1">
      <c r="A46" s="4">
        <v>44</v>
      </c>
      <c r="B46" s="579"/>
      <c r="C46" s="73" t="s">
        <v>9</v>
      </c>
      <c r="D46" s="57">
        <v>4</v>
      </c>
      <c r="E46" s="74">
        <v>9</v>
      </c>
      <c r="F46" s="87"/>
      <c r="G46" s="92"/>
      <c r="H46" s="97" t="str">
        <f t="shared" si="0"/>
        <v>北区4-9</v>
      </c>
      <c r="I46" s="104">
        <v>405</v>
      </c>
      <c r="J46" s="113" t="s">
        <v>60</v>
      </c>
      <c r="K46" s="188"/>
      <c r="L46" s="129"/>
      <c r="M46" s="4" t="str">
        <f t="shared" si="5"/>
        <v/>
      </c>
      <c r="P46" s="44"/>
      <c r="Q46" s="44"/>
    </row>
    <row r="47" spans="1:45" s="6" customFormat="1" ht="20.25" hidden="1" customHeight="1">
      <c r="A47" s="4">
        <v>45</v>
      </c>
      <c r="B47" s="579"/>
      <c r="C47" s="73" t="s">
        <v>9</v>
      </c>
      <c r="D47" s="57">
        <v>4</v>
      </c>
      <c r="E47" s="74">
        <v>10</v>
      </c>
      <c r="F47" s="87"/>
      <c r="G47" s="92"/>
      <c r="H47" s="97" t="str">
        <f t="shared" si="0"/>
        <v>北区4-10</v>
      </c>
      <c r="I47" s="104">
        <v>305</v>
      </c>
      <c r="J47" s="113" t="s">
        <v>1170</v>
      </c>
      <c r="K47" s="188"/>
      <c r="L47" s="353"/>
      <c r="M47" s="4" t="str">
        <f t="shared" si="5"/>
        <v/>
      </c>
      <c r="P47" s="44"/>
      <c r="Q47" s="44"/>
    </row>
    <row r="48" spans="1:45" s="6" customFormat="1" ht="20.25" hidden="1" customHeight="1">
      <c r="A48" s="4">
        <v>46</v>
      </c>
      <c r="B48" s="580"/>
      <c r="C48" s="73" t="s">
        <v>9</v>
      </c>
      <c r="D48" s="57">
        <v>4</v>
      </c>
      <c r="E48" s="74" t="s">
        <v>892</v>
      </c>
      <c r="F48" s="87"/>
      <c r="G48" s="92"/>
      <c r="H48" s="97" t="str">
        <f t="shared" si="0"/>
        <v>北区4-11</v>
      </c>
      <c r="I48" s="104">
        <v>325</v>
      </c>
      <c r="J48" s="113" t="s">
        <v>1171</v>
      </c>
      <c r="K48" s="188"/>
      <c r="L48" s="353"/>
      <c r="M48" s="4" t="str">
        <f t="shared" si="5"/>
        <v/>
      </c>
      <c r="P48" s="44"/>
      <c r="Q48" s="44"/>
    </row>
    <row r="49" spans="1:70" ht="20.25" hidden="1" customHeight="1">
      <c r="A49" s="4">
        <v>47</v>
      </c>
      <c r="B49" s="576" t="s">
        <v>62</v>
      </c>
      <c r="C49" s="73" t="s">
        <v>9</v>
      </c>
      <c r="D49" s="57">
        <v>5</v>
      </c>
      <c r="E49" s="74">
        <v>1</v>
      </c>
      <c r="F49" s="87"/>
      <c r="G49" s="92"/>
      <c r="H49" s="97" t="str">
        <f t="shared" si="0"/>
        <v>北区5-1</v>
      </c>
      <c r="I49" s="104">
        <v>375</v>
      </c>
      <c r="J49" s="113" t="s">
        <v>63</v>
      </c>
      <c r="K49" s="188"/>
      <c r="L49" s="129"/>
      <c r="M49" s="4" t="str">
        <f t="shared" si="5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3"/>
      <c r="C50" s="73" t="s">
        <v>9</v>
      </c>
      <c r="D50" s="57">
        <v>5</v>
      </c>
      <c r="E50" s="74">
        <v>2</v>
      </c>
      <c r="F50" s="87"/>
      <c r="G50" s="92"/>
      <c r="H50" s="97" t="str">
        <f t="shared" si="0"/>
        <v>北区5-2</v>
      </c>
      <c r="I50" s="104">
        <v>225</v>
      </c>
      <c r="J50" s="113" t="s">
        <v>64</v>
      </c>
      <c r="K50" s="188"/>
      <c r="L50" s="141"/>
      <c r="M50" s="4" t="str">
        <f t="shared" si="5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3"/>
      <c r="C51" s="73" t="s">
        <v>9</v>
      </c>
      <c r="D51" s="57">
        <v>5</v>
      </c>
      <c r="E51" s="74">
        <v>3</v>
      </c>
      <c r="F51" s="87"/>
      <c r="G51" s="92"/>
      <c r="H51" s="97" t="str">
        <f t="shared" si="0"/>
        <v>北区5-3</v>
      </c>
      <c r="I51" s="104">
        <v>305</v>
      </c>
      <c r="J51" s="113" t="s">
        <v>65</v>
      </c>
      <c r="K51" s="188"/>
      <c r="L51" s="129"/>
      <c r="M51" s="4" t="str">
        <f t="shared" si="5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50</v>
      </c>
      <c r="B52" s="593"/>
      <c r="C52" s="73" t="s">
        <v>9</v>
      </c>
      <c r="D52" s="57">
        <v>5</v>
      </c>
      <c r="E52" s="74">
        <v>4</v>
      </c>
      <c r="F52" s="87"/>
      <c r="G52" s="92"/>
      <c r="H52" s="97" t="str">
        <f t="shared" si="0"/>
        <v>北区5-4</v>
      </c>
      <c r="I52" s="104">
        <v>460</v>
      </c>
      <c r="J52" s="113" t="s">
        <v>66</v>
      </c>
      <c r="K52" s="188"/>
      <c r="L52" s="129"/>
      <c r="M52" s="4">
        <f t="shared" si="5"/>
        <v>280</v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593"/>
      <c r="C53" s="73" t="s">
        <v>9</v>
      </c>
      <c r="D53" s="57">
        <v>5</v>
      </c>
      <c r="E53" s="74">
        <v>5</v>
      </c>
      <c r="F53" s="87"/>
      <c r="G53" s="92"/>
      <c r="H53" s="97" t="str">
        <f t="shared" si="0"/>
        <v>北区5-5</v>
      </c>
      <c r="I53" s="104">
        <v>355</v>
      </c>
      <c r="J53" s="113" t="s">
        <v>1172</v>
      </c>
      <c r="K53" s="281"/>
      <c r="L53" s="434"/>
      <c r="M53" s="4" t="str">
        <f t="shared" si="5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52</v>
      </c>
      <c r="B54" s="593"/>
      <c r="C54" s="73" t="s">
        <v>9</v>
      </c>
      <c r="D54" s="57">
        <v>5</v>
      </c>
      <c r="E54" s="74">
        <v>6</v>
      </c>
      <c r="F54" s="87"/>
      <c r="G54" s="92"/>
      <c r="H54" s="97" t="str">
        <f t="shared" si="0"/>
        <v>北区5-6</v>
      </c>
      <c r="I54" s="104">
        <v>590</v>
      </c>
      <c r="J54" s="113" t="s">
        <v>68</v>
      </c>
      <c r="K54" s="281"/>
      <c r="L54" s="132"/>
      <c r="M54" s="4" t="str">
        <f t="shared" si="5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1" hidden="1" customHeight="1">
      <c r="A55" s="4">
        <v>53</v>
      </c>
      <c r="B55" s="577"/>
      <c r="C55" s="73" t="s">
        <v>9</v>
      </c>
      <c r="D55" s="57">
        <v>5</v>
      </c>
      <c r="E55" s="74">
        <v>7</v>
      </c>
      <c r="F55" s="87"/>
      <c r="G55" s="92"/>
      <c r="H55" s="97" t="str">
        <f t="shared" si="0"/>
        <v>北区5-7</v>
      </c>
      <c r="I55" s="104">
        <v>395</v>
      </c>
      <c r="J55" s="113" t="s">
        <v>69</v>
      </c>
      <c r="K55" s="188"/>
      <c r="L55" s="348"/>
      <c r="M55" s="4" t="str">
        <f t="shared" si="5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customHeight="1">
      <c r="A56" s="4">
        <v>54</v>
      </c>
      <c r="B56" s="610" t="s">
        <v>70</v>
      </c>
      <c r="C56" s="73" t="s">
        <v>9</v>
      </c>
      <c r="D56" s="57">
        <v>6</v>
      </c>
      <c r="E56" s="74">
        <v>1</v>
      </c>
      <c r="F56" s="87">
        <v>1</v>
      </c>
      <c r="G56" s="92"/>
      <c r="H56" s="97" t="str">
        <f t="shared" si="0"/>
        <v>北区6-1</v>
      </c>
      <c r="I56" s="104">
        <v>280</v>
      </c>
      <c r="J56" s="113" t="s">
        <v>1173</v>
      </c>
      <c r="K56" s="281" t="s">
        <v>1535</v>
      </c>
      <c r="L56" s="436"/>
      <c r="M56" s="5" t="str">
        <f>IF(F59,I59,"")</f>
        <v/>
      </c>
    </row>
    <row r="57" spans="1:70" ht="20.25" hidden="1" customHeight="1">
      <c r="A57" s="4">
        <v>55</v>
      </c>
      <c r="B57" s="595"/>
      <c r="C57" s="73" t="s">
        <v>9</v>
      </c>
      <c r="D57" s="57">
        <v>6</v>
      </c>
      <c r="E57" s="74">
        <v>2</v>
      </c>
      <c r="F57" s="87"/>
      <c r="G57" s="92"/>
      <c r="H57" s="97" t="str">
        <f t="shared" si="0"/>
        <v>北区6-2</v>
      </c>
      <c r="I57" s="104">
        <v>390</v>
      </c>
      <c r="J57" s="113" t="s">
        <v>1174</v>
      </c>
      <c r="K57" s="188"/>
      <c r="L57" s="129"/>
      <c r="M57" s="4">
        <f>IF(F61,I61,"")</f>
        <v>255</v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hidden="1" customHeight="1">
      <c r="A58" s="4">
        <v>56</v>
      </c>
      <c r="B58" s="595"/>
      <c r="C58" s="73" t="s">
        <v>9</v>
      </c>
      <c r="D58" s="57">
        <v>6</v>
      </c>
      <c r="E58" s="74">
        <v>3</v>
      </c>
      <c r="F58" s="87"/>
      <c r="G58" s="92"/>
      <c r="H58" s="97" t="str">
        <f t="shared" si="0"/>
        <v>北区6-3</v>
      </c>
      <c r="I58" s="104">
        <v>150</v>
      </c>
      <c r="J58" s="113" t="s">
        <v>1175</v>
      </c>
      <c r="K58" s="188"/>
      <c r="L58" s="129"/>
      <c r="M58" s="5">
        <f>IF(F61,I61,"")</f>
        <v>255</v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hidden="1" customHeight="1">
      <c r="A59" s="4">
        <v>57</v>
      </c>
      <c r="B59" s="595"/>
      <c r="C59" s="73" t="s">
        <v>9</v>
      </c>
      <c r="D59" s="57">
        <v>6</v>
      </c>
      <c r="E59" s="74">
        <v>4</v>
      </c>
      <c r="F59" s="87"/>
      <c r="G59" s="92"/>
      <c r="H59" s="97" t="str">
        <f t="shared" si="0"/>
        <v>北区6-4</v>
      </c>
      <c r="I59" s="104">
        <v>420</v>
      </c>
      <c r="J59" s="113" t="s">
        <v>1176</v>
      </c>
      <c r="K59" s="281"/>
      <c r="L59" s="435"/>
      <c r="M59" s="4">
        <f>IF(F63,I63,"")</f>
        <v>455</v>
      </c>
    </row>
    <row r="60" spans="1:70" ht="20.25" hidden="1" customHeight="1">
      <c r="A60" s="4">
        <v>58</v>
      </c>
      <c r="B60" s="595"/>
      <c r="C60" s="73" t="s">
        <v>9</v>
      </c>
      <c r="D60" s="57">
        <v>6</v>
      </c>
      <c r="E60" s="74">
        <v>5</v>
      </c>
      <c r="F60" s="87"/>
      <c r="G60" s="92"/>
      <c r="H60" s="97" t="str">
        <f t="shared" si="0"/>
        <v>北区6-5</v>
      </c>
      <c r="I60" s="104">
        <v>395</v>
      </c>
      <c r="J60" s="113" t="s">
        <v>75</v>
      </c>
      <c r="K60" s="188"/>
      <c r="L60" s="129"/>
      <c r="M60" s="5">
        <f>IF(F64,I64,"")</f>
        <v>240</v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customHeight="1">
      <c r="A61" s="4">
        <v>59</v>
      </c>
      <c r="B61" s="595"/>
      <c r="C61" s="73" t="s">
        <v>9</v>
      </c>
      <c r="D61" s="57">
        <v>6</v>
      </c>
      <c r="E61" s="74">
        <v>6</v>
      </c>
      <c r="F61" s="87">
        <v>1</v>
      </c>
      <c r="G61" s="92"/>
      <c r="H61" s="97" t="str">
        <f t="shared" si="0"/>
        <v>北区6-6</v>
      </c>
      <c r="I61" s="104">
        <v>255</v>
      </c>
      <c r="J61" s="113" t="s">
        <v>76</v>
      </c>
      <c r="K61" s="281" t="s">
        <v>1527</v>
      </c>
      <c r="L61" s="429"/>
      <c r="M61" s="5">
        <f>IF(F64,I64,"")</f>
        <v>240</v>
      </c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customHeight="1">
      <c r="A62" s="4">
        <v>60</v>
      </c>
      <c r="B62" s="595"/>
      <c r="C62" s="73" t="s">
        <v>9</v>
      </c>
      <c r="D62" s="57">
        <v>6</v>
      </c>
      <c r="E62" s="74">
        <v>7</v>
      </c>
      <c r="F62" s="87">
        <v>1</v>
      </c>
      <c r="G62" s="92"/>
      <c r="H62" s="97" t="str">
        <f t="shared" si="0"/>
        <v>北区6-7</v>
      </c>
      <c r="I62" s="104">
        <v>245</v>
      </c>
      <c r="J62" s="113" t="s">
        <v>1177</v>
      </c>
      <c r="K62" s="281" t="s">
        <v>1819</v>
      </c>
      <c r="L62" s="152"/>
      <c r="M62" s="4" t="str">
        <f>IF(F66,I66,"")</f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customHeight="1">
      <c r="A63" s="4">
        <v>61</v>
      </c>
      <c r="B63" s="595"/>
      <c r="C63" s="73" t="s">
        <v>9</v>
      </c>
      <c r="D63" s="57">
        <v>6</v>
      </c>
      <c r="E63" s="74">
        <v>8</v>
      </c>
      <c r="F63" s="87">
        <v>1</v>
      </c>
      <c r="G63" s="92"/>
      <c r="H63" s="97" t="str">
        <f t="shared" si="0"/>
        <v>北区6-8</v>
      </c>
      <c r="I63" s="104">
        <v>455</v>
      </c>
      <c r="J63" s="113" t="s">
        <v>78</v>
      </c>
      <c r="K63" s="188" t="s">
        <v>1831</v>
      </c>
      <c r="L63" s="152"/>
      <c r="M63" s="5" t="str">
        <f>IF(F66,I66,"")</f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customHeight="1">
      <c r="A64" s="4">
        <v>62</v>
      </c>
      <c r="B64" s="595"/>
      <c r="C64" s="73" t="s">
        <v>9</v>
      </c>
      <c r="D64" s="57">
        <v>6</v>
      </c>
      <c r="E64" s="74">
        <v>9</v>
      </c>
      <c r="F64" s="87">
        <v>1</v>
      </c>
      <c r="G64" s="92"/>
      <c r="H64" s="97" t="str">
        <f t="shared" si="0"/>
        <v>北区6-9</v>
      </c>
      <c r="I64" s="104">
        <v>240</v>
      </c>
      <c r="J64" s="113" t="s">
        <v>79</v>
      </c>
      <c r="K64" s="281" t="s">
        <v>1698</v>
      </c>
      <c r="L64" s="436"/>
      <c r="M64" s="4" t="str">
        <f>IF(F68,I68,"")</f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customHeight="1">
      <c r="A65" s="4">
        <v>63</v>
      </c>
      <c r="B65" s="595"/>
      <c r="C65" s="73" t="s">
        <v>9</v>
      </c>
      <c r="D65" s="57">
        <v>6</v>
      </c>
      <c r="E65" s="74">
        <v>10</v>
      </c>
      <c r="F65" s="87">
        <v>1</v>
      </c>
      <c r="G65" s="92"/>
      <c r="H65" s="97" t="str">
        <f t="shared" si="0"/>
        <v>北区6-10</v>
      </c>
      <c r="I65" s="104">
        <v>305</v>
      </c>
      <c r="J65" s="113" t="s">
        <v>1178</v>
      </c>
      <c r="K65" s="188" t="s">
        <v>1835</v>
      </c>
      <c r="L65" s="152"/>
      <c r="M65" s="4">
        <f>IF(F69,I69,"")</f>
        <v>380</v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hidden="1" customHeight="1">
      <c r="A66" s="4">
        <v>64</v>
      </c>
      <c r="B66" s="595"/>
      <c r="C66" s="73" t="s">
        <v>9</v>
      </c>
      <c r="D66" s="57">
        <v>6</v>
      </c>
      <c r="E66" s="74">
        <v>11</v>
      </c>
      <c r="F66" s="87"/>
      <c r="G66" s="92"/>
      <c r="H66" s="97" t="str">
        <f t="shared" si="0"/>
        <v>北区6-11</v>
      </c>
      <c r="I66" s="104">
        <v>300</v>
      </c>
      <c r="J66" s="113" t="s">
        <v>82</v>
      </c>
      <c r="K66" s="188"/>
      <c r="L66" s="152"/>
      <c r="M66" s="4" t="str">
        <f>IF(F70,I70,"")</f>
        <v/>
      </c>
      <c r="S66" s="347" t="s">
        <v>87</v>
      </c>
      <c r="T66" s="212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customHeight="1">
      <c r="A67" s="4">
        <v>65</v>
      </c>
      <c r="B67" s="595"/>
      <c r="C67" s="73" t="s">
        <v>9</v>
      </c>
      <c r="D67" s="57">
        <v>6</v>
      </c>
      <c r="E67" s="74">
        <v>12</v>
      </c>
      <c r="F67" s="87">
        <v>1</v>
      </c>
      <c r="G67" s="92"/>
      <c r="H67" s="97" t="str">
        <f t="shared" si="0"/>
        <v>北区6-12</v>
      </c>
      <c r="I67" s="104">
        <v>345</v>
      </c>
      <c r="J67" s="113" t="s">
        <v>1651</v>
      </c>
      <c r="K67" s="281" t="s">
        <v>1525</v>
      </c>
      <c r="L67" s="429"/>
      <c r="M67" s="5" t="str">
        <f>IF(F70,I70,"")</f>
        <v/>
      </c>
    </row>
    <row r="68" spans="1:70" ht="20.100000000000001" hidden="1" customHeight="1">
      <c r="A68" s="4">
        <v>66</v>
      </c>
      <c r="B68" s="595"/>
      <c r="C68" s="73" t="s">
        <v>9</v>
      </c>
      <c r="D68" s="57">
        <v>6</v>
      </c>
      <c r="E68" s="74">
        <v>13</v>
      </c>
      <c r="F68" s="87"/>
      <c r="G68" s="92"/>
      <c r="H68" s="97" t="str">
        <f t="shared" si="0"/>
        <v>北区6-13</v>
      </c>
      <c r="I68" s="104">
        <v>715</v>
      </c>
      <c r="J68" s="113" t="s">
        <v>85</v>
      </c>
      <c r="K68" s="188"/>
      <c r="L68" s="129"/>
      <c r="M68" s="5">
        <f>IF(F71,I71,"")</f>
        <v>160</v>
      </c>
      <c r="S68" s="44" t="s">
        <v>24</v>
      </c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customHeight="1">
      <c r="A69" s="4">
        <v>67</v>
      </c>
      <c r="B69" s="595"/>
      <c r="C69" s="73" t="s">
        <v>9</v>
      </c>
      <c r="D69" s="57">
        <v>6</v>
      </c>
      <c r="E69" s="74">
        <v>14</v>
      </c>
      <c r="F69" s="87">
        <v>1</v>
      </c>
      <c r="G69" s="92"/>
      <c r="H69" s="97" t="str">
        <f t="shared" si="0"/>
        <v>北区6-14</v>
      </c>
      <c r="I69" s="104">
        <v>380</v>
      </c>
      <c r="J69" s="113" t="s">
        <v>1179</v>
      </c>
      <c r="K69" s="188" t="s">
        <v>1738</v>
      </c>
      <c r="L69" s="152"/>
      <c r="M69" s="4">
        <f>IF(F73,I73,"")</f>
        <v>600</v>
      </c>
    </row>
    <row r="70" spans="1:70" ht="20.100000000000001" hidden="1" customHeight="1">
      <c r="A70" s="4">
        <v>68</v>
      </c>
      <c r="B70" s="595"/>
      <c r="C70" s="73" t="s">
        <v>9</v>
      </c>
      <c r="D70" s="57">
        <v>6</v>
      </c>
      <c r="E70" s="74">
        <v>15</v>
      </c>
      <c r="F70" s="87"/>
      <c r="G70" s="92"/>
      <c r="H70" s="97" t="str">
        <f t="shared" si="0"/>
        <v>北区6-15</v>
      </c>
      <c r="I70" s="104">
        <v>420</v>
      </c>
      <c r="J70" s="113" t="s">
        <v>1652</v>
      </c>
      <c r="K70" s="281"/>
      <c r="L70" s="436"/>
      <c r="M70" s="5">
        <f>IF(F73,I73,"")</f>
        <v>600</v>
      </c>
    </row>
    <row r="71" spans="1:70" ht="20.100000000000001" customHeight="1">
      <c r="A71" s="4">
        <v>69</v>
      </c>
      <c r="B71" s="595"/>
      <c r="C71" s="73" t="s">
        <v>9</v>
      </c>
      <c r="D71" s="57">
        <v>6</v>
      </c>
      <c r="E71" s="74" t="s">
        <v>29</v>
      </c>
      <c r="F71" s="87">
        <v>1</v>
      </c>
      <c r="G71" s="92"/>
      <c r="H71" s="97" t="str">
        <f t="shared" si="0"/>
        <v>北区6-16</v>
      </c>
      <c r="I71" s="104">
        <v>160</v>
      </c>
      <c r="J71" s="114" t="s">
        <v>1653</v>
      </c>
      <c r="K71" s="281" t="s">
        <v>947</v>
      </c>
      <c r="L71" s="431"/>
      <c r="M71" s="5">
        <f>IF(F74,I74,"")</f>
        <v>305</v>
      </c>
    </row>
    <row r="72" spans="1:70" ht="20.25" customHeight="1">
      <c r="A72" s="4">
        <v>70</v>
      </c>
      <c r="B72" s="595"/>
      <c r="C72" s="73" t="s">
        <v>9</v>
      </c>
      <c r="D72" s="57">
        <v>6</v>
      </c>
      <c r="E72" s="74">
        <v>17</v>
      </c>
      <c r="F72" s="87">
        <v>1</v>
      </c>
      <c r="G72" s="92"/>
      <c r="H72" s="97" t="str">
        <f t="shared" si="0"/>
        <v>北区6-17</v>
      </c>
      <c r="I72" s="104">
        <v>575</v>
      </c>
      <c r="J72" s="113" t="s">
        <v>1654</v>
      </c>
      <c r="K72" s="281" t="s">
        <v>1588</v>
      </c>
      <c r="L72" s="437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customHeight="1">
      <c r="A73" s="4">
        <v>71</v>
      </c>
      <c r="B73" s="595"/>
      <c r="C73" s="73" t="s">
        <v>9</v>
      </c>
      <c r="D73" s="57">
        <v>6</v>
      </c>
      <c r="E73" s="74">
        <v>18</v>
      </c>
      <c r="F73" s="87">
        <v>1</v>
      </c>
      <c r="G73" s="92"/>
      <c r="H73" s="97" t="str">
        <f>CONCATENATE(C74,D73,"-",E73)</f>
        <v>北区6-18</v>
      </c>
      <c r="I73" s="104">
        <v>600</v>
      </c>
      <c r="J73" s="215" t="s">
        <v>1655</v>
      </c>
      <c r="K73" s="281" t="s">
        <v>1736</v>
      </c>
      <c r="L73" s="436"/>
      <c r="M73" s="5">
        <f>IF(F76,I76,"")</f>
        <v>290</v>
      </c>
    </row>
    <row r="74" spans="1:70" ht="20.25" customHeight="1">
      <c r="A74" s="4">
        <v>72</v>
      </c>
      <c r="B74" s="595"/>
      <c r="C74" s="73" t="s">
        <v>9</v>
      </c>
      <c r="D74" s="58">
        <v>6</v>
      </c>
      <c r="E74" s="75">
        <v>19</v>
      </c>
      <c r="F74" s="87">
        <v>1</v>
      </c>
      <c r="G74" s="92"/>
      <c r="H74" s="97" t="str">
        <f t="shared" si="0"/>
        <v>北区6-19</v>
      </c>
      <c r="I74" s="105">
        <v>305</v>
      </c>
      <c r="J74" s="115" t="s">
        <v>1181</v>
      </c>
      <c r="K74" s="281" t="s">
        <v>1591</v>
      </c>
      <c r="L74" s="436"/>
      <c r="M74" s="4" t="str">
        <f t="shared" ref="M74:M93" si="6">IF(F81,I81,"")</f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hidden="1" customHeight="1">
      <c r="A75" s="4">
        <v>73</v>
      </c>
      <c r="B75" s="595"/>
      <c r="C75" s="73" t="s">
        <v>9</v>
      </c>
      <c r="D75" s="58">
        <v>6</v>
      </c>
      <c r="E75" s="75">
        <v>20</v>
      </c>
      <c r="F75" s="87"/>
      <c r="G75" s="92"/>
      <c r="H75" s="97" t="str">
        <f t="shared" si="0"/>
        <v>北区6-20</v>
      </c>
      <c r="I75" s="105">
        <v>215</v>
      </c>
      <c r="J75" s="115" t="s">
        <v>1182</v>
      </c>
      <c r="K75" s="188"/>
      <c r="L75" s="141" t="s">
        <v>1727</v>
      </c>
      <c r="M75" s="4" t="str">
        <f t="shared" si="6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customHeight="1">
      <c r="A76" s="4">
        <v>74</v>
      </c>
      <c r="B76" s="595"/>
      <c r="C76" s="73" t="s">
        <v>9</v>
      </c>
      <c r="D76" s="58">
        <v>6</v>
      </c>
      <c r="E76" s="75">
        <v>21</v>
      </c>
      <c r="F76" s="87">
        <v>1</v>
      </c>
      <c r="G76" s="92"/>
      <c r="H76" s="97" t="str">
        <f t="shared" si="0"/>
        <v>北区6-21</v>
      </c>
      <c r="I76" s="105">
        <v>290</v>
      </c>
      <c r="J76" s="113" t="s">
        <v>1656</v>
      </c>
      <c r="K76" s="324" t="s">
        <v>15</v>
      </c>
      <c r="L76" s="438"/>
      <c r="M76" s="4" t="str">
        <f t="shared" si="6"/>
        <v/>
      </c>
    </row>
    <row r="77" spans="1:70" ht="20.25" customHeight="1">
      <c r="A77" s="4">
        <v>75</v>
      </c>
      <c r="B77" s="595"/>
      <c r="C77" s="73" t="s">
        <v>9</v>
      </c>
      <c r="D77" s="58">
        <v>6</v>
      </c>
      <c r="E77" s="75">
        <v>22</v>
      </c>
      <c r="F77" s="87">
        <v>1</v>
      </c>
      <c r="G77" s="92"/>
      <c r="H77" s="97" t="str">
        <f t="shared" si="0"/>
        <v>北区6-22</v>
      </c>
      <c r="I77" s="105">
        <v>335</v>
      </c>
      <c r="J77" s="113" t="s">
        <v>1184</v>
      </c>
      <c r="K77" s="325" t="s">
        <v>1825</v>
      </c>
      <c r="L77" s="435"/>
      <c r="M77" s="4" t="str">
        <f t="shared" si="6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616"/>
      <c r="C78" s="73" t="s">
        <v>9</v>
      </c>
      <c r="D78" s="58">
        <v>6</v>
      </c>
      <c r="E78" s="75">
        <v>23</v>
      </c>
      <c r="F78" s="87"/>
      <c r="G78" s="92"/>
      <c r="H78" s="97" t="str">
        <f t="shared" si="0"/>
        <v>北区6-23</v>
      </c>
      <c r="I78" s="105">
        <v>345</v>
      </c>
      <c r="J78" s="113" t="s">
        <v>1657</v>
      </c>
      <c r="K78" s="325"/>
      <c r="L78" s="436"/>
      <c r="M78" s="4" t="str">
        <f t="shared" si="6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76" t="s">
        <v>98</v>
      </c>
      <c r="C79" s="73" t="s">
        <v>9</v>
      </c>
      <c r="D79" s="57">
        <v>7</v>
      </c>
      <c r="E79" s="74">
        <v>1</v>
      </c>
      <c r="F79" s="87"/>
      <c r="G79" s="92"/>
      <c r="H79" s="97" t="str">
        <f t="shared" ref="H79:H146" si="7">CONCATENATE(C79,D79,"-",E79)</f>
        <v>北区7-1</v>
      </c>
      <c r="I79" s="104">
        <v>450</v>
      </c>
      <c r="J79" s="113" t="s">
        <v>99</v>
      </c>
      <c r="K79" s="188"/>
      <c r="L79" s="141"/>
      <c r="M79" s="4" t="str">
        <f t="shared" si="6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3"/>
      <c r="C80" s="73" t="s">
        <v>9</v>
      </c>
      <c r="D80" s="57">
        <v>7</v>
      </c>
      <c r="E80" s="74">
        <v>2</v>
      </c>
      <c r="F80" s="87"/>
      <c r="G80" s="92"/>
      <c r="H80" s="97" t="str">
        <f t="shared" si="7"/>
        <v>北区7-2</v>
      </c>
      <c r="I80" s="104">
        <v>415</v>
      </c>
      <c r="J80" s="113" t="s">
        <v>1185</v>
      </c>
      <c r="K80" s="188"/>
      <c r="L80" s="129"/>
      <c r="M80" s="4" t="str">
        <f t="shared" si="6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93"/>
      <c r="C81" s="73" t="s">
        <v>9</v>
      </c>
      <c r="D81" s="57">
        <v>7</v>
      </c>
      <c r="E81" s="74">
        <v>3</v>
      </c>
      <c r="F81" s="87"/>
      <c r="G81" s="92"/>
      <c r="H81" s="97" t="str">
        <f t="shared" si="7"/>
        <v>北区7-3</v>
      </c>
      <c r="I81" s="104">
        <v>190</v>
      </c>
      <c r="J81" s="113" t="s">
        <v>101</v>
      </c>
      <c r="K81" s="327"/>
      <c r="L81" s="145"/>
      <c r="M81" s="4" t="str">
        <f t="shared" si="6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93"/>
      <c r="C82" s="73" t="s">
        <v>9</v>
      </c>
      <c r="D82" s="57">
        <v>7</v>
      </c>
      <c r="E82" s="74">
        <v>4</v>
      </c>
      <c r="F82" s="87"/>
      <c r="G82" s="92"/>
      <c r="H82" s="97" t="str">
        <f t="shared" si="7"/>
        <v>北区7-4</v>
      </c>
      <c r="I82" s="104">
        <v>120</v>
      </c>
      <c r="J82" s="113" t="s">
        <v>102</v>
      </c>
      <c r="K82" s="188"/>
      <c r="L82" s="129"/>
      <c r="M82" s="4" t="str">
        <f t="shared" si="6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93"/>
      <c r="C83" s="73" t="s">
        <v>9</v>
      </c>
      <c r="D83" s="57">
        <v>7</v>
      </c>
      <c r="E83" s="74">
        <v>5</v>
      </c>
      <c r="F83" s="87"/>
      <c r="G83" s="92"/>
      <c r="H83" s="97" t="str">
        <f t="shared" si="7"/>
        <v>北区7-5</v>
      </c>
      <c r="I83" s="104">
        <v>610</v>
      </c>
      <c r="J83" s="113" t="s">
        <v>103</v>
      </c>
      <c r="K83" s="188"/>
      <c r="L83" s="129"/>
      <c r="M83" s="4" t="str">
        <f t="shared" si="6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77"/>
      <c r="C84" s="73" t="s">
        <v>9</v>
      </c>
      <c r="D84" s="57">
        <v>7</v>
      </c>
      <c r="E84" s="74">
        <v>6</v>
      </c>
      <c r="F84" s="87"/>
      <c r="G84" s="92"/>
      <c r="H84" s="97" t="str">
        <f t="shared" si="7"/>
        <v>北区7-6</v>
      </c>
      <c r="I84" s="104">
        <v>715</v>
      </c>
      <c r="J84" s="113" t="s">
        <v>1186</v>
      </c>
      <c r="K84" s="188"/>
      <c r="L84" s="129"/>
      <c r="M84" s="4" t="str">
        <f t="shared" si="6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 t="s">
        <v>105</v>
      </c>
      <c r="C85" s="73" t="s">
        <v>9</v>
      </c>
      <c r="D85" s="57">
        <v>8</v>
      </c>
      <c r="E85" s="74">
        <v>1</v>
      </c>
      <c r="F85" s="87"/>
      <c r="G85" s="92"/>
      <c r="H85" s="97" t="str">
        <f t="shared" si="7"/>
        <v>北区8-1</v>
      </c>
      <c r="I85" s="104">
        <v>510</v>
      </c>
      <c r="J85" s="113" t="s">
        <v>106</v>
      </c>
      <c r="K85" s="188"/>
      <c r="L85" s="129"/>
      <c r="M85" s="4" t="str">
        <f t="shared" si="6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2</v>
      </c>
      <c r="F86" s="87"/>
      <c r="G86" s="92"/>
      <c r="H86" s="97" t="str">
        <f t="shared" si="7"/>
        <v>北区8-2</v>
      </c>
      <c r="I86" s="104">
        <v>320</v>
      </c>
      <c r="J86" s="113" t="s">
        <v>107</v>
      </c>
      <c r="K86" s="188"/>
      <c r="L86" s="129"/>
      <c r="M86" s="5">
        <f t="shared" si="6"/>
        <v>390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3</v>
      </c>
      <c r="F87" s="87"/>
      <c r="G87" s="92"/>
      <c r="H87" s="97" t="str">
        <f t="shared" si="7"/>
        <v>北区8-3</v>
      </c>
      <c r="I87" s="104">
        <v>245</v>
      </c>
      <c r="J87" s="113" t="s">
        <v>108</v>
      </c>
      <c r="K87" s="188"/>
      <c r="L87" s="129"/>
      <c r="M87" s="4">
        <f t="shared" si="6"/>
        <v>445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hidden="1" customHeight="1">
      <c r="A88" s="4">
        <v>86</v>
      </c>
      <c r="B88" s="594"/>
      <c r="C88" s="73" t="s">
        <v>9</v>
      </c>
      <c r="D88" s="57">
        <v>8</v>
      </c>
      <c r="E88" s="74">
        <v>4</v>
      </c>
      <c r="F88" s="87"/>
      <c r="G88" s="92"/>
      <c r="H88" s="97" t="str">
        <f t="shared" si="7"/>
        <v>北区8-4</v>
      </c>
      <c r="I88" s="104">
        <v>340</v>
      </c>
      <c r="J88" s="113" t="s">
        <v>1187</v>
      </c>
      <c r="K88" s="188"/>
      <c r="L88" s="129"/>
      <c r="M88" s="5">
        <f>IF(F93,I93,"")</f>
        <v>390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hidden="1" customHeight="1">
      <c r="A89" s="4">
        <v>87</v>
      </c>
      <c r="B89" s="594"/>
      <c r="C89" s="73" t="s">
        <v>9</v>
      </c>
      <c r="D89" s="57">
        <v>8</v>
      </c>
      <c r="E89" s="74">
        <v>5</v>
      </c>
      <c r="F89" s="87"/>
      <c r="G89" s="92"/>
      <c r="H89" s="97" t="str">
        <f t="shared" si="7"/>
        <v>北区8-5</v>
      </c>
      <c r="I89" s="104">
        <v>365</v>
      </c>
      <c r="J89" s="113" t="s">
        <v>1188</v>
      </c>
      <c r="K89" s="188"/>
      <c r="L89" s="129"/>
      <c r="M89" s="5">
        <f>IF(F94,I94,"")</f>
        <v>445</v>
      </c>
    </row>
    <row r="90" spans="1:70" ht="20.25" hidden="1" customHeight="1">
      <c r="A90" s="4">
        <v>88</v>
      </c>
      <c r="B90" s="594"/>
      <c r="C90" s="73" t="s">
        <v>9</v>
      </c>
      <c r="D90" s="57">
        <v>8</v>
      </c>
      <c r="E90" s="74">
        <v>6</v>
      </c>
      <c r="F90" s="87"/>
      <c r="G90" s="92"/>
      <c r="H90" s="97" t="str">
        <f t="shared" si="7"/>
        <v>北区8-6</v>
      </c>
      <c r="I90" s="104">
        <v>1020</v>
      </c>
      <c r="J90" s="113" t="s">
        <v>1189</v>
      </c>
      <c r="K90" s="328"/>
      <c r="L90" s="138"/>
      <c r="M90" s="4">
        <f t="shared" si="6"/>
        <v>405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 customHeight="1">
      <c r="A91" s="4">
        <v>89</v>
      </c>
      <c r="B91" s="594"/>
      <c r="C91" s="73" t="s">
        <v>9</v>
      </c>
      <c r="D91" s="57">
        <v>8</v>
      </c>
      <c r="E91" s="74">
        <v>7</v>
      </c>
      <c r="F91" s="87"/>
      <c r="G91" s="92"/>
      <c r="H91" s="97" t="str">
        <f t="shared" si="7"/>
        <v>北区8-7</v>
      </c>
      <c r="I91" s="104">
        <v>370</v>
      </c>
      <c r="J91" s="113" t="s">
        <v>1190</v>
      </c>
      <c r="K91" s="188"/>
      <c r="L91" s="129"/>
      <c r="M91" s="4" t="str">
        <f t="shared" si="6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hidden="1" customHeight="1">
      <c r="A92" s="4">
        <v>90</v>
      </c>
      <c r="B92" s="594"/>
      <c r="C92" s="73" t="s">
        <v>9</v>
      </c>
      <c r="D92" s="57">
        <v>8</v>
      </c>
      <c r="E92" s="74">
        <v>8</v>
      </c>
      <c r="F92" s="87"/>
      <c r="G92" s="92"/>
      <c r="H92" s="97" t="str">
        <f t="shared" si="7"/>
        <v>北区8-8</v>
      </c>
      <c r="I92" s="104">
        <v>440</v>
      </c>
      <c r="J92" s="113" t="s">
        <v>114</v>
      </c>
      <c r="K92" s="188"/>
      <c r="L92" s="129"/>
      <c r="M92" s="5">
        <f>IF(F97,I97,"")</f>
        <v>405</v>
      </c>
    </row>
    <row r="93" spans="1:70" ht="16.5" customHeight="1">
      <c r="A93" s="4">
        <v>91</v>
      </c>
      <c r="B93" s="594"/>
      <c r="C93" s="73" t="s">
        <v>9</v>
      </c>
      <c r="D93" s="57">
        <v>8</v>
      </c>
      <c r="E93" s="74">
        <v>9</v>
      </c>
      <c r="F93" s="87">
        <v>1</v>
      </c>
      <c r="G93" s="92"/>
      <c r="H93" s="97" t="str">
        <f t="shared" si="7"/>
        <v>北区8-9</v>
      </c>
      <c r="I93" s="104">
        <v>390</v>
      </c>
      <c r="J93" s="113" t="s">
        <v>114</v>
      </c>
      <c r="K93" s="425" t="s">
        <v>1455</v>
      </c>
      <c r="L93" s="435"/>
      <c r="M93" s="4" t="str">
        <f t="shared" si="6"/>
        <v/>
      </c>
    </row>
    <row r="94" spans="1:70" ht="20.25" customHeight="1">
      <c r="A94" s="4">
        <v>92</v>
      </c>
      <c r="B94" s="594" t="s">
        <v>115</v>
      </c>
      <c r="C94" s="73" t="s">
        <v>9</v>
      </c>
      <c r="D94" s="57">
        <v>9</v>
      </c>
      <c r="E94" s="74">
        <v>1</v>
      </c>
      <c r="F94" s="87">
        <v>1</v>
      </c>
      <c r="G94" s="92"/>
      <c r="H94" s="97" t="str">
        <f t="shared" si="7"/>
        <v>北区9-1</v>
      </c>
      <c r="I94" s="104">
        <v>445</v>
      </c>
      <c r="J94" s="113" t="s">
        <v>1191</v>
      </c>
      <c r="K94" s="281" t="s">
        <v>1041</v>
      </c>
      <c r="L94" s="264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 customHeight="1">
      <c r="A95" s="4">
        <v>93</v>
      </c>
      <c r="B95" s="594"/>
      <c r="C95" s="73" t="s">
        <v>9</v>
      </c>
      <c r="D95" s="57">
        <v>9</v>
      </c>
      <c r="E95" s="74">
        <v>2</v>
      </c>
      <c r="F95" s="87"/>
      <c r="G95" s="92"/>
      <c r="H95" s="222" t="str">
        <f t="shared" si="7"/>
        <v>北区9-2</v>
      </c>
      <c r="I95" s="104">
        <v>295</v>
      </c>
      <c r="J95" s="116" t="s">
        <v>1192</v>
      </c>
      <c r="K95" s="188"/>
      <c r="L95" s="129"/>
      <c r="M95" s="4" t="e">
        <f>IF(#REF!,#REF!,"")</f>
        <v>#REF!</v>
      </c>
      <c r="P95" s="46"/>
      <c r="Q95" s="46"/>
    </row>
    <row r="96" spans="1:70" s="16" customFormat="1" ht="16.5" hidden="1" customHeight="1">
      <c r="A96" s="4">
        <v>94</v>
      </c>
      <c r="B96" s="576" t="s">
        <v>119</v>
      </c>
      <c r="C96" s="73" t="s">
        <v>9</v>
      </c>
      <c r="D96" s="59">
        <v>10</v>
      </c>
      <c r="E96" s="74">
        <v>1</v>
      </c>
      <c r="F96" s="87"/>
      <c r="G96" s="92"/>
      <c r="H96" s="97" t="str">
        <f t="shared" si="7"/>
        <v>北区10-1</v>
      </c>
      <c r="I96" s="104">
        <v>295</v>
      </c>
      <c r="J96" s="113" t="s">
        <v>120</v>
      </c>
      <c r="K96" s="188"/>
      <c r="L96" s="129"/>
      <c r="M96" s="4" t="str">
        <f>IF(F106,I106,"")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customHeight="1">
      <c r="A97" s="4">
        <v>95</v>
      </c>
      <c r="B97" s="593"/>
      <c r="C97" s="73" t="s">
        <v>9</v>
      </c>
      <c r="D97" s="349">
        <v>10</v>
      </c>
      <c r="E97" s="74">
        <v>2</v>
      </c>
      <c r="F97" s="87">
        <v>1</v>
      </c>
      <c r="G97" s="92"/>
      <c r="H97" s="97" t="str">
        <f t="shared" si="7"/>
        <v>北区10-2</v>
      </c>
      <c r="I97" s="104">
        <v>405</v>
      </c>
      <c r="J97" s="113" t="s">
        <v>120</v>
      </c>
      <c r="K97" s="281" t="s">
        <v>1547</v>
      </c>
      <c r="L97" s="436"/>
      <c r="M97" s="4" t="str">
        <f>IF(F107,I107,"")</f>
        <v/>
      </c>
      <c r="P97" s="46"/>
      <c r="Q97" s="46"/>
    </row>
    <row r="98" spans="1:70" s="16" customFormat="1" ht="20.100000000000001" hidden="1" customHeight="1">
      <c r="A98" s="4">
        <v>96</v>
      </c>
      <c r="B98" s="593"/>
      <c r="C98" s="73" t="s">
        <v>9</v>
      </c>
      <c r="D98" s="59">
        <v>10</v>
      </c>
      <c r="E98" s="74">
        <v>3</v>
      </c>
      <c r="F98" s="87"/>
      <c r="G98" s="92"/>
      <c r="H98" s="97" t="str">
        <f t="shared" si="7"/>
        <v>北区10-3</v>
      </c>
      <c r="I98" s="104">
        <v>620</v>
      </c>
      <c r="J98" s="113" t="s">
        <v>122</v>
      </c>
      <c r="K98" s="188"/>
      <c r="L98" s="132"/>
      <c r="M98" s="5" t="str">
        <f>IF(F103,I103,"")</f>
        <v/>
      </c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</row>
    <row r="99" spans="1:70" s="16" customFormat="1" ht="20.25" hidden="1">
      <c r="A99" s="4">
        <v>97</v>
      </c>
      <c r="B99" s="593"/>
      <c r="C99" s="73" t="s">
        <v>9</v>
      </c>
      <c r="D99" s="59">
        <v>10</v>
      </c>
      <c r="E99" s="74">
        <v>4</v>
      </c>
      <c r="F99" s="87"/>
      <c r="G99" s="92"/>
      <c r="H99" s="97" t="str">
        <f t="shared" si="7"/>
        <v>北区10-4</v>
      </c>
      <c r="I99" s="104">
        <v>565</v>
      </c>
      <c r="J99" s="113" t="s">
        <v>1658</v>
      </c>
      <c r="K99" s="188"/>
      <c r="L99" s="129"/>
      <c r="M99" s="4" t="str">
        <f>IF(F109,I109,"")</f>
        <v/>
      </c>
      <c r="P99" s="46"/>
      <c r="Q99" s="46"/>
    </row>
    <row r="100" spans="1:70" s="16" customFormat="1" ht="20.25" hidden="1" customHeight="1">
      <c r="A100" s="4">
        <v>98</v>
      </c>
      <c r="B100" s="577"/>
      <c r="C100" s="73" t="s">
        <v>9</v>
      </c>
      <c r="D100" s="59">
        <v>10</v>
      </c>
      <c r="E100" s="74">
        <v>5</v>
      </c>
      <c r="F100" s="87"/>
      <c r="G100" s="92"/>
      <c r="H100" s="97" t="str">
        <f t="shared" si="7"/>
        <v>北区10-5</v>
      </c>
      <c r="I100" s="104">
        <v>350</v>
      </c>
      <c r="J100" s="113" t="s">
        <v>125</v>
      </c>
      <c r="K100" s="188"/>
      <c r="L100" s="129"/>
      <c r="M100" s="4" t="str">
        <f>IF(F110,I110,"")</f>
        <v/>
      </c>
      <c r="P100" s="46"/>
      <c r="Q100" s="46"/>
    </row>
    <row r="101" spans="1:70" s="16" customFormat="1" ht="20.25" hidden="1" customHeight="1">
      <c r="A101" s="4">
        <v>99</v>
      </c>
      <c r="B101" s="576" t="s">
        <v>140</v>
      </c>
      <c r="C101" s="76" t="s">
        <v>141</v>
      </c>
      <c r="D101" s="57">
        <v>1</v>
      </c>
      <c r="E101" s="74">
        <v>1</v>
      </c>
      <c r="F101" s="87"/>
      <c r="G101" s="92"/>
      <c r="H101" s="97" t="str">
        <f t="shared" si="7"/>
        <v>西区1-1</v>
      </c>
      <c r="I101" s="104">
        <v>455</v>
      </c>
      <c r="J101" s="113" t="s">
        <v>1494</v>
      </c>
      <c r="K101" s="281"/>
      <c r="L101" s="440"/>
      <c r="M101" s="4"/>
      <c r="P101" s="46"/>
      <c r="Q101" s="46"/>
    </row>
    <row r="102" spans="1:70" s="16" customFormat="1" ht="20.25" customHeight="1">
      <c r="A102" s="4">
        <v>100</v>
      </c>
      <c r="B102" s="593"/>
      <c r="C102" s="76" t="s">
        <v>141</v>
      </c>
      <c r="D102" s="57">
        <v>1</v>
      </c>
      <c r="E102" s="74" t="s">
        <v>143</v>
      </c>
      <c r="F102" s="87">
        <v>3</v>
      </c>
      <c r="G102" s="92"/>
      <c r="H102" s="97" t="str">
        <f t="shared" si="7"/>
        <v>西区1-2</v>
      </c>
      <c r="I102" s="104">
        <v>255</v>
      </c>
      <c r="J102" s="113" t="s">
        <v>1193</v>
      </c>
      <c r="K102" s="325" t="s">
        <v>1625</v>
      </c>
      <c r="L102" s="401" t="s">
        <v>1710</v>
      </c>
      <c r="M102" s="5">
        <f t="shared" ref="M102:M110" si="8">IF(F111,I111,"")</f>
        <v>560</v>
      </c>
      <c r="P102" s="46"/>
      <c r="Q102" s="46"/>
    </row>
    <row r="103" spans="1:70" s="16" customFormat="1" ht="20.100000000000001" hidden="1" customHeight="1">
      <c r="A103" s="4">
        <v>101</v>
      </c>
      <c r="B103" s="593"/>
      <c r="C103" s="76" t="s">
        <v>141</v>
      </c>
      <c r="D103" s="57">
        <v>1</v>
      </c>
      <c r="E103" s="74" t="s">
        <v>146</v>
      </c>
      <c r="F103" s="87"/>
      <c r="G103" s="92"/>
      <c r="H103" s="97" t="str">
        <f t="shared" si="7"/>
        <v>西区1-3</v>
      </c>
      <c r="I103" s="104">
        <v>345</v>
      </c>
      <c r="J103" s="113" t="s">
        <v>1194</v>
      </c>
      <c r="K103" s="325"/>
      <c r="L103" s="372"/>
      <c r="M103" s="5">
        <f>IF(F108,I108,"")</f>
        <v>295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16.5" hidden="1" customHeight="1">
      <c r="A104" s="4">
        <v>102</v>
      </c>
      <c r="B104" s="593"/>
      <c r="C104" s="76" t="s">
        <v>141</v>
      </c>
      <c r="D104" s="57">
        <v>1</v>
      </c>
      <c r="E104" s="74" t="s">
        <v>886</v>
      </c>
      <c r="F104" s="87"/>
      <c r="G104" s="92"/>
      <c r="H104" s="97" t="str">
        <f t="shared" si="7"/>
        <v>西区1-4</v>
      </c>
      <c r="I104" s="104">
        <v>270</v>
      </c>
      <c r="J104" s="113" t="s">
        <v>1195</v>
      </c>
      <c r="K104" s="325"/>
      <c r="L104" s="362"/>
      <c r="M104" s="5" t="e">
        <f>IF(#REF!,#REF!,"")</f>
        <v>#REF!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customHeight="1">
      <c r="A105" s="4">
        <v>103</v>
      </c>
      <c r="B105" s="577"/>
      <c r="C105" s="76" t="s">
        <v>141</v>
      </c>
      <c r="D105" s="57">
        <v>1</v>
      </c>
      <c r="E105" s="74" t="s">
        <v>887</v>
      </c>
      <c r="F105" s="87">
        <v>3</v>
      </c>
      <c r="G105" s="92"/>
      <c r="H105" s="97" t="str">
        <f t="shared" si="7"/>
        <v>西区1-5</v>
      </c>
      <c r="I105" s="104">
        <v>325</v>
      </c>
      <c r="J105" s="113" t="s">
        <v>1495</v>
      </c>
      <c r="K105" s="325"/>
      <c r="L105" s="440" t="s">
        <v>1711</v>
      </c>
      <c r="M105" s="5">
        <f>IF(F112,I112,"")</f>
        <v>240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s="16" customFormat="1" ht="20.100000000000001" hidden="1" customHeight="1">
      <c r="A106" s="4">
        <v>104</v>
      </c>
      <c r="B106" s="576" t="s">
        <v>150</v>
      </c>
      <c r="C106" s="76" t="s">
        <v>141</v>
      </c>
      <c r="D106" s="57">
        <v>2</v>
      </c>
      <c r="E106" s="74">
        <v>1</v>
      </c>
      <c r="F106" s="87"/>
      <c r="G106" s="92"/>
      <c r="H106" s="97" t="str">
        <f t="shared" si="7"/>
        <v>西区2-1</v>
      </c>
      <c r="I106" s="104">
        <v>715</v>
      </c>
      <c r="J106" s="113" t="s">
        <v>151</v>
      </c>
      <c r="K106" s="188"/>
      <c r="L106" s="129"/>
      <c r="M106" s="5">
        <f>IF(F111,I111,"")</f>
        <v>560</v>
      </c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0" ht="20.25" hidden="1" customHeight="1">
      <c r="A107" s="4">
        <v>105</v>
      </c>
      <c r="B107" s="593"/>
      <c r="C107" s="76" t="s">
        <v>141</v>
      </c>
      <c r="D107" s="57">
        <v>2</v>
      </c>
      <c r="E107" s="74">
        <v>2</v>
      </c>
      <c r="F107" s="87"/>
      <c r="G107" s="92"/>
      <c r="H107" s="97" t="str">
        <f t="shared" si="7"/>
        <v>西区2-2</v>
      </c>
      <c r="I107" s="104">
        <v>450</v>
      </c>
      <c r="J107" s="113" t="s">
        <v>1197</v>
      </c>
      <c r="K107" s="281"/>
      <c r="L107" s="436"/>
      <c r="M107" s="4" t="str">
        <f t="shared" si="8"/>
        <v/>
      </c>
    </row>
    <row r="108" spans="1:70" ht="20.25" customHeight="1">
      <c r="A108" s="4">
        <v>106</v>
      </c>
      <c r="B108" s="593"/>
      <c r="C108" s="76" t="s">
        <v>141</v>
      </c>
      <c r="D108" s="57">
        <v>2</v>
      </c>
      <c r="E108" s="74">
        <v>3</v>
      </c>
      <c r="F108" s="87">
        <v>1</v>
      </c>
      <c r="G108" s="92"/>
      <c r="H108" s="97" t="str">
        <f t="shared" si="7"/>
        <v>西区2-3</v>
      </c>
      <c r="I108" s="104">
        <v>295</v>
      </c>
      <c r="J108" s="113" t="s">
        <v>153</v>
      </c>
      <c r="K108" s="325" t="s">
        <v>1696</v>
      </c>
      <c r="L108" s="362" t="s">
        <v>1840</v>
      </c>
      <c r="M108" s="5" t="str">
        <f t="shared" si="8"/>
        <v/>
      </c>
    </row>
    <row r="109" spans="1:70" ht="20.25" hidden="1" customHeight="1">
      <c r="A109" s="4">
        <v>107</v>
      </c>
      <c r="B109" s="593"/>
      <c r="C109" s="76" t="s">
        <v>141</v>
      </c>
      <c r="D109" s="57">
        <v>2</v>
      </c>
      <c r="E109" s="74">
        <v>4</v>
      </c>
      <c r="F109" s="87"/>
      <c r="G109" s="92"/>
      <c r="H109" s="97" t="str">
        <f t="shared" si="7"/>
        <v>西区2-4</v>
      </c>
      <c r="I109" s="104">
        <v>285</v>
      </c>
      <c r="J109" s="113" t="s">
        <v>154</v>
      </c>
      <c r="K109" s="188"/>
      <c r="L109" s="129"/>
      <c r="M109" s="4" t="str">
        <f t="shared" si="8"/>
        <v/>
      </c>
      <c r="N109" s="6"/>
      <c r="O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</row>
    <row r="110" spans="1:70" ht="20.25" hidden="1" customHeight="1">
      <c r="A110" s="4">
        <v>108</v>
      </c>
      <c r="B110" s="593"/>
      <c r="C110" s="76" t="s">
        <v>141</v>
      </c>
      <c r="D110" s="57">
        <v>2</v>
      </c>
      <c r="E110" s="74">
        <v>5</v>
      </c>
      <c r="F110" s="87"/>
      <c r="G110" s="92"/>
      <c r="H110" s="97" t="str">
        <f t="shared" si="7"/>
        <v>西区2-5</v>
      </c>
      <c r="I110" s="104">
        <v>550</v>
      </c>
      <c r="J110" s="113" t="s">
        <v>155</v>
      </c>
      <c r="K110" s="281"/>
      <c r="L110" s="393"/>
      <c r="M110" s="4">
        <f t="shared" si="8"/>
        <v>315</v>
      </c>
    </row>
    <row r="111" spans="1:70" ht="20.25" customHeight="1">
      <c r="A111" s="4">
        <v>109</v>
      </c>
      <c r="B111" s="577"/>
      <c r="C111" s="76" t="s">
        <v>141</v>
      </c>
      <c r="D111" s="57">
        <v>2</v>
      </c>
      <c r="E111" s="74">
        <v>6</v>
      </c>
      <c r="F111" s="87">
        <v>1</v>
      </c>
      <c r="G111" s="92"/>
      <c r="H111" s="97" t="str">
        <f t="shared" si="7"/>
        <v>西区2-6</v>
      </c>
      <c r="I111" s="104">
        <v>560</v>
      </c>
      <c r="J111" s="113" t="s">
        <v>1198</v>
      </c>
      <c r="K111" s="325" t="s">
        <v>1846</v>
      </c>
      <c r="L111" s="393"/>
      <c r="M111" s="5" t="str">
        <f>IF(F116,I116,"")</f>
        <v/>
      </c>
    </row>
    <row r="112" spans="1:70" ht="20.25" customHeight="1">
      <c r="A112" s="4">
        <v>110</v>
      </c>
      <c r="B112" s="576" t="s">
        <v>159</v>
      </c>
      <c r="C112" s="76" t="s">
        <v>141</v>
      </c>
      <c r="D112" s="57">
        <v>3</v>
      </c>
      <c r="E112" s="74">
        <v>1</v>
      </c>
      <c r="F112" s="87">
        <v>2</v>
      </c>
      <c r="G112" s="92"/>
      <c r="H112" s="97" t="str">
        <f t="shared" si="7"/>
        <v>西区3-1</v>
      </c>
      <c r="I112" s="104">
        <v>240</v>
      </c>
      <c r="J112" s="113" t="s">
        <v>160</v>
      </c>
      <c r="K112" s="325"/>
      <c r="L112" s="152" t="s">
        <v>1847</v>
      </c>
      <c r="M112" s="4" t="str">
        <f t="shared" ref="M112:M118" si="9">IF(F122,I122,"")</f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3"/>
      <c r="C113" s="76" t="s">
        <v>141</v>
      </c>
      <c r="D113" s="57">
        <v>3</v>
      </c>
      <c r="E113" s="74">
        <v>2</v>
      </c>
      <c r="F113" s="87"/>
      <c r="G113" s="92"/>
      <c r="H113" s="97" t="str">
        <f t="shared" si="7"/>
        <v>西区3-2</v>
      </c>
      <c r="I113" s="104">
        <v>575</v>
      </c>
      <c r="J113" s="113" t="s">
        <v>161</v>
      </c>
      <c r="K113" s="188"/>
      <c r="L113" s="129"/>
      <c r="M113" s="4">
        <f t="shared" si="9"/>
        <v>440</v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112</v>
      </c>
      <c r="B114" s="593"/>
      <c r="C114" s="76" t="s">
        <v>141</v>
      </c>
      <c r="D114" s="57">
        <v>3</v>
      </c>
      <c r="E114" s="74">
        <v>3</v>
      </c>
      <c r="F114" s="87"/>
      <c r="G114" s="92"/>
      <c r="H114" s="97" t="str">
        <f t="shared" si="7"/>
        <v>西区3-3</v>
      </c>
      <c r="I114" s="104">
        <v>605</v>
      </c>
      <c r="J114" s="113" t="s">
        <v>162</v>
      </c>
      <c r="K114" s="188"/>
      <c r="L114" s="129"/>
      <c r="M114" s="4" t="str">
        <f t="shared" si="9"/>
        <v/>
      </c>
      <c r="N114" s="6"/>
      <c r="O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</row>
    <row r="115" spans="1:70" ht="20.25" hidden="1" customHeight="1">
      <c r="A115" s="4">
        <v>113</v>
      </c>
      <c r="B115" s="593"/>
      <c r="C115" s="76" t="s">
        <v>141</v>
      </c>
      <c r="D115" s="57">
        <v>3</v>
      </c>
      <c r="E115" s="74">
        <v>4</v>
      </c>
      <c r="F115" s="87"/>
      <c r="G115" s="92"/>
      <c r="H115" s="97" t="str">
        <f t="shared" si="7"/>
        <v>西区3-4</v>
      </c>
      <c r="I115" s="104">
        <v>520</v>
      </c>
      <c r="J115" s="113" t="s">
        <v>163</v>
      </c>
      <c r="K115" s="188"/>
      <c r="L115" s="129"/>
      <c r="M115" s="5">
        <f t="shared" si="9"/>
        <v>265</v>
      </c>
    </row>
    <row r="116" spans="1:70" ht="20.25" hidden="1" customHeight="1">
      <c r="A116" s="4">
        <v>114</v>
      </c>
      <c r="B116" s="593"/>
      <c r="C116" s="76" t="s">
        <v>141</v>
      </c>
      <c r="D116" s="57">
        <v>3</v>
      </c>
      <c r="E116" s="74">
        <v>5</v>
      </c>
      <c r="F116" s="87"/>
      <c r="G116" s="92"/>
      <c r="H116" s="97" t="str">
        <f t="shared" si="7"/>
        <v>西区3-5</v>
      </c>
      <c r="I116" s="104">
        <v>295</v>
      </c>
      <c r="J116" s="113" t="s">
        <v>164</v>
      </c>
      <c r="K116" s="281"/>
      <c r="L116" s="410"/>
      <c r="M116" s="5" t="str">
        <f t="shared" si="9"/>
        <v/>
      </c>
      <c r="N116" s="6"/>
      <c r="O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</row>
    <row r="117" spans="1:70" ht="20.25" hidden="1" customHeight="1">
      <c r="A117" s="4">
        <v>115</v>
      </c>
      <c r="B117" s="593"/>
      <c r="C117" s="76" t="s">
        <v>141</v>
      </c>
      <c r="D117" s="57">
        <v>3</v>
      </c>
      <c r="E117" s="74">
        <v>6</v>
      </c>
      <c r="F117" s="87"/>
      <c r="G117" s="92"/>
      <c r="H117" s="97" t="str">
        <f t="shared" si="7"/>
        <v>西区3-6</v>
      </c>
      <c r="I117" s="104">
        <v>465</v>
      </c>
      <c r="J117" s="113" t="s">
        <v>165</v>
      </c>
      <c r="K117" s="189"/>
      <c r="L117" s="135"/>
      <c r="M117" s="4">
        <f t="shared" si="9"/>
        <v>345</v>
      </c>
    </row>
    <row r="118" spans="1:70" ht="20.25" hidden="1" customHeight="1">
      <c r="A118" s="4">
        <v>116</v>
      </c>
      <c r="B118" s="593"/>
      <c r="C118" s="76" t="s">
        <v>141</v>
      </c>
      <c r="D118" s="57">
        <v>3</v>
      </c>
      <c r="E118" s="74">
        <v>7</v>
      </c>
      <c r="F118" s="87"/>
      <c r="G118" s="92"/>
      <c r="H118" s="97" t="str">
        <f t="shared" si="7"/>
        <v>西区3-7</v>
      </c>
      <c r="I118" s="104">
        <v>515</v>
      </c>
      <c r="J118" s="113" t="s">
        <v>1497</v>
      </c>
      <c r="K118" s="188"/>
      <c r="L118" s="140"/>
      <c r="M118" s="4" t="str">
        <f t="shared" si="9"/>
        <v/>
      </c>
    </row>
    <row r="119" spans="1:70" ht="20.100000000000001" customHeight="1">
      <c r="A119" s="4">
        <v>117</v>
      </c>
      <c r="B119" s="593"/>
      <c r="C119" s="76" t="s">
        <v>141</v>
      </c>
      <c r="D119" s="57">
        <v>3</v>
      </c>
      <c r="E119" s="74">
        <v>8</v>
      </c>
      <c r="F119" s="87">
        <v>1</v>
      </c>
      <c r="G119" s="92"/>
      <c r="H119" s="97" t="str">
        <f t="shared" si="7"/>
        <v>西区3-8</v>
      </c>
      <c r="I119" s="104">
        <v>315</v>
      </c>
      <c r="J119" s="113" t="s">
        <v>1794</v>
      </c>
      <c r="K119" s="188" t="s">
        <v>1736</v>
      </c>
      <c r="L119" s="152" t="s">
        <v>1822</v>
      </c>
      <c r="M119" s="5">
        <f>IF(F125,I125,"")</f>
        <v>265</v>
      </c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</row>
    <row r="120" spans="1:70" ht="21" customHeight="1">
      <c r="A120" s="4">
        <v>118</v>
      </c>
      <c r="B120" s="593"/>
      <c r="C120" s="76" t="s">
        <v>141</v>
      </c>
      <c r="D120" s="57">
        <v>3</v>
      </c>
      <c r="E120" s="74">
        <v>9</v>
      </c>
      <c r="F120" s="87">
        <v>1</v>
      </c>
      <c r="G120" s="92"/>
      <c r="H120" s="97" t="str">
        <f t="shared" ref="H120" si="10">CONCATENATE(C120,D120,"-",E120)</f>
        <v>西区3-9</v>
      </c>
      <c r="I120" s="104">
        <v>560</v>
      </c>
      <c r="J120" s="113" t="s">
        <v>168</v>
      </c>
      <c r="K120" s="188" t="s">
        <v>1828</v>
      </c>
      <c r="L120" s="152"/>
      <c r="M120" s="18" t="str">
        <f>IF(F130,I130,"")</f>
        <v/>
      </c>
    </row>
    <row r="121" spans="1:70" ht="21" customHeight="1">
      <c r="A121" s="4">
        <v>119</v>
      </c>
      <c r="B121" s="577"/>
      <c r="C121" s="76" t="s">
        <v>141</v>
      </c>
      <c r="D121" s="57">
        <v>3</v>
      </c>
      <c r="E121" s="74">
        <v>10</v>
      </c>
      <c r="F121" s="87">
        <v>1</v>
      </c>
      <c r="G121" s="92"/>
      <c r="H121" s="97" t="str">
        <f t="shared" si="7"/>
        <v>西区3-10</v>
      </c>
      <c r="I121" s="104">
        <v>340</v>
      </c>
      <c r="J121" s="113" t="s">
        <v>1795</v>
      </c>
      <c r="K121" s="188" t="s">
        <v>1784</v>
      </c>
      <c r="L121" s="141"/>
      <c r="M121" s="5" t="e">
        <f>IF(#REF!,#REF!,"")</f>
        <v>#REF!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100000000000001" hidden="1" customHeight="1">
      <c r="A122" s="4">
        <v>120</v>
      </c>
      <c r="B122" s="596" t="s">
        <v>1693</v>
      </c>
      <c r="C122" s="76" t="s">
        <v>141</v>
      </c>
      <c r="D122" s="57">
        <v>4</v>
      </c>
      <c r="E122" s="74">
        <v>1</v>
      </c>
      <c r="F122" s="87"/>
      <c r="G122" s="92"/>
      <c r="H122" s="97" t="str">
        <f t="shared" si="7"/>
        <v>西区4-1</v>
      </c>
      <c r="I122" s="104">
        <v>210</v>
      </c>
      <c r="J122" s="113" t="s">
        <v>1200</v>
      </c>
      <c r="K122" s="188"/>
      <c r="L122" s="129"/>
      <c r="M122" s="5" t="str">
        <f>IF(F128,I128,"")</f>
        <v/>
      </c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customHeight="1">
      <c r="A123" s="4">
        <v>121</v>
      </c>
      <c r="B123" s="597"/>
      <c r="C123" s="76" t="s">
        <v>141</v>
      </c>
      <c r="D123" s="57">
        <v>4</v>
      </c>
      <c r="E123" s="74">
        <v>2</v>
      </c>
      <c r="F123" s="87">
        <v>2</v>
      </c>
      <c r="G123" s="92"/>
      <c r="H123" s="97" t="str">
        <f t="shared" si="7"/>
        <v>西区4-2</v>
      </c>
      <c r="I123" s="104">
        <v>440</v>
      </c>
      <c r="J123" s="113" t="s">
        <v>1201</v>
      </c>
      <c r="K123" s="188"/>
      <c r="L123" s="362" t="s">
        <v>1834</v>
      </c>
      <c r="M123" s="4" t="str">
        <f>IF(F134,I134,"")</f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 customHeight="1">
      <c r="A124" s="4">
        <v>122</v>
      </c>
      <c r="B124" s="597"/>
      <c r="C124" s="76" t="s">
        <v>141</v>
      </c>
      <c r="D124" s="57">
        <v>4</v>
      </c>
      <c r="E124" s="74">
        <v>3</v>
      </c>
      <c r="F124" s="87"/>
      <c r="G124" s="92"/>
      <c r="H124" s="97" t="str">
        <f t="shared" si="7"/>
        <v>西区4-3</v>
      </c>
      <c r="I124" s="104">
        <v>510</v>
      </c>
      <c r="J124" s="113" t="s">
        <v>171</v>
      </c>
      <c r="K124" s="188"/>
      <c r="L124" s="129"/>
      <c r="M124" s="21" t="str">
        <f>IF(F135,I135,"")</f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customHeight="1">
      <c r="A125" s="4">
        <v>123</v>
      </c>
      <c r="B125" s="597"/>
      <c r="C125" s="76" t="s">
        <v>141</v>
      </c>
      <c r="D125" s="57">
        <v>4</v>
      </c>
      <c r="E125" s="74">
        <v>4</v>
      </c>
      <c r="F125" s="87">
        <v>1</v>
      </c>
      <c r="G125" s="92"/>
      <c r="H125" s="97" t="str">
        <f t="shared" si="7"/>
        <v>西区4-4</v>
      </c>
      <c r="I125" s="104">
        <v>265</v>
      </c>
      <c r="J125" s="113" t="s">
        <v>1659</v>
      </c>
      <c r="K125" s="281" t="s">
        <v>1600</v>
      </c>
      <c r="L125" s="403"/>
      <c r="M125" s="4"/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100000000000001" hidden="1" customHeight="1">
      <c r="A126" s="4">
        <v>124</v>
      </c>
      <c r="B126" s="597"/>
      <c r="C126" s="76" t="s">
        <v>141</v>
      </c>
      <c r="D126" s="57">
        <v>4</v>
      </c>
      <c r="E126" s="74">
        <v>5</v>
      </c>
      <c r="F126" s="87"/>
      <c r="G126" s="92"/>
      <c r="H126" s="97" t="str">
        <f t="shared" si="7"/>
        <v>西区4-5</v>
      </c>
      <c r="I126" s="104">
        <v>550</v>
      </c>
      <c r="J126" s="113" t="s">
        <v>1499</v>
      </c>
      <c r="K126" s="281"/>
      <c r="L126" s="362"/>
      <c r="M126" s="5">
        <f>IF(F133,I133,"")</f>
        <v>240</v>
      </c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customHeight="1">
      <c r="A127" s="4">
        <v>125</v>
      </c>
      <c r="B127" s="597"/>
      <c r="C127" s="256" t="s">
        <v>141</v>
      </c>
      <c r="D127" s="269">
        <v>4</v>
      </c>
      <c r="E127" s="258">
        <v>6</v>
      </c>
      <c r="F127" s="259">
        <v>1</v>
      </c>
      <c r="G127" s="92"/>
      <c r="H127" s="260" t="str">
        <f t="shared" si="7"/>
        <v>西区4-6</v>
      </c>
      <c r="I127" s="261">
        <v>345</v>
      </c>
      <c r="J127" s="268" t="s">
        <v>1204</v>
      </c>
      <c r="K127" s="281" t="s">
        <v>1832</v>
      </c>
      <c r="L127" s="152"/>
      <c r="M127" s="4" t="e">
        <f>IF(#REF!,#REF!,"")</f>
        <v>#REF!</v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 customHeight="1">
      <c r="A128" s="4">
        <v>126</v>
      </c>
      <c r="B128" s="597"/>
      <c r="C128" s="76" t="s">
        <v>141</v>
      </c>
      <c r="D128" s="57">
        <v>4</v>
      </c>
      <c r="E128" s="74">
        <v>7</v>
      </c>
      <c r="F128" s="87"/>
      <c r="G128" s="92"/>
      <c r="H128" s="97" t="str">
        <f t="shared" si="7"/>
        <v>西区4-7</v>
      </c>
      <c r="I128" s="104">
        <v>355</v>
      </c>
      <c r="J128" s="113" t="s">
        <v>1205</v>
      </c>
      <c r="K128" s="281" t="s">
        <v>1450</v>
      </c>
      <c r="L128" s="420"/>
      <c r="M128" s="4"/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customHeight="1">
      <c r="A129" s="4">
        <v>127</v>
      </c>
      <c r="B129" s="597"/>
      <c r="C129" s="76" t="s">
        <v>141</v>
      </c>
      <c r="D129" s="57">
        <v>4</v>
      </c>
      <c r="E129" s="74">
        <v>8</v>
      </c>
      <c r="F129" s="87">
        <v>1</v>
      </c>
      <c r="G129" s="92"/>
      <c r="H129" s="97" t="str">
        <f t="shared" si="7"/>
        <v>西区4-8</v>
      </c>
      <c r="I129" s="104">
        <v>320</v>
      </c>
      <c r="J129" s="113" t="s">
        <v>176</v>
      </c>
      <c r="K129" s="281" t="s">
        <v>1121</v>
      </c>
      <c r="L129" s="429"/>
      <c r="M129" s="5" t="str">
        <f>IF(F135,I135,"")</f>
        <v/>
      </c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25" hidden="1" customHeight="1">
      <c r="A130" s="4">
        <v>128</v>
      </c>
      <c r="B130" s="597"/>
      <c r="C130" s="76" t="s">
        <v>141</v>
      </c>
      <c r="D130" s="57">
        <v>4</v>
      </c>
      <c r="E130" s="74">
        <v>9</v>
      </c>
      <c r="F130" s="87"/>
      <c r="G130" s="92"/>
      <c r="H130" s="97" t="str">
        <f t="shared" si="7"/>
        <v>西区4-9</v>
      </c>
      <c r="I130" s="104">
        <v>710</v>
      </c>
      <c r="J130" s="113" t="s">
        <v>1206</v>
      </c>
      <c r="K130" s="188"/>
      <c r="L130" s="129"/>
      <c r="M130" s="4" t="e">
        <f>IF(#REF!,#REF!,"")</f>
        <v>#REF!</v>
      </c>
      <c r="N130" s="6"/>
      <c r="O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</row>
    <row r="131" spans="1:70" ht="20.25" customHeight="1">
      <c r="A131" s="4">
        <v>129</v>
      </c>
      <c r="B131" s="597"/>
      <c r="C131" s="76" t="s">
        <v>141</v>
      </c>
      <c r="D131" s="57">
        <v>4</v>
      </c>
      <c r="E131" s="74" t="s">
        <v>455</v>
      </c>
      <c r="F131" s="87">
        <v>1</v>
      </c>
      <c r="G131" s="92"/>
      <c r="H131" s="97" t="str">
        <f t="shared" si="7"/>
        <v>西区4-10</v>
      </c>
      <c r="I131" s="104">
        <v>270</v>
      </c>
      <c r="J131" s="113" t="s">
        <v>1500</v>
      </c>
      <c r="K131" s="189" t="s">
        <v>1833</v>
      </c>
      <c r="L131" s="152"/>
      <c r="M131" s="5" t="e">
        <f>IF(#REF!,#REF!,"")</f>
        <v>#REF!</v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20.100000000000001" customHeight="1">
      <c r="A132" s="4">
        <v>130</v>
      </c>
      <c r="B132" s="597"/>
      <c r="C132" s="76" t="s">
        <v>141</v>
      </c>
      <c r="D132" s="57">
        <v>4</v>
      </c>
      <c r="E132" s="74" t="s">
        <v>892</v>
      </c>
      <c r="F132" s="87">
        <v>1</v>
      </c>
      <c r="G132" s="92"/>
      <c r="H132" s="97" t="str">
        <f t="shared" si="7"/>
        <v>西区4-11</v>
      </c>
      <c r="I132" s="104">
        <v>530</v>
      </c>
      <c r="J132" s="321" t="s">
        <v>1208</v>
      </c>
      <c r="K132" s="325" t="s">
        <v>994</v>
      </c>
      <c r="L132" s="436" t="s">
        <v>1823</v>
      </c>
      <c r="M132" s="5" t="str">
        <f>IF(F138,I138,"")</f>
        <v/>
      </c>
    </row>
    <row r="133" spans="1:70" ht="20.25" customHeight="1">
      <c r="A133" s="4">
        <v>131</v>
      </c>
      <c r="B133" s="617"/>
      <c r="C133" s="76" t="s">
        <v>141</v>
      </c>
      <c r="D133" s="57">
        <v>4</v>
      </c>
      <c r="E133" s="74" t="s">
        <v>865</v>
      </c>
      <c r="F133" s="87">
        <v>1</v>
      </c>
      <c r="G133" s="92"/>
      <c r="H133" s="97" t="str">
        <f t="shared" si="7"/>
        <v>西区4-12</v>
      </c>
      <c r="I133" s="104">
        <v>240</v>
      </c>
      <c r="J133" s="120" t="s">
        <v>1501</v>
      </c>
      <c r="K133" s="325" t="s">
        <v>1604</v>
      </c>
      <c r="L133" s="435" t="s">
        <v>1822</v>
      </c>
      <c r="N133" s="47"/>
      <c r="O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</row>
    <row r="134" spans="1:70" ht="16.5" hidden="1" customHeight="1">
      <c r="A134" s="4">
        <v>132</v>
      </c>
      <c r="B134" s="576" t="s">
        <v>192</v>
      </c>
      <c r="C134" s="76" t="s">
        <v>141</v>
      </c>
      <c r="D134" s="57">
        <v>5</v>
      </c>
      <c r="E134" s="74">
        <v>1</v>
      </c>
      <c r="F134" s="87"/>
      <c r="G134" s="92"/>
      <c r="H134" s="97" t="str">
        <f t="shared" si="7"/>
        <v>西区5-1</v>
      </c>
      <c r="I134" s="104">
        <v>220</v>
      </c>
      <c r="J134" s="390" t="s">
        <v>193</v>
      </c>
      <c r="K134" s="281"/>
      <c r="L134" s="436"/>
      <c r="M134" s="4" t="e">
        <f>IF(#REF!,#REF!,"")</f>
        <v>#REF!</v>
      </c>
    </row>
    <row r="135" spans="1:70" s="19" customFormat="1" ht="16.5" hidden="1" customHeight="1">
      <c r="A135" s="4">
        <v>133</v>
      </c>
      <c r="B135" s="593"/>
      <c r="C135" s="76" t="s">
        <v>141</v>
      </c>
      <c r="D135" s="57">
        <v>5</v>
      </c>
      <c r="E135" s="74">
        <v>2</v>
      </c>
      <c r="F135" s="87"/>
      <c r="G135" s="92"/>
      <c r="H135" s="97" t="str">
        <f t="shared" si="7"/>
        <v>西区5-2</v>
      </c>
      <c r="I135" s="104">
        <v>420</v>
      </c>
      <c r="J135" s="391" t="s">
        <v>194</v>
      </c>
      <c r="K135" s="281"/>
      <c r="L135" s="152"/>
      <c r="M135" s="5" t="e">
        <f>IF(#REF!,#REF!,"")</f>
        <v>#REF!</v>
      </c>
      <c r="N135" s="44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</row>
    <row r="136" spans="1:70" s="20" customFormat="1" ht="20.25" hidden="1">
      <c r="A136" s="4">
        <v>134</v>
      </c>
      <c r="B136" s="593"/>
      <c r="C136" s="76" t="s">
        <v>141</v>
      </c>
      <c r="D136" s="57">
        <v>5</v>
      </c>
      <c r="E136" s="74">
        <v>3</v>
      </c>
      <c r="F136" s="87"/>
      <c r="G136" s="92"/>
      <c r="H136" s="97" t="str">
        <f t="shared" si="7"/>
        <v>西区5-3</v>
      </c>
      <c r="I136" s="104">
        <v>675</v>
      </c>
      <c r="J136" s="391" t="s">
        <v>195</v>
      </c>
      <c r="K136" s="188"/>
      <c r="L136" s="129"/>
      <c r="M136" s="5" t="str">
        <f>IF(F146,I146,"")</f>
        <v/>
      </c>
      <c r="N136" s="6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</row>
    <row r="137" spans="1:70" s="20" customFormat="1" ht="20.25" hidden="1">
      <c r="A137" s="4">
        <v>135</v>
      </c>
      <c r="B137" s="593"/>
      <c r="C137" s="76" t="s">
        <v>141</v>
      </c>
      <c r="D137" s="57">
        <v>5</v>
      </c>
      <c r="E137" s="74">
        <v>4</v>
      </c>
      <c r="F137" s="87"/>
      <c r="G137" s="92"/>
      <c r="H137" s="97" t="str">
        <f t="shared" si="7"/>
        <v>西区5-4</v>
      </c>
      <c r="I137" s="104">
        <v>490</v>
      </c>
      <c r="J137" s="391" t="s">
        <v>196</v>
      </c>
      <c r="K137" s="189"/>
      <c r="L137" s="152"/>
      <c r="M137" s="4" t="str">
        <f>IF(F147,I147,"")</f>
        <v/>
      </c>
      <c r="N137" s="22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</row>
    <row r="138" spans="1:70" ht="20.25" hidden="1" customHeight="1">
      <c r="A138" s="4">
        <v>136</v>
      </c>
      <c r="B138" s="593"/>
      <c r="C138" s="76" t="s">
        <v>141</v>
      </c>
      <c r="D138" s="57">
        <v>5</v>
      </c>
      <c r="E138" s="74">
        <v>5</v>
      </c>
      <c r="F138" s="87"/>
      <c r="G138" s="92"/>
      <c r="H138" s="97" t="str">
        <f t="shared" si="7"/>
        <v>西区5-5</v>
      </c>
      <c r="I138" s="104">
        <v>275</v>
      </c>
      <c r="J138" s="391" t="s">
        <v>1796</v>
      </c>
      <c r="K138" s="188"/>
      <c r="L138" s="393"/>
      <c r="M138" s="4" t="str">
        <f>IF(F148,I148,"")</f>
        <v/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s="22" customFormat="1" ht="20.25" hidden="1" customHeight="1">
      <c r="A139" s="4">
        <v>137</v>
      </c>
      <c r="B139" s="593"/>
      <c r="C139" s="76" t="s">
        <v>141</v>
      </c>
      <c r="D139" s="57">
        <v>5</v>
      </c>
      <c r="E139" s="74" t="s">
        <v>867</v>
      </c>
      <c r="F139" s="87"/>
      <c r="G139" s="92"/>
      <c r="H139" s="97" t="str">
        <f t="shared" si="7"/>
        <v>西区5-6</v>
      </c>
      <c r="I139" s="104">
        <v>435</v>
      </c>
      <c r="J139" s="392" t="s">
        <v>204</v>
      </c>
      <c r="K139" s="188"/>
      <c r="L139" s="129"/>
      <c r="M139" s="4">
        <f t="shared" ref="M139:M141" si="11">IF(F152,I152,"")</f>
        <v>235</v>
      </c>
      <c r="N139" s="6"/>
      <c r="P139" s="48"/>
      <c r="Q139" s="48"/>
    </row>
    <row r="140" spans="1:70" ht="20.25" hidden="1" customHeight="1">
      <c r="A140" s="4">
        <v>138</v>
      </c>
      <c r="B140" s="577"/>
      <c r="C140" s="76" t="s">
        <v>141</v>
      </c>
      <c r="D140" s="57">
        <v>5</v>
      </c>
      <c r="E140" s="74" t="s">
        <v>1645</v>
      </c>
      <c r="F140" s="87"/>
      <c r="G140" s="92"/>
      <c r="H140" s="97" t="str">
        <f t="shared" si="7"/>
        <v>西区5-7</v>
      </c>
      <c r="I140" s="104">
        <v>280</v>
      </c>
      <c r="J140" s="392" t="s">
        <v>1661</v>
      </c>
      <c r="K140" s="188"/>
      <c r="L140" s="129"/>
      <c r="M140" s="4">
        <f t="shared" si="11"/>
        <v>535</v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 hidden="1" customHeight="1">
      <c r="A141" s="4">
        <v>139</v>
      </c>
      <c r="B141" s="576" t="s">
        <v>205</v>
      </c>
      <c r="C141" s="76" t="s">
        <v>141</v>
      </c>
      <c r="D141" s="57">
        <v>6</v>
      </c>
      <c r="E141" s="74">
        <v>1</v>
      </c>
      <c r="F141" s="87"/>
      <c r="G141" s="92"/>
      <c r="H141" s="97" t="str">
        <f t="shared" si="7"/>
        <v>西区6-1</v>
      </c>
      <c r="I141" s="104">
        <v>485</v>
      </c>
      <c r="J141" s="113" t="s">
        <v>1210</v>
      </c>
      <c r="K141" s="189"/>
      <c r="L141" s="129"/>
      <c r="M141" s="4">
        <f t="shared" si="11"/>
        <v>230</v>
      </c>
      <c r="N141" s="6"/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hidden="1" customHeight="1">
      <c r="A142" s="4">
        <v>140</v>
      </c>
      <c r="B142" s="593"/>
      <c r="C142" s="76" t="s">
        <v>141</v>
      </c>
      <c r="D142" s="57">
        <v>6</v>
      </c>
      <c r="E142" s="74">
        <v>2</v>
      </c>
      <c r="F142" s="87"/>
      <c r="G142" s="92"/>
      <c r="H142" s="97" t="str">
        <f t="shared" si="7"/>
        <v>西区6-2</v>
      </c>
      <c r="I142" s="104">
        <v>370</v>
      </c>
      <c r="J142" s="113" t="s">
        <v>207</v>
      </c>
      <c r="K142" s="281"/>
      <c r="L142" s="132"/>
      <c r="M142" s="5">
        <f t="shared" ref="M142:M147" si="12">IF(F149,I149,"")</f>
        <v>440</v>
      </c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hidden="1" customHeight="1">
      <c r="A143" s="4">
        <v>141</v>
      </c>
      <c r="B143" s="593"/>
      <c r="C143" s="76" t="s">
        <v>141</v>
      </c>
      <c r="D143" s="57">
        <v>6</v>
      </c>
      <c r="E143" s="74">
        <v>3</v>
      </c>
      <c r="F143" s="87"/>
      <c r="G143" s="92"/>
      <c r="H143" s="97" t="str">
        <f t="shared" si="7"/>
        <v>西区6-3</v>
      </c>
      <c r="I143" s="104">
        <v>565</v>
      </c>
      <c r="J143" s="113" t="s">
        <v>208</v>
      </c>
      <c r="K143" s="188"/>
      <c r="L143" s="129"/>
      <c r="M143" s="5" t="str">
        <f t="shared" si="12"/>
        <v/>
      </c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</row>
    <row r="144" spans="1:70" ht="20.100000000000001" hidden="1" customHeight="1">
      <c r="A144" s="4">
        <v>142</v>
      </c>
      <c r="B144" s="593"/>
      <c r="C144" s="76" t="s">
        <v>141</v>
      </c>
      <c r="D144" s="57">
        <v>6</v>
      </c>
      <c r="E144" s="74">
        <v>4</v>
      </c>
      <c r="F144" s="87"/>
      <c r="G144" s="92"/>
      <c r="H144" s="97" t="str">
        <f t="shared" si="7"/>
        <v>西区6-4</v>
      </c>
      <c r="I144" s="104">
        <v>645</v>
      </c>
      <c r="J144" s="113" t="s">
        <v>1502</v>
      </c>
      <c r="K144" s="188"/>
      <c r="L144" s="129"/>
      <c r="M144" s="5">
        <f t="shared" si="12"/>
        <v>195</v>
      </c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hidden="1" customHeight="1">
      <c r="A145" s="4">
        <v>143</v>
      </c>
      <c r="B145" s="577"/>
      <c r="C145" s="76" t="s">
        <v>141</v>
      </c>
      <c r="D145" s="57">
        <v>6</v>
      </c>
      <c r="E145" s="74">
        <v>5</v>
      </c>
      <c r="F145" s="87"/>
      <c r="G145" s="92"/>
      <c r="H145" s="97" t="str">
        <f t="shared" si="7"/>
        <v>西区6-5</v>
      </c>
      <c r="I145" s="104">
        <v>540</v>
      </c>
      <c r="J145" s="113" t="s">
        <v>210</v>
      </c>
      <c r="K145" s="188"/>
      <c r="L145" s="129"/>
      <c r="M145" s="5">
        <f t="shared" si="12"/>
        <v>235</v>
      </c>
    </row>
    <row r="146" spans="1:70" ht="20.100000000000001" hidden="1" customHeight="1">
      <c r="A146" s="4">
        <v>144</v>
      </c>
      <c r="B146" s="576" t="s">
        <v>214</v>
      </c>
      <c r="C146" s="76" t="s">
        <v>141</v>
      </c>
      <c r="D146" s="57">
        <v>7</v>
      </c>
      <c r="E146" s="74">
        <v>1</v>
      </c>
      <c r="F146" s="87"/>
      <c r="G146" s="92"/>
      <c r="H146" s="97" t="str">
        <f t="shared" si="7"/>
        <v>西区7-1</v>
      </c>
      <c r="I146" s="104">
        <v>680</v>
      </c>
      <c r="J146" s="113" t="s">
        <v>1212</v>
      </c>
      <c r="K146" s="327"/>
      <c r="L146" s="132"/>
      <c r="M146" s="5">
        <f t="shared" si="12"/>
        <v>535</v>
      </c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100000000000001" hidden="1" customHeight="1">
      <c r="A147" s="4">
        <v>145</v>
      </c>
      <c r="B147" s="593"/>
      <c r="C147" s="76" t="s">
        <v>141</v>
      </c>
      <c r="D147" s="57">
        <v>7</v>
      </c>
      <c r="E147" s="74">
        <v>2</v>
      </c>
      <c r="F147" s="87"/>
      <c r="G147" s="92"/>
      <c r="H147" s="97" t="str">
        <f t="shared" ref="H147:H210" si="13">CONCATENATE(C147,D147,"-",E147)</f>
        <v>西区7-2</v>
      </c>
      <c r="I147" s="104">
        <v>445</v>
      </c>
      <c r="J147" s="113" t="s">
        <v>1213</v>
      </c>
      <c r="K147" s="281"/>
      <c r="L147" s="151" t="s">
        <v>1001</v>
      </c>
      <c r="M147" s="5">
        <f t="shared" si="12"/>
        <v>230</v>
      </c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</row>
    <row r="148" spans="1:70" ht="20.100000000000001" hidden="1" customHeight="1">
      <c r="A148" s="4">
        <v>146</v>
      </c>
      <c r="B148" s="593"/>
      <c r="C148" s="76" t="s">
        <v>141</v>
      </c>
      <c r="D148" s="57">
        <v>7</v>
      </c>
      <c r="E148" s="74">
        <v>3</v>
      </c>
      <c r="F148" s="87"/>
      <c r="G148" s="92"/>
      <c r="H148" s="97" t="str">
        <f t="shared" si="13"/>
        <v>西区7-3</v>
      </c>
      <c r="I148" s="104">
        <v>320</v>
      </c>
      <c r="J148" s="113" t="s">
        <v>216</v>
      </c>
      <c r="K148" s="189"/>
      <c r="L148" s="436"/>
      <c r="M148" s="4" t="str">
        <f>IF(F160,I160,"")</f>
        <v/>
      </c>
      <c r="O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20.25">
      <c r="A149" s="4">
        <v>147</v>
      </c>
      <c r="B149" s="593"/>
      <c r="C149" s="76" t="s">
        <v>141</v>
      </c>
      <c r="D149" s="57">
        <v>7</v>
      </c>
      <c r="E149" s="74">
        <v>4</v>
      </c>
      <c r="F149" s="87">
        <v>1</v>
      </c>
      <c r="G149" s="92"/>
      <c r="H149" s="97" t="str">
        <f t="shared" si="13"/>
        <v>西区7-4</v>
      </c>
      <c r="I149" s="104">
        <v>440</v>
      </c>
      <c r="J149" s="113" t="s">
        <v>1214</v>
      </c>
      <c r="K149" s="281" t="s">
        <v>1591</v>
      </c>
      <c r="L149" s="393"/>
      <c r="M149" s="4" t="str">
        <f>IF(F161,I161,"")</f>
        <v/>
      </c>
    </row>
    <row r="150" spans="1:70" ht="20.25" hidden="1">
      <c r="A150" s="4">
        <v>148</v>
      </c>
      <c r="B150" s="593"/>
      <c r="C150" s="76" t="s">
        <v>141</v>
      </c>
      <c r="D150" s="57">
        <v>7</v>
      </c>
      <c r="E150" s="74">
        <v>5</v>
      </c>
      <c r="F150" s="87"/>
      <c r="G150" s="92"/>
      <c r="H150" s="97" t="str">
        <f t="shared" si="13"/>
        <v>西区7-5</v>
      </c>
      <c r="I150" s="104">
        <v>440</v>
      </c>
      <c r="J150" s="215" t="s">
        <v>1215</v>
      </c>
      <c r="K150" s="281"/>
      <c r="L150" s="342"/>
      <c r="M150" s="4" t="str">
        <f>IF(F162,I162,"")</f>
        <v/>
      </c>
      <c r="N150" s="6"/>
    </row>
    <row r="151" spans="1:70" ht="20.25">
      <c r="A151" s="4">
        <v>149</v>
      </c>
      <c r="B151" s="593"/>
      <c r="C151" s="76" t="s">
        <v>141</v>
      </c>
      <c r="D151" s="57">
        <v>7</v>
      </c>
      <c r="E151" s="74">
        <v>6</v>
      </c>
      <c r="F151" s="87">
        <v>1</v>
      </c>
      <c r="G151" s="92"/>
      <c r="H151" s="97" t="str">
        <f t="shared" si="13"/>
        <v>西区7-6</v>
      </c>
      <c r="I151" s="104">
        <v>195</v>
      </c>
      <c r="J151" s="215" t="s">
        <v>1214</v>
      </c>
      <c r="K151" s="281" t="s">
        <v>1444</v>
      </c>
      <c r="L151" s="396"/>
      <c r="M151" s="5" t="str">
        <f t="shared" ref="M151:M157" si="14">IF(F164,I164,"")</f>
        <v/>
      </c>
    </row>
    <row r="152" spans="1:70" ht="20.25" customHeight="1">
      <c r="A152" s="4">
        <v>150</v>
      </c>
      <c r="B152" s="593"/>
      <c r="C152" s="76" t="s">
        <v>141</v>
      </c>
      <c r="D152" s="57">
        <v>7</v>
      </c>
      <c r="E152" s="74">
        <v>7</v>
      </c>
      <c r="F152" s="87">
        <v>1</v>
      </c>
      <c r="G152" s="92"/>
      <c r="H152" s="97" t="str">
        <f t="shared" si="13"/>
        <v>西区7-7</v>
      </c>
      <c r="I152" s="104">
        <v>235</v>
      </c>
      <c r="J152" s="113" t="s">
        <v>218</v>
      </c>
      <c r="K152" s="281" t="s">
        <v>1046</v>
      </c>
      <c r="L152" s="403"/>
      <c r="M152" s="4" t="str">
        <f t="shared" si="14"/>
        <v/>
      </c>
      <c r="O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20.25">
      <c r="A153" s="4">
        <v>151</v>
      </c>
      <c r="B153" s="593"/>
      <c r="C153" s="76" t="s">
        <v>141</v>
      </c>
      <c r="D153" s="57">
        <v>7</v>
      </c>
      <c r="E153" s="74">
        <v>8</v>
      </c>
      <c r="F153" s="87">
        <v>1</v>
      </c>
      <c r="G153" s="92"/>
      <c r="H153" s="97" t="str">
        <f t="shared" si="13"/>
        <v>西区7-8</v>
      </c>
      <c r="I153" s="104">
        <v>535</v>
      </c>
      <c r="J153" s="113" t="s">
        <v>1216</v>
      </c>
      <c r="K153" s="281" t="s">
        <v>711</v>
      </c>
      <c r="L153" s="433"/>
      <c r="M153" s="4" t="str">
        <f t="shared" si="14"/>
        <v/>
      </c>
    </row>
    <row r="154" spans="1:70" ht="20.25">
      <c r="A154" s="4">
        <v>152</v>
      </c>
      <c r="B154" s="593"/>
      <c r="C154" s="76" t="s">
        <v>141</v>
      </c>
      <c r="D154" s="57">
        <v>7</v>
      </c>
      <c r="E154" s="74">
        <v>9</v>
      </c>
      <c r="F154" s="87">
        <v>3</v>
      </c>
      <c r="G154" s="92"/>
      <c r="H154" s="97" t="str">
        <f t="shared" si="13"/>
        <v>西区7-9</v>
      </c>
      <c r="I154" s="104">
        <v>230</v>
      </c>
      <c r="J154" s="113" t="s">
        <v>221</v>
      </c>
      <c r="K154" s="281" t="s">
        <v>1547</v>
      </c>
      <c r="L154" s="432" t="s">
        <v>1699</v>
      </c>
      <c r="M154" s="4" t="str">
        <f t="shared" si="14"/>
        <v/>
      </c>
    </row>
    <row r="155" spans="1:70" ht="20.25" hidden="1">
      <c r="A155" s="4">
        <v>153</v>
      </c>
      <c r="B155" s="593"/>
      <c r="C155" s="76" t="s">
        <v>141</v>
      </c>
      <c r="D155" s="57">
        <v>7</v>
      </c>
      <c r="E155" s="74">
        <v>10</v>
      </c>
      <c r="F155" s="87"/>
      <c r="G155" s="92"/>
      <c r="H155" s="97" t="str">
        <f t="shared" si="13"/>
        <v>西区7-10</v>
      </c>
      <c r="I155" s="104">
        <v>320</v>
      </c>
      <c r="J155" s="113" t="s">
        <v>1218</v>
      </c>
      <c r="K155" s="281"/>
      <c r="L155" s="141"/>
      <c r="M155" s="4" t="str">
        <f t="shared" si="14"/>
        <v/>
      </c>
      <c r="N155" s="6"/>
    </row>
    <row r="156" spans="1:70" ht="20.25" hidden="1">
      <c r="A156" s="4">
        <v>154</v>
      </c>
      <c r="B156" s="577"/>
      <c r="C156" s="76" t="s">
        <v>141</v>
      </c>
      <c r="D156" s="57">
        <v>7</v>
      </c>
      <c r="E156" s="74">
        <v>11</v>
      </c>
      <c r="F156" s="87"/>
      <c r="G156" s="92"/>
      <c r="H156" s="97" t="str">
        <f t="shared" si="13"/>
        <v>西区7-11</v>
      </c>
      <c r="I156" s="104">
        <v>270</v>
      </c>
      <c r="J156" s="113" t="s">
        <v>1219</v>
      </c>
      <c r="K156" s="281"/>
      <c r="L156" s="167"/>
      <c r="M156" s="4" t="str">
        <f t="shared" si="14"/>
        <v/>
      </c>
      <c r="N156" s="6"/>
    </row>
    <row r="157" spans="1:70" ht="20.25" hidden="1" customHeight="1">
      <c r="A157" s="4">
        <v>155</v>
      </c>
      <c r="B157" s="594" t="s">
        <v>224</v>
      </c>
      <c r="C157" s="76" t="s">
        <v>225</v>
      </c>
      <c r="D157" s="57">
        <v>1</v>
      </c>
      <c r="E157" s="74">
        <v>1</v>
      </c>
      <c r="F157" s="87"/>
      <c r="G157" s="92"/>
      <c r="H157" s="97" t="str">
        <f t="shared" si="13"/>
        <v>中央区1-1</v>
      </c>
      <c r="I157" s="104">
        <v>355</v>
      </c>
      <c r="J157" s="113" t="s">
        <v>226</v>
      </c>
      <c r="K157" s="188"/>
      <c r="L157" s="129"/>
      <c r="M157" s="5" t="str">
        <f t="shared" si="14"/>
        <v/>
      </c>
      <c r="N157" s="6"/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20.25" hidden="1" customHeight="1">
      <c r="A158" s="4">
        <v>156</v>
      </c>
      <c r="B158" s="594"/>
      <c r="C158" s="76" t="s">
        <v>225</v>
      </c>
      <c r="D158" s="57">
        <v>1</v>
      </c>
      <c r="E158" s="74">
        <v>2</v>
      </c>
      <c r="F158" s="87"/>
      <c r="G158" s="92"/>
      <c r="H158" s="97" t="str">
        <f t="shared" si="13"/>
        <v>中央区1-2</v>
      </c>
      <c r="I158" s="104">
        <v>670</v>
      </c>
      <c r="J158" s="113" t="s">
        <v>227</v>
      </c>
      <c r="K158" s="188"/>
      <c r="L158" s="129"/>
      <c r="M158" s="4" t="e">
        <f>IF(#REF!,#REF!,"")</f>
        <v>#REF!</v>
      </c>
      <c r="O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</row>
    <row r="159" spans="1:70" ht="20.25" hidden="1" customHeight="1">
      <c r="A159" s="4">
        <v>157</v>
      </c>
      <c r="B159" s="594" t="s">
        <v>228</v>
      </c>
      <c r="C159" s="76" t="s">
        <v>225</v>
      </c>
      <c r="D159" s="57">
        <v>2</v>
      </c>
      <c r="E159" s="74">
        <v>1</v>
      </c>
      <c r="F159" s="87"/>
      <c r="G159" s="92"/>
      <c r="H159" s="97" t="str">
        <f t="shared" si="13"/>
        <v>中央区2-1</v>
      </c>
      <c r="I159" s="104">
        <v>675</v>
      </c>
      <c r="J159" s="119" t="s">
        <v>1220</v>
      </c>
      <c r="K159" s="188"/>
      <c r="L159" s="151"/>
      <c r="M159" s="4" t="str">
        <f>IF(F171,I171,"")</f>
        <v/>
      </c>
      <c r="O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</row>
    <row r="160" spans="1:70" ht="20.25" hidden="1">
      <c r="A160" s="4">
        <v>158</v>
      </c>
      <c r="B160" s="594"/>
      <c r="C160" s="76" t="s">
        <v>225</v>
      </c>
      <c r="D160" s="57">
        <v>2</v>
      </c>
      <c r="E160" s="74">
        <v>2</v>
      </c>
      <c r="F160" s="87"/>
      <c r="G160" s="92"/>
      <c r="H160" s="97" t="str">
        <f t="shared" si="13"/>
        <v>中央区2-2</v>
      </c>
      <c r="I160" s="104">
        <v>465</v>
      </c>
      <c r="J160" s="113" t="s">
        <v>230</v>
      </c>
      <c r="K160" s="188"/>
      <c r="L160" s="129"/>
      <c r="M160" s="4" t="str">
        <f>IF(F172,I172,"")</f>
        <v/>
      </c>
    </row>
    <row r="161" spans="1:70" ht="20.25" hidden="1">
      <c r="A161" s="4">
        <v>159</v>
      </c>
      <c r="B161" s="594"/>
      <c r="C161" s="76" t="s">
        <v>225</v>
      </c>
      <c r="D161" s="57">
        <v>2</v>
      </c>
      <c r="E161" s="74">
        <v>3</v>
      </c>
      <c r="F161" s="87"/>
      <c r="G161" s="92"/>
      <c r="H161" s="97" t="str">
        <f t="shared" si="13"/>
        <v>中央区2-3</v>
      </c>
      <c r="I161" s="104">
        <v>150</v>
      </c>
      <c r="J161" s="113" t="s">
        <v>1221</v>
      </c>
      <c r="K161" s="188"/>
      <c r="L161" s="152"/>
      <c r="M161" s="4" t="str">
        <f>IF(F173,I173,"")</f>
        <v/>
      </c>
    </row>
    <row r="162" spans="1:70" ht="20.25" hidden="1">
      <c r="A162" s="4">
        <v>160</v>
      </c>
      <c r="B162" s="576" t="s">
        <v>232</v>
      </c>
      <c r="C162" s="76" t="s">
        <v>225</v>
      </c>
      <c r="D162" s="57">
        <v>3</v>
      </c>
      <c r="E162" s="74">
        <v>1</v>
      </c>
      <c r="F162" s="87"/>
      <c r="G162" s="92"/>
      <c r="H162" s="97" t="str">
        <f t="shared" si="13"/>
        <v>中央区3-1</v>
      </c>
      <c r="I162" s="104">
        <v>505</v>
      </c>
      <c r="J162" s="119" t="s">
        <v>1797</v>
      </c>
      <c r="K162" s="188"/>
      <c r="L162" s="360"/>
      <c r="M162" s="4" t="str">
        <f>IF(F174,I174,"")</f>
        <v/>
      </c>
    </row>
    <row r="163" spans="1:70" ht="20.25" hidden="1">
      <c r="A163" s="4">
        <v>161</v>
      </c>
      <c r="B163" s="593"/>
      <c r="C163" s="76" t="s">
        <v>225</v>
      </c>
      <c r="D163" s="57">
        <v>3</v>
      </c>
      <c r="E163" s="74">
        <v>2</v>
      </c>
      <c r="F163" s="87"/>
      <c r="G163" s="92"/>
      <c r="H163" s="97" t="str">
        <f t="shared" si="13"/>
        <v>中央区3-2</v>
      </c>
      <c r="I163" s="104">
        <v>745</v>
      </c>
      <c r="J163" s="119" t="s">
        <v>1222</v>
      </c>
      <c r="K163" s="189"/>
      <c r="L163" s="153"/>
      <c r="M163" s="4" t="str">
        <f>IF(F175,I175,"")</f>
        <v/>
      </c>
      <c r="N163" s="6"/>
    </row>
    <row r="164" spans="1:70" ht="20.100000000000001" hidden="1" customHeight="1">
      <c r="A164" s="4">
        <v>162</v>
      </c>
      <c r="B164" s="577"/>
      <c r="C164" s="76" t="s">
        <v>225</v>
      </c>
      <c r="D164" s="57">
        <v>3</v>
      </c>
      <c r="E164" s="74" t="s">
        <v>897</v>
      </c>
      <c r="F164" s="87"/>
      <c r="G164" s="92"/>
      <c r="H164" s="97" t="str">
        <f t="shared" si="13"/>
        <v>中央区3-3</v>
      </c>
      <c r="I164" s="104">
        <v>325</v>
      </c>
      <c r="J164" s="119" t="s">
        <v>1798</v>
      </c>
      <c r="K164" s="189"/>
      <c r="L164" s="153"/>
      <c r="M164" s="5" t="e">
        <f>IF(#REF!,#REF!,"")</f>
        <v>#REF!</v>
      </c>
      <c r="N164" s="254"/>
    </row>
    <row r="165" spans="1:70" ht="20.25" hidden="1" customHeight="1">
      <c r="A165" s="4">
        <v>163</v>
      </c>
      <c r="B165" s="576" t="s">
        <v>235</v>
      </c>
      <c r="C165" s="76" t="s">
        <v>225</v>
      </c>
      <c r="D165" s="57">
        <v>4</v>
      </c>
      <c r="E165" s="74">
        <v>1</v>
      </c>
      <c r="F165" s="87"/>
      <c r="G165" s="92"/>
      <c r="H165" s="97" t="str">
        <f t="shared" si="13"/>
        <v>中央区4-1</v>
      </c>
      <c r="I165" s="104">
        <v>615</v>
      </c>
      <c r="J165" s="113" t="s">
        <v>236</v>
      </c>
      <c r="K165" s="188"/>
      <c r="L165" s="360"/>
      <c r="M165" s="4" t="str">
        <f t="shared" ref="M165:M181" si="15">IF(F177,I177,"")</f>
        <v/>
      </c>
      <c r="O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</row>
    <row r="166" spans="1:70" s="254" customFormat="1" ht="20.25" hidden="1" customHeight="1">
      <c r="A166" s="4">
        <v>164</v>
      </c>
      <c r="B166" s="593"/>
      <c r="C166" s="76" t="s">
        <v>225</v>
      </c>
      <c r="D166" s="57">
        <v>4</v>
      </c>
      <c r="E166" s="74">
        <v>2</v>
      </c>
      <c r="F166" s="87"/>
      <c r="G166" s="92"/>
      <c r="H166" s="97" t="str">
        <f t="shared" si="13"/>
        <v>中央区4-2</v>
      </c>
      <c r="I166" s="104">
        <v>780</v>
      </c>
      <c r="J166" s="113" t="s">
        <v>237</v>
      </c>
      <c r="K166" s="188"/>
      <c r="L166" s="129"/>
      <c r="M166" s="4" t="str">
        <f t="shared" si="15"/>
        <v/>
      </c>
      <c r="N166" s="44"/>
      <c r="P166" s="255"/>
      <c r="Q166" s="255"/>
    </row>
    <row r="167" spans="1:70" ht="16.5" hidden="1" customHeight="1">
      <c r="A167" s="4">
        <v>165</v>
      </c>
      <c r="B167" s="593"/>
      <c r="C167" s="76" t="s">
        <v>225</v>
      </c>
      <c r="D167" s="57">
        <v>4</v>
      </c>
      <c r="E167" s="74">
        <v>3</v>
      </c>
      <c r="F167" s="87"/>
      <c r="G167" s="92"/>
      <c r="H167" s="97" t="str">
        <f t="shared" si="13"/>
        <v>中央区4-3</v>
      </c>
      <c r="I167" s="104">
        <v>540</v>
      </c>
      <c r="J167" s="113" t="s">
        <v>238</v>
      </c>
      <c r="K167" s="188"/>
      <c r="L167" s="129"/>
      <c r="M167" s="4" t="str">
        <f t="shared" si="15"/>
        <v/>
      </c>
      <c r="N167" s="6"/>
    </row>
    <row r="168" spans="1:70" ht="16.5" hidden="1" customHeight="1">
      <c r="A168" s="4">
        <v>166</v>
      </c>
      <c r="B168" s="593"/>
      <c r="C168" s="76" t="s">
        <v>225</v>
      </c>
      <c r="D168" s="57">
        <v>4</v>
      </c>
      <c r="E168" s="74">
        <v>4</v>
      </c>
      <c r="F168" s="87"/>
      <c r="G168" s="92"/>
      <c r="H168" s="97" t="str">
        <f t="shared" si="13"/>
        <v>中央区4-4</v>
      </c>
      <c r="I168" s="104">
        <v>530</v>
      </c>
      <c r="J168" s="113" t="s">
        <v>1223</v>
      </c>
      <c r="K168" s="188"/>
      <c r="L168" s="129"/>
      <c r="M168" s="4" t="str">
        <f t="shared" si="15"/>
        <v/>
      </c>
      <c r="N168" s="6"/>
    </row>
    <row r="169" spans="1:70" ht="20.25" hidden="1" customHeight="1">
      <c r="A169" s="4">
        <v>167</v>
      </c>
      <c r="B169" s="593"/>
      <c r="C169" s="76" t="s">
        <v>225</v>
      </c>
      <c r="D169" s="57">
        <v>4</v>
      </c>
      <c r="E169" s="74">
        <v>5</v>
      </c>
      <c r="F169" s="87"/>
      <c r="G169" s="92"/>
      <c r="H169" s="97" t="str">
        <f t="shared" si="13"/>
        <v>中央区4-5</v>
      </c>
      <c r="I169" s="104">
        <v>440</v>
      </c>
      <c r="J169" s="113" t="s">
        <v>240</v>
      </c>
      <c r="K169" s="188"/>
      <c r="L169" s="154"/>
      <c r="M169" s="4" t="str">
        <f t="shared" si="15"/>
        <v/>
      </c>
      <c r="N169" s="6"/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3"/>
      <c r="C170" s="76" t="s">
        <v>225</v>
      </c>
      <c r="D170" s="57">
        <v>4</v>
      </c>
      <c r="E170" s="74">
        <v>6</v>
      </c>
      <c r="F170" s="87"/>
      <c r="G170" s="92"/>
      <c r="H170" s="97" t="str">
        <f t="shared" si="13"/>
        <v>中央区4-6</v>
      </c>
      <c r="I170" s="104">
        <v>335</v>
      </c>
      <c r="J170" s="113" t="s">
        <v>1224</v>
      </c>
      <c r="K170" s="189"/>
      <c r="L170" s="362"/>
      <c r="M170" s="4" t="str">
        <f t="shared" si="15"/>
        <v/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25" hidden="1" customHeight="1">
      <c r="A171" s="4">
        <v>169</v>
      </c>
      <c r="B171" s="593"/>
      <c r="C171" s="76" t="s">
        <v>225</v>
      </c>
      <c r="D171" s="57">
        <v>4</v>
      </c>
      <c r="E171" s="74">
        <v>7</v>
      </c>
      <c r="F171" s="87"/>
      <c r="G171" s="92"/>
      <c r="H171" s="97" t="str">
        <f t="shared" si="13"/>
        <v>中央区4-7</v>
      </c>
      <c r="I171" s="104">
        <v>510</v>
      </c>
      <c r="J171" s="113" t="s">
        <v>242</v>
      </c>
      <c r="K171" s="188"/>
      <c r="L171" s="129"/>
      <c r="M171" s="5" t="str">
        <f t="shared" si="15"/>
        <v/>
      </c>
      <c r="O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</row>
    <row r="172" spans="1:70" ht="20.25" hidden="1" customHeight="1">
      <c r="A172" s="4">
        <v>170</v>
      </c>
      <c r="B172" s="593"/>
      <c r="C172" s="76" t="s">
        <v>225</v>
      </c>
      <c r="D172" s="57">
        <v>4</v>
      </c>
      <c r="E172" s="74">
        <v>8</v>
      </c>
      <c r="F172" s="87"/>
      <c r="G172" s="92"/>
      <c r="H172" s="97" t="str">
        <f t="shared" si="13"/>
        <v>中央区4-8</v>
      </c>
      <c r="I172" s="104">
        <v>455</v>
      </c>
      <c r="J172" s="113" t="s">
        <v>242</v>
      </c>
      <c r="K172" s="188"/>
      <c r="L172" s="411"/>
      <c r="M172" s="4" t="str">
        <f t="shared" si="15"/>
        <v/>
      </c>
      <c r="O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</row>
    <row r="173" spans="1:70" ht="16.5" hidden="1" customHeight="1">
      <c r="A173" s="4">
        <v>171</v>
      </c>
      <c r="B173" s="577"/>
      <c r="C173" s="76" t="s">
        <v>225</v>
      </c>
      <c r="D173" s="57">
        <v>4</v>
      </c>
      <c r="E173" s="74">
        <v>9</v>
      </c>
      <c r="F173" s="87"/>
      <c r="G173" s="92"/>
      <c r="H173" s="97" t="str">
        <f t="shared" si="13"/>
        <v>中央区4-9</v>
      </c>
      <c r="I173" s="104">
        <v>400</v>
      </c>
      <c r="J173" s="113" t="s">
        <v>1225</v>
      </c>
      <c r="K173" s="188"/>
      <c r="L173" s="360"/>
      <c r="M173" s="4">
        <f t="shared" si="15"/>
        <v>270</v>
      </c>
      <c r="N173" s="6"/>
    </row>
    <row r="174" spans="1:70" ht="16.5" hidden="1" customHeight="1">
      <c r="A174" s="4">
        <v>172</v>
      </c>
      <c r="B174" s="594" t="s">
        <v>244</v>
      </c>
      <c r="C174" s="76" t="s">
        <v>225</v>
      </c>
      <c r="D174" s="57">
        <v>5</v>
      </c>
      <c r="E174" s="74">
        <v>1</v>
      </c>
      <c r="F174" s="87"/>
      <c r="G174" s="92"/>
      <c r="H174" s="97" t="str">
        <f t="shared" si="13"/>
        <v>中央区5-1</v>
      </c>
      <c r="I174" s="104">
        <v>365</v>
      </c>
      <c r="J174" s="113" t="s">
        <v>245</v>
      </c>
      <c r="K174" s="281"/>
      <c r="L174" s="129"/>
      <c r="M174" s="4" t="str">
        <f t="shared" si="15"/>
        <v/>
      </c>
      <c r="N174" s="6"/>
    </row>
    <row r="175" spans="1:70" ht="20.25" hidden="1">
      <c r="A175" s="4">
        <v>173</v>
      </c>
      <c r="B175" s="594"/>
      <c r="C175" s="76" t="s">
        <v>225</v>
      </c>
      <c r="D175" s="57">
        <v>5</v>
      </c>
      <c r="E175" s="74">
        <v>2</v>
      </c>
      <c r="F175" s="87"/>
      <c r="G175" s="92"/>
      <c r="H175" s="97" t="str">
        <f t="shared" si="13"/>
        <v>中央区5-2</v>
      </c>
      <c r="I175" s="104">
        <v>610</v>
      </c>
      <c r="J175" s="113" t="s">
        <v>1226</v>
      </c>
      <c r="K175" s="189"/>
      <c r="L175" s="129"/>
      <c r="M175" s="4" t="str">
        <f t="shared" si="15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/>
      <c r="C176" s="76" t="s">
        <v>225</v>
      </c>
      <c r="D176" s="57">
        <v>5</v>
      </c>
      <c r="E176" s="74">
        <v>3</v>
      </c>
      <c r="F176" s="87"/>
      <c r="G176" s="92"/>
      <c r="H176" s="97" t="str">
        <f t="shared" si="13"/>
        <v>中央区5-3</v>
      </c>
      <c r="I176" s="104">
        <v>530</v>
      </c>
      <c r="J176" s="113" t="s">
        <v>247</v>
      </c>
      <c r="K176" s="281"/>
      <c r="L176" s="318"/>
      <c r="M176" s="4" t="str">
        <f t="shared" si="15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/>
      <c r="C177" s="76" t="s">
        <v>225</v>
      </c>
      <c r="D177" s="57">
        <v>5</v>
      </c>
      <c r="E177" s="74">
        <v>4</v>
      </c>
      <c r="F177" s="87"/>
      <c r="G177" s="92"/>
      <c r="H177" s="97" t="str">
        <f t="shared" si="13"/>
        <v>中央区5-4</v>
      </c>
      <c r="I177" s="104">
        <v>550</v>
      </c>
      <c r="J177" s="113" t="s">
        <v>1227</v>
      </c>
      <c r="K177" s="189"/>
      <c r="L177" s="129"/>
      <c r="M177" s="4" t="str">
        <f t="shared" si="15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/>
      <c r="C178" s="76" t="s">
        <v>225</v>
      </c>
      <c r="D178" s="57">
        <v>5</v>
      </c>
      <c r="E178" s="74">
        <v>5</v>
      </c>
      <c r="F178" s="87"/>
      <c r="G178" s="92"/>
      <c r="H178" s="97" t="str">
        <f t="shared" si="13"/>
        <v>中央区5-5</v>
      </c>
      <c r="I178" s="104">
        <v>580</v>
      </c>
      <c r="J178" s="113" t="s">
        <v>1228</v>
      </c>
      <c r="K178" s="188"/>
      <c r="L178" s="129"/>
      <c r="M178" s="4" t="str">
        <f t="shared" si="15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/>
      <c r="C179" s="76" t="s">
        <v>225</v>
      </c>
      <c r="D179" s="57">
        <v>5</v>
      </c>
      <c r="E179" s="74">
        <v>6</v>
      </c>
      <c r="F179" s="87"/>
      <c r="G179" s="92"/>
      <c r="H179" s="97" t="str">
        <f t="shared" si="13"/>
        <v>中央区5-6</v>
      </c>
      <c r="I179" s="104">
        <v>345</v>
      </c>
      <c r="J179" s="113" t="s">
        <v>250</v>
      </c>
      <c r="K179" s="188"/>
      <c r="L179" s="129"/>
      <c r="M179" s="4" t="str">
        <f t="shared" si="15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19.5" hidden="1" customHeight="1">
      <c r="A180" s="4">
        <v>178</v>
      </c>
      <c r="B180" s="594"/>
      <c r="C180" s="76" t="s">
        <v>225</v>
      </c>
      <c r="D180" s="57">
        <v>5</v>
      </c>
      <c r="E180" s="74">
        <v>7</v>
      </c>
      <c r="F180" s="87"/>
      <c r="G180" s="92"/>
      <c r="H180" s="97" t="str">
        <f t="shared" si="13"/>
        <v>中央区5-7</v>
      </c>
      <c r="I180" s="104">
        <v>315</v>
      </c>
      <c r="J180" s="113" t="s">
        <v>251</v>
      </c>
      <c r="K180" s="281"/>
      <c r="L180" s="129"/>
      <c r="M180" s="21" t="str">
        <f t="shared" si="15"/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25" hidden="1" customHeight="1">
      <c r="A181" s="4">
        <v>179</v>
      </c>
      <c r="B181" s="594"/>
      <c r="C181" s="76" t="s">
        <v>225</v>
      </c>
      <c r="D181" s="57">
        <v>5</v>
      </c>
      <c r="E181" s="74">
        <v>8</v>
      </c>
      <c r="F181" s="87"/>
      <c r="G181" s="92"/>
      <c r="H181" s="97" t="str">
        <f t="shared" si="13"/>
        <v>中央区5-8</v>
      </c>
      <c r="I181" s="104">
        <v>395</v>
      </c>
      <c r="J181" s="113" t="s">
        <v>253</v>
      </c>
      <c r="K181" s="281"/>
      <c r="L181" s="135"/>
      <c r="M181" s="5" t="str">
        <f t="shared" si="15"/>
        <v/>
      </c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19.5" hidden="1" customHeight="1">
      <c r="A182" s="4">
        <v>180</v>
      </c>
      <c r="B182" s="594"/>
      <c r="C182" s="76" t="s">
        <v>225</v>
      </c>
      <c r="D182" s="57">
        <v>5</v>
      </c>
      <c r="E182" s="74">
        <v>9</v>
      </c>
      <c r="F182" s="87"/>
      <c r="G182" s="92"/>
      <c r="H182" s="97" t="str">
        <f t="shared" si="13"/>
        <v>中央区5-9</v>
      </c>
      <c r="I182" s="104">
        <v>430</v>
      </c>
      <c r="J182" s="113" t="s">
        <v>254</v>
      </c>
      <c r="K182" s="188"/>
      <c r="L182" s="348"/>
      <c r="M182" s="5" t="str">
        <f>IF(F188,I188,"")</f>
        <v/>
      </c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100000000000001" hidden="1" customHeight="1">
      <c r="A183" s="4">
        <v>181</v>
      </c>
      <c r="B183" s="594"/>
      <c r="C183" s="76" t="s">
        <v>225</v>
      </c>
      <c r="D183" s="57">
        <v>5</v>
      </c>
      <c r="E183" s="74">
        <v>10</v>
      </c>
      <c r="F183" s="87"/>
      <c r="G183" s="92"/>
      <c r="H183" s="97" t="str">
        <f t="shared" si="13"/>
        <v>中央区5-10</v>
      </c>
      <c r="I183" s="104">
        <v>280</v>
      </c>
      <c r="J183" s="113" t="s">
        <v>255</v>
      </c>
      <c r="K183" s="330"/>
      <c r="L183" s="129"/>
      <c r="M183" s="5" t="str">
        <f>IF(F189,I189,"")</f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>
      <c r="A184" s="4">
        <v>182</v>
      </c>
      <c r="B184" s="594" t="s">
        <v>256</v>
      </c>
      <c r="C184" s="76" t="s">
        <v>225</v>
      </c>
      <c r="D184" s="57">
        <v>6</v>
      </c>
      <c r="E184" s="74">
        <v>1</v>
      </c>
      <c r="F184" s="87"/>
      <c r="G184" s="92"/>
      <c r="H184" s="97" t="str">
        <f t="shared" si="13"/>
        <v>中央区6-1</v>
      </c>
      <c r="I184" s="104">
        <v>400</v>
      </c>
      <c r="J184" s="113" t="s">
        <v>257</v>
      </c>
      <c r="K184" s="188"/>
      <c r="L184" s="463"/>
      <c r="M184" s="4" t="str">
        <f t="shared" ref="M184:M190" si="16">IF(F196,I196,"")</f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customHeight="1">
      <c r="A185" s="4">
        <v>183</v>
      </c>
      <c r="B185" s="594"/>
      <c r="C185" s="76" t="s">
        <v>225</v>
      </c>
      <c r="D185" s="57">
        <v>6</v>
      </c>
      <c r="E185" s="74">
        <v>2</v>
      </c>
      <c r="F185" s="87">
        <v>1</v>
      </c>
      <c r="G185" s="92"/>
      <c r="H185" s="97" t="str">
        <f t="shared" si="13"/>
        <v>中央区6-2</v>
      </c>
      <c r="I185" s="104">
        <v>270</v>
      </c>
      <c r="J185" s="113" t="s">
        <v>258</v>
      </c>
      <c r="K185" s="281" t="s">
        <v>1766</v>
      </c>
      <c r="L185" s="348" t="s">
        <v>1856</v>
      </c>
      <c r="M185" s="4" t="str">
        <f t="shared" si="16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6</v>
      </c>
      <c r="E186" s="74">
        <v>3</v>
      </c>
      <c r="F186" s="87"/>
      <c r="G186" s="92"/>
      <c r="H186" s="97" t="str">
        <f t="shared" si="13"/>
        <v>中央区6-3</v>
      </c>
      <c r="I186" s="104">
        <v>510</v>
      </c>
      <c r="J186" s="113" t="s">
        <v>259</v>
      </c>
      <c r="K186" s="188"/>
      <c r="L186" s="129"/>
      <c r="M186" s="4" t="str">
        <f t="shared" si="16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94" t="s">
        <v>260</v>
      </c>
      <c r="C187" s="76" t="s">
        <v>225</v>
      </c>
      <c r="D187" s="57">
        <v>7</v>
      </c>
      <c r="E187" s="74">
        <v>1</v>
      </c>
      <c r="F187" s="87"/>
      <c r="G187" s="92"/>
      <c r="H187" s="97" t="str">
        <f t="shared" si="13"/>
        <v>中央区7-1</v>
      </c>
      <c r="I187" s="104">
        <v>690</v>
      </c>
      <c r="J187" s="113" t="s">
        <v>261</v>
      </c>
      <c r="K187" s="188"/>
      <c r="L187" s="129"/>
      <c r="M187" s="4" t="str">
        <f t="shared" si="16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 customHeight="1">
      <c r="A188" s="4">
        <v>186</v>
      </c>
      <c r="B188" s="594"/>
      <c r="C188" s="76" t="s">
        <v>225</v>
      </c>
      <c r="D188" s="57">
        <v>7</v>
      </c>
      <c r="E188" s="74">
        <v>2</v>
      </c>
      <c r="F188" s="87"/>
      <c r="G188" s="92"/>
      <c r="H188" s="97" t="str">
        <f t="shared" si="13"/>
        <v>中央区7-2</v>
      </c>
      <c r="I188" s="104">
        <v>265</v>
      </c>
      <c r="J188" s="113" t="s">
        <v>269</v>
      </c>
      <c r="K188" s="281"/>
      <c r="L188" s="318"/>
      <c r="M188" s="4" t="str">
        <f t="shared" si="16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25" hidden="1" customHeight="1">
      <c r="A189" s="4">
        <v>187</v>
      </c>
      <c r="B189" s="594"/>
      <c r="C189" s="76" t="s">
        <v>225</v>
      </c>
      <c r="D189" s="57">
        <v>7</v>
      </c>
      <c r="E189" s="74">
        <v>3</v>
      </c>
      <c r="F189" s="87"/>
      <c r="G189" s="92"/>
      <c r="H189" s="97" t="str">
        <f t="shared" si="13"/>
        <v>中央区7-3</v>
      </c>
      <c r="I189" s="104">
        <v>500</v>
      </c>
      <c r="J189" s="113" t="s">
        <v>263</v>
      </c>
      <c r="K189" s="281"/>
      <c r="L189" s="318"/>
      <c r="M189" s="4" t="str">
        <f t="shared" si="16"/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188</v>
      </c>
      <c r="B190" s="594"/>
      <c r="C190" s="76" t="s">
        <v>225</v>
      </c>
      <c r="D190" s="57">
        <v>7</v>
      </c>
      <c r="E190" s="74">
        <v>4</v>
      </c>
      <c r="F190" s="87"/>
      <c r="G190" s="92"/>
      <c r="H190" s="97" t="str">
        <f t="shared" si="13"/>
        <v>中央区7-4</v>
      </c>
      <c r="I190" s="104">
        <v>390</v>
      </c>
      <c r="J190" s="113" t="s">
        <v>1229</v>
      </c>
      <c r="K190" s="281"/>
      <c r="L190" s="164"/>
      <c r="M190" s="4" t="str">
        <f t="shared" si="16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100000000000001" hidden="1" customHeight="1">
      <c r="A191" s="4">
        <v>189</v>
      </c>
      <c r="B191" s="594"/>
      <c r="C191" s="76" t="s">
        <v>225</v>
      </c>
      <c r="D191" s="57">
        <v>7</v>
      </c>
      <c r="E191" s="74">
        <v>5</v>
      </c>
      <c r="F191" s="87"/>
      <c r="G191" s="92"/>
      <c r="H191" s="97" t="str">
        <f t="shared" si="13"/>
        <v>中央区7-5</v>
      </c>
      <c r="I191" s="104">
        <v>235</v>
      </c>
      <c r="J191" s="113" t="s">
        <v>265</v>
      </c>
      <c r="K191" s="188"/>
      <c r="L191" s="129"/>
      <c r="M191" s="5" t="str">
        <f>IF(F197,I197,"")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190</v>
      </c>
      <c r="B192" s="594"/>
      <c r="C192" s="76" t="s">
        <v>225</v>
      </c>
      <c r="D192" s="57">
        <v>7</v>
      </c>
      <c r="E192" s="74">
        <v>6</v>
      </c>
      <c r="F192" s="87"/>
      <c r="G192" s="92"/>
      <c r="H192" s="97" t="str">
        <f t="shared" si="13"/>
        <v>中央区7-6</v>
      </c>
      <c r="I192" s="104">
        <v>620</v>
      </c>
      <c r="J192" s="113" t="s">
        <v>266</v>
      </c>
      <c r="K192" s="188"/>
      <c r="L192" s="129"/>
      <c r="M192" s="4" t="str">
        <f>IF(F204,I204,"")</f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25" hidden="1" customHeight="1">
      <c r="A193" s="4">
        <v>191</v>
      </c>
      <c r="B193" s="594"/>
      <c r="C193" s="76" t="s">
        <v>225</v>
      </c>
      <c r="D193" s="57">
        <v>7</v>
      </c>
      <c r="E193" s="74">
        <v>7</v>
      </c>
      <c r="F193" s="87"/>
      <c r="G193" s="92"/>
      <c r="H193" s="97" t="str">
        <f t="shared" si="13"/>
        <v>中央区7-7</v>
      </c>
      <c r="I193" s="104">
        <v>775</v>
      </c>
      <c r="J193" s="113" t="s">
        <v>267</v>
      </c>
      <c r="K193" s="188"/>
      <c r="L193" s="155"/>
      <c r="M193" s="4" t="str">
        <f>IF(F205,I205,"")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 customHeight="1">
      <c r="A194" s="4">
        <v>192</v>
      </c>
      <c r="B194" s="594"/>
      <c r="C194" s="76" t="s">
        <v>225</v>
      </c>
      <c r="D194" s="57">
        <v>7</v>
      </c>
      <c r="E194" s="74">
        <v>8</v>
      </c>
      <c r="F194" s="87"/>
      <c r="G194" s="92"/>
      <c r="H194" s="97" t="str">
        <f t="shared" si="13"/>
        <v>中央区7-8</v>
      </c>
      <c r="I194" s="104">
        <v>310</v>
      </c>
      <c r="J194" s="113" t="s">
        <v>1230</v>
      </c>
      <c r="K194" s="188"/>
      <c r="L194" s="129"/>
      <c r="M194" s="4" t="str">
        <f>IF(F206,I206,"")</f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>
      <c r="A195" s="4">
        <v>193</v>
      </c>
      <c r="B195" s="594"/>
      <c r="C195" s="76" t="s">
        <v>225</v>
      </c>
      <c r="D195" s="57">
        <v>7</v>
      </c>
      <c r="E195" s="74">
        <v>9</v>
      </c>
      <c r="F195" s="87"/>
      <c r="G195" s="92"/>
      <c r="H195" s="97" t="str">
        <f t="shared" si="13"/>
        <v>中央区7-9</v>
      </c>
      <c r="I195" s="104">
        <v>290</v>
      </c>
      <c r="J195" s="113" t="s">
        <v>1231</v>
      </c>
      <c r="K195" s="188"/>
      <c r="L195" s="129"/>
      <c r="M195" s="5" t="str">
        <f>IF(F201,I201,"")</f>
        <v/>
      </c>
      <c r="N195" s="6"/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25" hidden="1">
      <c r="A196" s="4">
        <v>194</v>
      </c>
      <c r="B196" s="576" t="s">
        <v>270</v>
      </c>
      <c r="C196" s="76" t="s">
        <v>225</v>
      </c>
      <c r="D196" s="57">
        <v>8</v>
      </c>
      <c r="E196" s="74">
        <v>1</v>
      </c>
      <c r="F196" s="87"/>
      <c r="G196" s="92"/>
      <c r="H196" s="97" t="str">
        <f t="shared" si="13"/>
        <v>中央区8-1</v>
      </c>
      <c r="I196" s="104">
        <v>385</v>
      </c>
      <c r="J196" s="113" t="s">
        <v>271</v>
      </c>
      <c r="K196" s="188"/>
      <c r="L196" s="129"/>
      <c r="M196" s="5" t="str">
        <f>IF(F208,I208,"")</f>
        <v/>
      </c>
      <c r="N196" s="6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25" customHeight="1">
      <c r="A197" s="4">
        <v>195</v>
      </c>
      <c r="B197" s="593"/>
      <c r="C197" s="76" t="s">
        <v>225</v>
      </c>
      <c r="D197" s="57">
        <v>8</v>
      </c>
      <c r="E197" s="74">
        <v>2</v>
      </c>
      <c r="F197" s="87">
        <v>0</v>
      </c>
      <c r="G197" s="92"/>
      <c r="H197" s="97" t="str">
        <f t="shared" si="13"/>
        <v>中央区8-2</v>
      </c>
      <c r="I197" s="104">
        <v>300</v>
      </c>
      <c r="J197" s="113" t="s">
        <v>1232</v>
      </c>
      <c r="K197" s="281"/>
      <c r="L197" s="318" t="s">
        <v>1716</v>
      </c>
      <c r="M197" s="4" t="str">
        <f>IF(F209,I209,"")</f>
        <v/>
      </c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20.100000000000001" hidden="1" customHeight="1">
      <c r="A198" s="4">
        <v>196</v>
      </c>
      <c r="B198" s="593"/>
      <c r="C198" s="76" t="s">
        <v>225</v>
      </c>
      <c r="D198" s="57">
        <v>8</v>
      </c>
      <c r="E198" s="74">
        <v>3</v>
      </c>
      <c r="F198" s="87"/>
      <c r="G198" s="92"/>
      <c r="H198" s="97" t="str">
        <f t="shared" si="13"/>
        <v>中央区8-3</v>
      </c>
      <c r="I198" s="104">
        <v>555</v>
      </c>
      <c r="J198" s="113" t="s">
        <v>273</v>
      </c>
      <c r="K198" s="188"/>
      <c r="L198" s="129"/>
      <c r="M198" s="5" t="str">
        <f>IF(F204,I204,"")</f>
        <v/>
      </c>
      <c r="N198" s="23"/>
      <c r="O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</row>
    <row r="199" spans="1:70" ht="20.25" hidden="1">
      <c r="A199" s="4">
        <v>197</v>
      </c>
      <c r="B199" s="593"/>
      <c r="C199" s="76" t="s">
        <v>225</v>
      </c>
      <c r="D199" s="57">
        <v>8</v>
      </c>
      <c r="E199" s="74">
        <v>4</v>
      </c>
      <c r="F199" s="87"/>
      <c r="G199" s="92"/>
      <c r="H199" s="97" t="str">
        <f t="shared" si="13"/>
        <v>中央区8-4</v>
      </c>
      <c r="I199" s="104">
        <v>465</v>
      </c>
      <c r="J199" s="113" t="s">
        <v>274</v>
      </c>
      <c r="K199" s="188"/>
      <c r="L199" s="129"/>
      <c r="M199" s="4" t="str">
        <f t="shared" ref="M199:M204" si="17">IF(F215,I215,"")</f>
        <v/>
      </c>
      <c r="N199" s="6"/>
    </row>
    <row r="200" spans="1:70" s="23" customFormat="1" ht="20.25" hidden="1" customHeight="1">
      <c r="A200" s="4">
        <v>198</v>
      </c>
      <c r="B200" s="593"/>
      <c r="C200" s="76" t="s">
        <v>225</v>
      </c>
      <c r="D200" s="57">
        <v>8</v>
      </c>
      <c r="E200" s="74">
        <v>5</v>
      </c>
      <c r="F200" s="87"/>
      <c r="G200" s="92"/>
      <c r="H200" s="97" t="str">
        <f t="shared" si="13"/>
        <v>中央区8-5</v>
      </c>
      <c r="I200" s="104">
        <v>570</v>
      </c>
      <c r="J200" s="113" t="s">
        <v>1664</v>
      </c>
      <c r="K200" s="281"/>
      <c r="L200" s="318"/>
      <c r="M200" s="4" t="str">
        <f t="shared" si="17"/>
        <v/>
      </c>
      <c r="N200" s="15"/>
      <c r="P200" s="44"/>
      <c r="Q200" s="44"/>
    </row>
    <row r="201" spans="1:70" ht="20.25" hidden="1" customHeight="1">
      <c r="A201" s="4">
        <v>199</v>
      </c>
      <c r="B201" s="593"/>
      <c r="C201" s="76" t="s">
        <v>225</v>
      </c>
      <c r="D201" s="57">
        <v>8</v>
      </c>
      <c r="E201" s="74">
        <v>6</v>
      </c>
      <c r="F201" s="87"/>
      <c r="G201" s="92"/>
      <c r="H201" s="97" t="str">
        <f t="shared" si="13"/>
        <v>中央区8-6</v>
      </c>
      <c r="I201" s="104">
        <v>310</v>
      </c>
      <c r="J201" s="113" t="s">
        <v>276</v>
      </c>
      <c r="K201" s="331"/>
      <c r="L201" s="313"/>
      <c r="M201" s="4" t="str">
        <f t="shared" si="17"/>
        <v/>
      </c>
      <c r="N201" s="15"/>
      <c r="O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</row>
    <row r="202" spans="1:70" s="15" customFormat="1" ht="20.25" hidden="1" customHeight="1">
      <c r="A202" s="4">
        <v>200</v>
      </c>
      <c r="B202" s="593"/>
      <c r="C202" s="76" t="s">
        <v>225</v>
      </c>
      <c r="D202" s="57">
        <v>8</v>
      </c>
      <c r="E202" s="74">
        <v>7</v>
      </c>
      <c r="F202" s="87"/>
      <c r="G202" s="92"/>
      <c r="H202" s="97" t="str">
        <f t="shared" si="13"/>
        <v>中央区8-7</v>
      </c>
      <c r="I202" s="104">
        <v>480</v>
      </c>
      <c r="J202" s="113" t="s">
        <v>1233</v>
      </c>
      <c r="K202" s="188"/>
      <c r="L202" s="129"/>
      <c r="M202" s="4" t="str">
        <f t="shared" si="17"/>
        <v/>
      </c>
      <c r="N202" s="22"/>
      <c r="P202" s="44"/>
      <c r="Q202" s="44"/>
    </row>
    <row r="203" spans="1:70" s="15" customFormat="1" ht="20.25" customHeight="1">
      <c r="A203" s="4">
        <v>201</v>
      </c>
      <c r="B203" s="593"/>
      <c r="C203" s="76" t="s">
        <v>225</v>
      </c>
      <c r="D203" s="57">
        <v>8</v>
      </c>
      <c r="E203" s="74">
        <v>8</v>
      </c>
      <c r="F203" s="87">
        <v>2</v>
      </c>
      <c r="G203" s="92"/>
      <c r="H203" s="97" t="str">
        <f t="shared" si="13"/>
        <v>中央区8-8</v>
      </c>
      <c r="I203" s="104">
        <v>540</v>
      </c>
      <c r="J203" s="113" t="s">
        <v>1234</v>
      </c>
      <c r="K203" s="188"/>
      <c r="L203" s="362" t="s">
        <v>1827</v>
      </c>
      <c r="M203" s="5" t="str">
        <f>IF(F209,I209,"")</f>
        <v/>
      </c>
      <c r="N203" s="6"/>
      <c r="P203" s="44"/>
      <c r="Q203" s="44"/>
    </row>
    <row r="204" spans="1:70" s="22" customFormat="1" ht="20.25" customHeight="1">
      <c r="A204" s="4">
        <v>202</v>
      </c>
      <c r="B204" s="593"/>
      <c r="C204" s="76" t="s">
        <v>225</v>
      </c>
      <c r="D204" s="57">
        <v>8</v>
      </c>
      <c r="E204" s="74" t="s">
        <v>279</v>
      </c>
      <c r="F204" s="87">
        <v>0</v>
      </c>
      <c r="G204" s="92"/>
      <c r="H204" s="97" t="str">
        <f t="shared" si="13"/>
        <v>中央区8-9</v>
      </c>
      <c r="I204" s="104">
        <v>330</v>
      </c>
      <c r="J204" s="215" t="s">
        <v>1235</v>
      </c>
      <c r="K204" s="281"/>
      <c r="L204" s="164" t="s">
        <v>1437</v>
      </c>
      <c r="M204" s="4" t="str">
        <f t="shared" si="17"/>
        <v/>
      </c>
      <c r="N204" s="44"/>
      <c r="P204" s="48"/>
      <c r="Q204" s="48"/>
    </row>
    <row r="205" spans="1:70" ht="20.100000000000001" hidden="1" customHeight="1">
      <c r="A205" s="4">
        <v>203</v>
      </c>
      <c r="B205" s="593"/>
      <c r="C205" s="76" t="s">
        <v>225</v>
      </c>
      <c r="D205" s="57">
        <v>8</v>
      </c>
      <c r="E205" s="74">
        <v>10</v>
      </c>
      <c r="F205" s="87"/>
      <c r="G205" s="92"/>
      <c r="H205" s="97" t="str">
        <f t="shared" si="13"/>
        <v>中央区8-10</v>
      </c>
      <c r="I205" s="104">
        <v>315</v>
      </c>
      <c r="J205" s="113" t="s">
        <v>1236</v>
      </c>
      <c r="K205" s="188"/>
      <c r="L205" s="129"/>
      <c r="M205" s="5" t="str">
        <f>IF(F211,I211,"")</f>
        <v/>
      </c>
      <c r="N205" s="23"/>
      <c r="O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</row>
    <row r="206" spans="1:70" ht="20.100000000000001" customHeight="1">
      <c r="A206" s="4">
        <v>204</v>
      </c>
      <c r="B206" s="593"/>
      <c r="C206" s="76" t="s">
        <v>225</v>
      </c>
      <c r="D206" s="57">
        <v>8</v>
      </c>
      <c r="E206" s="74">
        <v>11</v>
      </c>
      <c r="F206" s="87">
        <v>0</v>
      </c>
      <c r="G206" s="92"/>
      <c r="H206" s="97" t="str">
        <f t="shared" si="13"/>
        <v>中央区8-11</v>
      </c>
      <c r="I206" s="104">
        <v>485</v>
      </c>
      <c r="J206" s="113" t="s">
        <v>1799</v>
      </c>
      <c r="K206" s="281"/>
      <c r="L206" s="318" t="s">
        <v>1781</v>
      </c>
      <c r="M206" s="5" t="str">
        <f>IF(F212,I212,"")</f>
        <v/>
      </c>
      <c r="N206" s="23"/>
      <c r="O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</row>
    <row r="207" spans="1:70" ht="20.25" hidden="1" customHeight="1">
      <c r="A207" s="4">
        <v>205</v>
      </c>
      <c r="B207" s="593"/>
      <c r="C207" s="76" t="s">
        <v>225</v>
      </c>
      <c r="D207" s="57">
        <v>8</v>
      </c>
      <c r="E207" s="74">
        <v>12</v>
      </c>
      <c r="F207" s="87"/>
      <c r="G207" s="92"/>
      <c r="H207" s="97" t="str">
        <f t="shared" si="13"/>
        <v>中央区8-12</v>
      </c>
      <c r="I207" s="104">
        <v>385</v>
      </c>
      <c r="J207" s="113" t="s">
        <v>1238</v>
      </c>
      <c r="K207" s="188"/>
      <c r="L207" s="362"/>
      <c r="M207" s="4" t="str">
        <f>IF(F222,I222,"")</f>
        <v/>
      </c>
    </row>
    <row r="208" spans="1:70" s="23" customFormat="1" ht="20.25" customHeight="1">
      <c r="A208" s="4">
        <v>206</v>
      </c>
      <c r="B208" s="593"/>
      <c r="C208" s="76" t="s">
        <v>225</v>
      </c>
      <c r="D208" s="57">
        <v>8</v>
      </c>
      <c r="E208" s="74">
        <v>13</v>
      </c>
      <c r="F208" s="87">
        <v>0</v>
      </c>
      <c r="G208" s="92"/>
      <c r="H208" s="97" t="str">
        <f t="shared" si="13"/>
        <v>中央区8-13</v>
      </c>
      <c r="I208" s="104">
        <v>495</v>
      </c>
      <c r="J208" s="113" t="s">
        <v>283</v>
      </c>
      <c r="K208" s="189"/>
      <c r="L208" s="318" t="s">
        <v>1781</v>
      </c>
      <c r="M208" s="4" t="str">
        <f>IF(F223,I223,"")</f>
        <v/>
      </c>
      <c r="N208" s="6"/>
      <c r="P208" s="44"/>
      <c r="Q208" s="44"/>
    </row>
    <row r="209" spans="1:70" ht="20.25" hidden="1" customHeight="1">
      <c r="A209" s="4">
        <v>207</v>
      </c>
      <c r="B209" s="593"/>
      <c r="C209" s="76" t="s">
        <v>225</v>
      </c>
      <c r="D209" s="57">
        <v>8</v>
      </c>
      <c r="E209" s="74">
        <v>14</v>
      </c>
      <c r="F209" s="87"/>
      <c r="G209" s="92"/>
      <c r="H209" s="97" t="str">
        <f t="shared" si="13"/>
        <v>中央区8-14</v>
      </c>
      <c r="I209" s="104">
        <v>405</v>
      </c>
      <c r="J209" s="113" t="s">
        <v>283</v>
      </c>
      <c r="K209" s="188"/>
      <c r="L209" s="129"/>
      <c r="M209" s="5" t="str">
        <f>IF(F224,I224,"")</f>
        <v/>
      </c>
      <c r="N209" s="6"/>
    </row>
    <row r="210" spans="1:70" ht="20.25" hidden="1" customHeight="1">
      <c r="A210" s="4">
        <v>208</v>
      </c>
      <c r="B210" s="593"/>
      <c r="C210" s="76" t="s">
        <v>225</v>
      </c>
      <c r="D210" s="57">
        <v>8</v>
      </c>
      <c r="E210" s="74">
        <v>15</v>
      </c>
      <c r="F210" s="87"/>
      <c r="G210" s="92"/>
      <c r="H210" s="97" t="str">
        <f t="shared" si="13"/>
        <v>中央区8-15</v>
      </c>
      <c r="I210" s="104">
        <v>710</v>
      </c>
      <c r="J210" s="113" t="s">
        <v>1665</v>
      </c>
      <c r="K210" s="188"/>
      <c r="L210" s="129"/>
      <c r="M210" s="4" t="str">
        <f t="shared" ref="M210:M229" si="18">IF(F226,I226,"")</f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hidden="1" customHeight="1">
      <c r="A211" s="4">
        <v>209</v>
      </c>
      <c r="B211" s="593"/>
      <c r="C211" s="76" t="s">
        <v>225</v>
      </c>
      <c r="D211" s="57">
        <v>8</v>
      </c>
      <c r="E211" s="74" t="s">
        <v>29</v>
      </c>
      <c r="F211" s="87"/>
      <c r="G211" s="92"/>
      <c r="H211" s="97" t="str">
        <f>CONCATENATE(C211,D211,"-",E211)</f>
        <v>中央区8-16</v>
      </c>
      <c r="I211" s="104">
        <v>295</v>
      </c>
      <c r="J211" s="113" t="s">
        <v>1240</v>
      </c>
      <c r="K211" s="188"/>
      <c r="L211" s="313"/>
      <c r="M211" s="5" t="str">
        <f>IF(F219,I219,"")</f>
        <v/>
      </c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100000000000001" hidden="1" customHeight="1">
      <c r="A212" s="4">
        <v>210</v>
      </c>
      <c r="B212" s="593"/>
      <c r="C212" s="76" t="s">
        <v>225</v>
      </c>
      <c r="D212" s="57">
        <v>8</v>
      </c>
      <c r="E212" s="74" t="s">
        <v>883</v>
      </c>
      <c r="F212" s="87"/>
      <c r="G212" s="92"/>
      <c r="H212" s="97" t="str">
        <f>CONCATENATE(C212,D212,"-",E212)</f>
        <v>中央区8-17</v>
      </c>
      <c r="I212" s="104">
        <v>340</v>
      </c>
      <c r="J212" s="113" t="s">
        <v>284</v>
      </c>
      <c r="K212" s="188"/>
      <c r="L212" s="313"/>
      <c r="M212" s="5" t="str">
        <f>IF(F220,I220,"")</f>
        <v/>
      </c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hidden="1" customHeight="1">
      <c r="A213" s="4">
        <v>211</v>
      </c>
      <c r="B213" s="593"/>
      <c r="C213" s="76" t="s">
        <v>225</v>
      </c>
      <c r="D213" s="57">
        <v>8</v>
      </c>
      <c r="E213" s="74" t="s">
        <v>869</v>
      </c>
      <c r="F213" s="87"/>
      <c r="G213" s="92"/>
      <c r="H213" s="97" t="str">
        <f>CONCATENATE(C213,D213,"-",E213)</f>
        <v>中央区8-18</v>
      </c>
      <c r="I213" s="104">
        <v>275</v>
      </c>
      <c r="J213" s="113" t="s">
        <v>1241</v>
      </c>
      <c r="K213" s="188"/>
      <c r="L213" s="472" t="s">
        <v>1852</v>
      </c>
      <c r="M213" s="5" t="str">
        <f>IF(F221,I221,"")</f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25" customHeight="1">
      <c r="A214" s="4">
        <v>212</v>
      </c>
      <c r="B214" s="577"/>
      <c r="C214" s="76" t="s">
        <v>225</v>
      </c>
      <c r="D214" s="57">
        <v>8</v>
      </c>
      <c r="E214" s="74" t="s">
        <v>870</v>
      </c>
      <c r="F214" s="87">
        <v>0</v>
      </c>
      <c r="G214" s="92"/>
      <c r="H214" s="97" t="str">
        <f>CONCATENATE(C214,D214,"-",E214)</f>
        <v>中央区8-19</v>
      </c>
      <c r="I214" s="104">
        <v>465</v>
      </c>
      <c r="J214" s="113" t="s">
        <v>1800</v>
      </c>
      <c r="K214" s="188"/>
      <c r="L214" s="318" t="s">
        <v>1853</v>
      </c>
      <c r="M214" s="4" t="str">
        <f t="shared" si="18"/>
        <v/>
      </c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100000000000001" customHeight="1">
      <c r="A215" s="4">
        <v>213</v>
      </c>
      <c r="B215" s="576" t="s">
        <v>288</v>
      </c>
      <c r="C215" s="76" t="s">
        <v>225</v>
      </c>
      <c r="D215" s="57">
        <v>9</v>
      </c>
      <c r="E215" s="74">
        <v>1</v>
      </c>
      <c r="F215" s="87">
        <v>0</v>
      </c>
      <c r="G215" s="92"/>
      <c r="H215" s="97" t="str">
        <f t="shared" ref="H215:H289" si="19">CONCATENATE(C215,D215,"-",E215)</f>
        <v>中央区9-1</v>
      </c>
      <c r="I215" s="104">
        <v>300</v>
      </c>
      <c r="J215" s="114" t="s">
        <v>1242</v>
      </c>
      <c r="K215" s="325"/>
      <c r="L215" s="318" t="s">
        <v>1716</v>
      </c>
      <c r="M215" s="5" t="str">
        <f>IF(F223,I223,"")</f>
        <v/>
      </c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100000000000001" hidden="1" customHeight="1">
      <c r="A216" s="4">
        <v>214</v>
      </c>
      <c r="B216" s="593"/>
      <c r="C216" s="76" t="s">
        <v>225</v>
      </c>
      <c r="D216" s="57">
        <v>9</v>
      </c>
      <c r="E216" s="74">
        <v>2</v>
      </c>
      <c r="F216" s="87"/>
      <c r="G216" s="92"/>
      <c r="H216" s="97" t="str">
        <f t="shared" si="19"/>
        <v>中央区9-2</v>
      </c>
      <c r="I216" s="104">
        <v>730</v>
      </c>
      <c r="J216" s="113" t="s">
        <v>290</v>
      </c>
      <c r="K216" s="188"/>
      <c r="L216" s="312"/>
      <c r="M216" s="5" t="str">
        <f>IF(F224,I224,"")</f>
        <v/>
      </c>
      <c r="N216" s="6"/>
    </row>
    <row r="217" spans="1:70" ht="20.100000000000001" hidden="1" customHeight="1">
      <c r="A217" s="4">
        <v>215</v>
      </c>
      <c r="B217" s="593"/>
      <c r="C217" s="76" t="s">
        <v>225</v>
      </c>
      <c r="D217" s="57">
        <v>9</v>
      </c>
      <c r="E217" s="74">
        <v>3</v>
      </c>
      <c r="F217" s="87"/>
      <c r="G217" s="92"/>
      <c r="H217" s="97" t="str">
        <f t="shared" si="19"/>
        <v>中央区9-3</v>
      </c>
      <c r="I217" s="104">
        <v>200</v>
      </c>
      <c r="J217" s="113" t="s">
        <v>1243</v>
      </c>
      <c r="K217" s="188"/>
      <c r="L217" s="129"/>
      <c r="M217" s="4" t="str">
        <f t="shared" si="18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20.25" hidden="1" customHeight="1">
      <c r="A218" s="4">
        <v>216</v>
      </c>
      <c r="B218" s="577"/>
      <c r="C218" s="76" t="s">
        <v>225</v>
      </c>
      <c r="D218" s="57">
        <v>9</v>
      </c>
      <c r="E218" s="74">
        <v>4</v>
      </c>
      <c r="F218" s="87"/>
      <c r="G218" s="92"/>
      <c r="H218" s="97" t="str">
        <f t="shared" si="19"/>
        <v>中央区9-4</v>
      </c>
      <c r="I218" s="104">
        <v>425</v>
      </c>
      <c r="J218" s="113" t="s">
        <v>1244</v>
      </c>
      <c r="K218" s="281"/>
      <c r="L218" s="318"/>
      <c r="M218" s="4" t="str">
        <f t="shared" si="18"/>
        <v/>
      </c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hidden="1" customHeight="1">
      <c r="A219" s="4">
        <v>217</v>
      </c>
      <c r="B219" s="589" t="s">
        <v>293</v>
      </c>
      <c r="C219" s="76" t="s">
        <v>225</v>
      </c>
      <c r="D219" s="349">
        <v>10</v>
      </c>
      <c r="E219" s="74">
        <v>1</v>
      </c>
      <c r="F219" s="87"/>
      <c r="G219" s="92"/>
      <c r="H219" s="97" t="str">
        <f t="shared" si="19"/>
        <v>中央区10-1</v>
      </c>
      <c r="I219" s="104">
        <v>435</v>
      </c>
      <c r="J219" s="113" t="s">
        <v>294</v>
      </c>
      <c r="K219" s="281"/>
      <c r="L219" s="318"/>
      <c r="M219" s="18" t="str">
        <f t="shared" si="18"/>
        <v/>
      </c>
      <c r="N219" s="6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16.5" hidden="1" customHeight="1">
      <c r="A220" s="4">
        <v>218</v>
      </c>
      <c r="B220" s="589"/>
      <c r="C220" s="76" t="s">
        <v>225</v>
      </c>
      <c r="D220" s="349">
        <v>10</v>
      </c>
      <c r="E220" s="74">
        <v>2</v>
      </c>
      <c r="F220" s="87"/>
      <c r="G220" s="92"/>
      <c r="H220" s="97" t="str">
        <f t="shared" si="19"/>
        <v>中央区10-2</v>
      </c>
      <c r="I220" s="104">
        <v>525</v>
      </c>
      <c r="J220" s="113" t="s">
        <v>295</v>
      </c>
      <c r="K220" s="281"/>
      <c r="L220" s="464"/>
      <c r="M220" s="4" t="str">
        <f t="shared" si="18"/>
        <v/>
      </c>
      <c r="N220" s="6"/>
    </row>
    <row r="221" spans="1:70" ht="20.25" hidden="1" customHeight="1">
      <c r="A221" s="4">
        <v>219</v>
      </c>
      <c r="B221" s="589"/>
      <c r="C221" s="76" t="s">
        <v>225</v>
      </c>
      <c r="D221" s="349">
        <v>10</v>
      </c>
      <c r="E221" s="74">
        <v>3</v>
      </c>
      <c r="F221" s="87"/>
      <c r="G221" s="92"/>
      <c r="H221" s="97" t="str">
        <f t="shared" si="19"/>
        <v>中央区10-3</v>
      </c>
      <c r="I221" s="104">
        <v>235</v>
      </c>
      <c r="J221" s="113" t="s">
        <v>1245</v>
      </c>
      <c r="K221" s="325"/>
      <c r="L221" s="405" t="s">
        <v>1487</v>
      </c>
      <c r="M221" s="4" t="str">
        <f t="shared" si="18"/>
        <v/>
      </c>
      <c r="O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</row>
    <row r="222" spans="1:70" ht="20.25" hidden="1" customHeight="1">
      <c r="A222" s="4">
        <v>220</v>
      </c>
      <c r="B222" s="589"/>
      <c r="C222" s="76" t="s">
        <v>225</v>
      </c>
      <c r="D222" s="59">
        <v>10</v>
      </c>
      <c r="E222" s="74">
        <v>4</v>
      </c>
      <c r="F222" s="87"/>
      <c r="G222" s="92"/>
      <c r="H222" s="97" t="str">
        <f t="shared" si="19"/>
        <v>中央区10-4</v>
      </c>
      <c r="I222" s="104">
        <v>485</v>
      </c>
      <c r="J222" s="113" t="s">
        <v>297</v>
      </c>
      <c r="K222" s="189"/>
      <c r="L222" s="339" t="s">
        <v>1485</v>
      </c>
      <c r="M222" s="4">
        <f t="shared" si="18"/>
        <v>470</v>
      </c>
      <c r="N222" s="23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16.5" customHeight="1">
      <c r="A223" s="4">
        <v>221</v>
      </c>
      <c r="B223" s="589"/>
      <c r="C223" s="76" t="s">
        <v>225</v>
      </c>
      <c r="D223" s="349">
        <v>10</v>
      </c>
      <c r="E223" s="74">
        <v>5</v>
      </c>
      <c r="F223" s="87">
        <v>0</v>
      </c>
      <c r="G223" s="92"/>
      <c r="H223" s="97" t="str">
        <f t="shared" si="19"/>
        <v>中央区10-5</v>
      </c>
      <c r="I223" s="104">
        <v>215</v>
      </c>
      <c r="J223" s="113" t="s">
        <v>1666</v>
      </c>
      <c r="K223" s="281"/>
      <c r="L223" s="318" t="s">
        <v>1715</v>
      </c>
      <c r="M223" s="4" t="str">
        <f t="shared" si="18"/>
        <v/>
      </c>
      <c r="N223" s="6"/>
    </row>
    <row r="224" spans="1:70" s="23" customFormat="1" ht="20.25" hidden="1" customHeight="1">
      <c r="A224" s="4">
        <v>222</v>
      </c>
      <c r="B224" s="589"/>
      <c r="C224" s="76" t="s">
        <v>225</v>
      </c>
      <c r="D224" s="349">
        <v>10</v>
      </c>
      <c r="E224" s="74">
        <v>6</v>
      </c>
      <c r="F224" s="87"/>
      <c r="G224" s="92"/>
      <c r="H224" s="97" t="str">
        <f t="shared" si="19"/>
        <v>中央区10-6</v>
      </c>
      <c r="I224" s="104">
        <v>430</v>
      </c>
      <c r="J224" s="120" t="s">
        <v>1571</v>
      </c>
      <c r="K224" s="331"/>
      <c r="L224" s="341"/>
      <c r="M224" s="4" t="str">
        <f t="shared" si="18"/>
        <v/>
      </c>
      <c r="N224" s="6"/>
      <c r="P224" s="44"/>
      <c r="Q224" s="44"/>
    </row>
    <row r="225" spans="1:70" ht="20.25" hidden="1" customHeight="1">
      <c r="A225" s="4">
        <v>223</v>
      </c>
      <c r="B225" s="589"/>
      <c r="C225" s="76" t="s">
        <v>225</v>
      </c>
      <c r="D225" s="59">
        <v>10</v>
      </c>
      <c r="E225" s="74" t="s">
        <v>299</v>
      </c>
      <c r="F225" s="87"/>
      <c r="G225" s="92"/>
      <c r="H225" s="97" t="str">
        <f t="shared" si="19"/>
        <v>中央区10-7</v>
      </c>
      <c r="I225" s="104">
        <v>215</v>
      </c>
      <c r="J225" s="120" t="s">
        <v>1246</v>
      </c>
      <c r="K225" s="325"/>
      <c r="L225" s="314"/>
      <c r="M225" s="4" t="str">
        <f t="shared" si="18"/>
        <v/>
      </c>
      <c r="N225" s="23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hidden="1" customHeight="1">
      <c r="A226" s="4">
        <v>224</v>
      </c>
      <c r="B226" s="589" t="s">
        <v>300</v>
      </c>
      <c r="C226" s="76" t="s">
        <v>225</v>
      </c>
      <c r="D226" s="59">
        <v>11</v>
      </c>
      <c r="E226" s="74">
        <v>1</v>
      </c>
      <c r="F226" s="87"/>
      <c r="G226" s="92"/>
      <c r="H226" s="97" t="str">
        <f t="shared" si="19"/>
        <v>中央区11-1</v>
      </c>
      <c r="I226" s="104">
        <v>705</v>
      </c>
      <c r="J226" s="113" t="s">
        <v>301</v>
      </c>
      <c r="K226" s="188"/>
      <c r="L226" s="129"/>
      <c r="M226" s="4" t="str">
        <f t="shared" si="18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s="23" customFormat="1" ht="20.100000000000001" hidden="1" customHeight="1">
      <c r="A227" s="4">
        <v>225</v>
      </c>
      <c r="B227" s="589"/>
      <c r="C227" s="256" t="s">
        <v>225</v>
      </c>
      <c r="D227" s="257">
        <v>11</v>
      </c>
      <c r="E227" s="258">
        <v>2</v>
      </c>
      <c r="F227" s="259"/>
      <c r="G227" s="92"/>
      <c r="H227" s="260" t="str">
        <f t="shared" si="19"/>
        <v>中央区11-2</v>
      </c>
      <c r="I227" s="261">
        <v>635</v>
      </c>
      <c r="J227" s="262" t="s">
        <v>302</v>
      </c>
      <c r="K227" s="281"/>
      <c r="L227" s="131"/>
      <c r="M227" s="4" t="str">
        <f t="shared" si="18"/>
        <v/>
      </c>
      <c r="N227" s="6"/>
      <c r="P227" s="44"/>
      <c r="Q227" s="44"/>
    </row>
    <row r="228" spans="1:70" ht="20.100000000000001" hidden="1" customHeight="1">
      <c r="A228" s="4">
        <v>226</v>
      </c>
      <c r="B228" s="589"/>
      <c r="C228" s="76" t="s">
        <v>225</v>
      </c>
      <c r="D228" s="59">
        <v>11</v>
      </c>
      <c r="E228" s="74">
        <v>3</v>
      </c>
      <c r="F228" s="87"/>
      <c r="G228" s="92"/>
      <c r="H228" s="97" t="str">
        <f t="shared" si="19"/>
        <v>中央区11-3</v>
      </c>
      <c r="I228" s="104">
        <v>535</v>
      </c>
      <c r="J228" s="113" t="s">
        <v>303</v>
      </c>
      <c r="K228" s="188"/>
      <c r="L228" s="129"/>
      <c r="M228" s="4" t="str">
        <f t="shared" si="18"/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 customHeight="1">
      <c r="A229" s="4">
        <v>227</v>
      </c>
      <c r="B229" s="589"/>
      <c r="C229" s="76" t="s">
        <v>225</v>
      </c>
      <c r="D229" s="59">
        <v>11</v>
      </c>
      <c r="E229" s="74">
        <v>4</v>
      </c>
      <c r="F229" s="87"/>
      <c r="G229" s="92"/>
      <c r="H229" s="97" t="str">
        <f t="shared" si="19"/>
        <v>中央区11-4</v>
      </c>
      <c r="I229" s="104">
        <v>545</v>
      </c>
      <c r="J229" s="113" t="s">
        <v>304</v>
      </c>
      <c r="K229" s="188"/>
      <c r="L229" s="129"/>
      <c r="M229" s="4" t="str">
        <f t="shared" si="18"/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100000000000001" hidden="1" customHeight="1">
      <c r="A230" s="4">
        <v>228</v>
      </c>
      <c r="B230" s="589"/>
      <c r="C230" s="76" t="s">
        <v>225</v>
      </c>
      <c r="D230" s="59">
        <v>11</v>
      </c>
      <c r="E230" s="74">
        <v>5</v>
      </c>
      <c r="F230" s="87"/>
      <c r="G230" s="92"/>
      <c r="H230" s="97" t="str">
        <f t="shared" si="19"/>
        <v>中央区11-5</v>
      </c>
      <c r="I230" s="104">
        <v>515</v>
      </c>
      <c r="J230" s="113" t="s">
        <v>305</v>
      </c>
      <c r="K230" s="188"/>
      <c r="L230" s="129"/>
      <c r="M230" s="5">
        <f>IF(F238,I238,"")</f>
        <v>470</v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 hidden="1" customHeight="1">
      <c r="A231" s="4">
        <v>229</v>
      </c>
      <c r="B231" s="589"/>
      <c r="C231" s="76" t="s">
        <v>225</v>
      </c>
      <c r="D231" s="59">
        <v>11</v>
      </c>
      <c r="E231" s="74">
        <v>6</v>
      </c>
      <c r="F231" s="87"/>
      <c r="G231" s="92"/>
      <c r="H231" s="97" t="str">
        <f t="shared" si="19"/>
        <v>中央区11-6</v>
      </c>
      <c r="I231" s="104">
        <v>630</v>
      </c>
      <c r="J231" s="113" t="s">
        <v>306</v>
      </c>
      <c r="K231" s="188"/>
      <c r="L231" s="129"/>
      <c r="M231" s="4" t="str">
        <f>IF(F251,I251,"")</f>
        <v/>
      </c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25" hidden="1" customHeight="1">
      <c r="A232" s="4">
        <v>230</v>
      </c>
      <c r="B232" s="589"/>
      <c r="C232" s="76" t="s">
        <v>225</v>
      </c>
      <c r="D232" s="59">
        <v>11</v>
      </c>
      <c r="E232" s="74">
        <v>7</v>
      </c>
      <c r="F232" s="87"/>
      <c r="G232" s="92"/>
      <c r="H232" s="97" t="str">
        <f t="shared" si="19"/>
        <v>中央区11-7</v>
      </c>
      <c r="I232" s="104">
        <v>200</v>
      </c>
      <c r="J232" s="113" t="s">
        <v>1247</v>
      </c>
      <c r="K232" s="189"/>
      <c r="L232" s="132"/>
      <c r="M232" s="5" t="str">
        <f>IF(F240,I240,"")</f>
        <v/>
      </c>
      <c r="N232" s="6"/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100000000000001" hidden="1" customHeight="1">
      <c r="A233" s="4">
        <v>231</v>
      </c>
      <c r="B233" s="589"/>
      <c r="C233" s="76" t="s">
        <v>225</v>
      </c>
      <c r="D233" s="59">
        <v>11</v>
      </c>
      <c r="E233" s="74">
        <v>8</v>
      </c>
      <c r="F233" s="87"/>
      <c r="G233" s="92"/>
      <c r="H233" s="97" t="str">
        <f t="shared" si="19"/>
        <v>中央区11-8</v>
      </c>
      <c r="I233" s="104">
        <v>155</v>
      </c>
      <c r="J233" s="121" t="s">
        <v>308</v>
      </c>
      <c r="K233" s="188"/>
      <c r="L233" s="150"/>
      <c r="M233" s="5" t="str">
        <f>IF(F241,I241,"")</f>
        <v/>
      </c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100000000000001" hidden="1" customHeight="1">
      <c r="A234" s="4">
        <v>232</v>
      </c>
      <c r="B234" s="589" t="s">
        <v>309</v>
      </c>
      <c r="C234" s="76" t="s">
        <v>225</v>
      </c>
      <c r="D234" s="59">
        <v>12</v>
      </c>
      <c r="E234" s="74">
        <v>1</v>
      </c>
      <c r="F234" s="87"/>
      <c r="G234" s="92"/>
      <c r="H234" s="97" t="str">
        <f t="shared" si="19"/>
        <v>中央区12-1</v>
      </c>
      <c r="I234" s="104">
        <v>540</v>
      </c>
      <c r="J234" s="113" t="s">
        <v>310</v>
      </c>
      <c r="K234" s="188"/>
      <c r="L234" s="141"/>
      <c r="M234" s="5" t="str">
        <f>IF(F242,I242,"")</f>
        <v/>
      </c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100000000000001" hidden="1" customHeight="1">
      <c r="A235" s="4">
        <v>233</v>
      </c>
      <c r="B235" s="589"/>
      <c r="C235" s="76" t="s">
        <v>225</v>
      </c>
      <c r="D235" s="59">
        <v>12</v>
      </c>
      <c r="E235" s="74">
        <v>2</v>
      </c>
      <c r="F235" s="87"/>
      <c r="G235" s="92"/>
      <c r="H235" s="97" t="str">
        <f t="shared" si="19"/>
        <v>中央区12-2</v>
      </c>
      <c r="I235" s="104">
        <v>515</v>
      </c>
      <c r="J235" s="113" t="s">
        <v>1248</v>
      </c>
      <c r="K235" s="188"/>
      <c r="L235" s="152"/>
      <c r="M235" s="5" t="str">
        <f>IF(F243,I243,"")</f>
        <v/>
      </c>
    </row>
    <row r="236" spans="1:70" ht="19.5" hidden="1" customHeight="1">
      <c r="A236" s="4">
        <v>234</v>
      </c>
      <c r="B236" s="589"/>
      <c r="C236" s="76" t="s">
        <v>225</v>
      </c>
      <c r="D236" s="59">
        <v>12</v>
      </c>
      <c r="E236" s="74">
        <v>3</v>
      </c>
      <c r="F236" s="87"/>
      <c r="G236" s="92"/>
      <c r="H236" s="97" t="str">
        <f t="shared" si="19"/>
        <v>中央区12-3</v>
      </c>
      <c r="I236" s="104">
        <v>645</v>
      </c>
      <c r="J236" s="113" t="s">
        <v>312</v>
      </c>
      <c r="K236" s="188"/>
      <c r="L236" s="151"/>
      <c r="M236" s="5" t="str">
        <f>IF(F244,I244,"")</f>
        <v/>
      </c>
      <c r="N236" s="6"/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20.25" hidden="1" customHeight="1">
      <c r="A237" s="4">
        <v>235</v>
      </c>
      <c r="B237" s="589"/>
      <c r="C237" s="76" t="s">
        <v>225</v>
      </c>
      <c r="D237" s="59">
        <v>12</v>
      </c>
      <c r="E237" s="74">
        <v>4</v>
      </c>
      <c r="F237" s="87"/>
      <c r="G237" s="92"/>
      <c r="H237" s="97" t="str">
        <f t="shared" si="19"/>
        <v>中央区12-4</v>
      </c>
      <c r="I237" s="104">
        <v>425</v>
      </c>
      <c r="J237" s="113" t="s">
        <v>313</v>
      </c>
      <c r="K237" s="188"/>
      <c r="L237" s="129"/>
      <c r="M237" s="5" t="str">
        <f>IF(F257,I257,"")</f>
        <v/>
      </c>
      <c r="N237" s="6"/>
    </row>
    <row r="238" spans="1:70" ht="20.25" customHeight="1">
      <c r="A238" s="4">
        <v>236</v>
      </c>
      <c r="B238" s="589"/>
      <c r="C238" s="77" t="s">
        <v>225</v>
      </c>
      <c r="D238" s="59">
        <v>12</v>
      </c>
      <c r="E238" s="74">
        <v>5</v>
      </c>
      <c r="F238" s="87">
        <v>1</v>
      </c>
      <c r="G238" s="92"/>
      <c r="H238" s="97" t="str">
        <f t="shared" si="19"/>
        <v>中央区12-5</v>
      </c>
      <c r="I238" s="104">
        <v>470</v>
      </c>
      <c r="J238" s="113" t="s">
        <v>1249</v>
      </c>
      <c r="K238" s="281" t="s">
        <v>1752</v>
      </c>
      <c r="L238" s="341"/>
    </row>
    <row r="239" spans="1:70" ht="20.25" hidden="1" customHeight="1">
      <c r="A239" s="4">
        <v>237</v>
      </c>
      <c r="B239" s="589"/>
      <c r="C239" s="76" t="s">
        <v>225</v>
      </c>
      <c r="D239" s="349">
        <v>12</v>
      </c>
      <c r="E239" s="74">
        <v>6</v>
      </c>
      <c r="F239" s="87"/>
      <c r="G239" s="92"/>
      <c r="H239" s="97" t="str">
        <f t="shared" si="19"/>
        <v>中央区12-6</v>
      </c>
      <c r="I239" s="104">
        <v>420</v>
      </c>
      <c r="J239" s="113" t="s">
        <v>312</v>
      </c>
      <c r="K239" s="188"/>
      <c r="L239" s="318"/>
      <c r="M239" s="5" t="str">
        <f>IF(F247,I247,"")</f>
        <v/>
      </c>
    </row>
    <row r="240" spans="1:70" ht="20.25" hidden="1" customHeight="1">
      <c r="A240" s="4">
        <v>238</v>
      </c>
      <c r="B240" s="590" t="s">
        <v>314</v>
      </c>
      <c r="C240" s="76" t="s">
        <v>225</v>
      </c>
      <c r="D240" s="349">
        <v>13</v>
      </c>
      <c r="E240" s="74">
        <v>1</v>
      </c>
      <c r="F240" s="87"/>
      <c r="G240" s="92"/>
      <c r="H240" s="97" t="str">
        <f t="shared" si="19"/>
        <v>中央区13-1</v>
      </c>
      <c r="I240" s="104">
        <v>510</v>
      </c>
      <c r="J240" s="113" t="s">
        <v>315</v>
      </c>
      <c r="K240" s="188"/>
      <c r="L240" s="318"/>
      <c r="M240" s="5" t="str">
        <f>IF(F249,I249,"")</f>
        <v/>
      </c>
      <c r="N240" s="6"/>
    </row>
    <row r="241" spans="1:70" ht="20.25" hidden="1" customHeight="1">
      <c r="A241" s="4">
        <v>239</v>
      </c>
      <c r="B241" s="581"/>
      <c r="C241" s="76" t="s">
        <v>225</v>
      </c>
      <c r="D241" s="59">
        <v>13</v>
      </c>
      <c r="E241" s="74">
        <v>2</v>
      </c>
      <c r="F241" s="87"/>
      <c r="G241" s="92"/>
      <c r="H241" s="97" t="str">
        <f t="shared" si="19"/>
        <v>中央区13-2</v>
      </c>
      <c r="I241" s="104">
        <v>550</v>
      </c>
      <c r="J241" s="113" t="s">
        <v>316</v>
      </c>
      <c r="K241" s="188"/>
      <c r="L241" s="313"/>
      <c r="M241" s="4" t="str">
        <f t="shared" ref="M241:M252" si="20">IF(F259,I259,"")</f>
        <v/>
      </c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20.25" hidden="1">
      <c r="A242" s="4">
        <v>240</v>
      </c>
      <c r="B242" s="581"/>
      <c r="C242" s="76" t="s">
        <v>225</v>
      </c>
      <c r="D242" s="349">
        <v>13</v>
      </c>
      <c r="E242" s="74">
        <v>3</v>
      </c>
      <c r="F242" s="87"/>
      <c r="G242" s="92"/>
      <c r="H242" s="97" t="str">
        <f t="shared" si="19"/>
        <v>中央区13-3</v>
      </c>
      <c r="I242" s="104">
        <v>755</v>
      </c>
      <c r="J242" s="113" t="s">
        <v>317</v>
      </c>
      <c r="K242" s="188"/>
      <c r="L242" s="216"/>
      <c r="M242" s="4" t="str">
        <f t="shared" si="20"/>
        <v/>
      </c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16.5" hidden="1" customHeight="1">
      <c r="A243" s="4">
        <v>241</v>
      </c>
      <c r="B243" s="581"/>
      <c r="C243" s="76" t="s">
        <v>225</v>
      </c>
      <c r="D243" s="349">
        <v>13</v>
      </c>
      <c r="E243" s="74">
        <v>4</v>
      </c>
      <c r="F243" s="87"/>
      <c r="G243" s="92"/>
      <c r="H243" s="97" t="str">
        <f t="shared" si="19"/>
        <v>中央区13-4</v>
      </c>
      <c r="I243" s="104">
        <v>375</v>
      </c>
      <c r="J243" s="113" t="s">
        <v>1250</v>
      </c>
      <c r="K243" s="281"/>
      <c r="L243" s="360"/>
      <c r="M243" s="4" t="str">
        <f t="shared" si="20"/>
        <v/>
      </c>
      <c r="N243" s="6"/>
    </row>
    <row r="244" spans="1:70" ht="16.5" hidden="1" customHeight="1">
      <c r="A244" s="4">
        <v>242</v>
      </c>
      <c r="B244" s="581"/>
      <c r="C244" s="76" t="s">
        <v>225</v>
      </c>
      <c r="D244" s="59">
        <v>13</v>
      </c>
      <c r="E244" s="74">
        <v>5</v>
      </c>
      <c r="F244" s="87"/>
      <c r="G244" s="92"/>
      <c r="H244" s="97" t="str">
        <f t="shared" si="19"/>
        <v>中央区13-5</v>
      </c>
      <c r="I244" s="104">
        <v>500</v>
      </c>
      <c r="J244" s="113" t="s">
        <v>1801</v>
      </c>
      <c r="K244" s="281"/>
      <c r="L244" s="318"/>
      <c r="M244" s="5" t="str">
        <f t="shared" si="20"/>
        <v/>
      </c>
      <c r="N244" s="19"/>
    </row>
    <row r="245" spans="1:70" ht="20.25" customHeight="1">
      <c r="A245" s="4">
        <v>243</v>
      </c>
      <c r="B245" s="581"/>
      <c r="C245" s="76" t="s">
        <v>225</v>
      </c>
      <c r="D245" s="59">
        <v>13</v>
      </c>
      <c r="E245" s="74">
        <v>6</v>
      </c>
      <c r="F245" s="87">
        <v>0</v>
      </c>
      <c r="G245" s="92"/>
      <c r="H245" s="97" t="str">
        <f t="shared" si="19"/>
        <v>中央区13-6</v>
      </c>
      <c r="I245" s="104">
        <v>255</v>
      </c>
      <c r="J245" s="113" t="s">
        <v>1250</v>
      </c>
      <c r="K245" s="281"/>
      <c r="L245" s="318" t="s">
        <v>1716</v>
      </c>
      <c r="M245" s="4" t="str">
        <f t="shared" si="20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s="19" customFormat="1" ht="20.25" hidden="1">
      <c r="A246" s="4">
        <v>244</v>
      </c>
      <c r="B246" s="581"/>
      <c r="C246" s="76" t="s">
        <v>225</v>
      </c>
      <c r="D246" s="59">
        <v>13</v>
      </c>
      <c r="E246" s="74">
        <v>7</v>
      </c>
      <c r="F246" s="87"/>
      <c r="G246" s="92"/>
      <c r="H246" s="97" t="str">
        <f t="shared" si="19"/>
        <v>中央区13-7</v>
      </c>
      <c r="I246" s="104">
        <v>395</v>
      </c>
      <c r="J246" s="113" t="s">
        <v>1026</v>
      </c>
      <c r="K246" s="188"/>
      <c r="L246" s="131"/>
      <c r="M246" s="4" t="str">
        <f t="shared" si="20"/>
        <v/>
      </c>
      <c r="N246" s="6"/>
      <c r="P246" s="47"/>
      <c r="Q246" s="47"/>
    </row>
    <row r="247" spans="1:70" ht="20.25" hidden="1">
      <c r="A247" s="4">
        <v>245</v>
      </c>
      <c r="B247" s="581"/>
      <c r="C247" s="76" t="s">
        <v>225</v>
      </c>
      <c r="D247" s="349">
        <v>13</v>
      </c>
      <c r="E247" s="74">
        <v>8</v>
      </c>
      <c r="F247" s="87"/>
      <c r="G247" s="92"/>
      <c r="H247" s="97" t="str">
        <f t="shared" si="19"/>
        <v>中央区13-8</v>
      </c>
      <c r="I247" s="104">
        <v>490</v>
      </c>
      <c r="J247" s="113" t="s">
        <v>315</v>
      </c>
      <c r="K247" s="188"/>
      <c r="L247" s="138"/>
      <c r="M247" s="4">
        <f t="shared" si="20"/>
        <v>265</v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 hidden="1">
      <c r="A248" s="4">
        <v>246</v>
      </c>
      <c r="B248" s="581"/>
      <c r="C248" s="76" t="s">
        <v>225</v>
      </c>
      <c r="D248" s="59">
        <v>13</v>
      </c>
      <c r="E248" s="74">
        <v>9</v>
      </c>
      <c r="F248" s="87"/>
      <c r="G248" s="92"/>
      <c r="H248" s="97" t="str">
        <f t="shared" ref="H248" si="21">CONCATENATE(C248,D248,"-",E248)</f>
        <v>中央区13-9</v>
      </c>
      <c r="I248" s="104">
        <v>410</v>
      </c>
      <c r="J248" s="113" t="s">
        <v>315</v>
      </c>
      <c r="K248" s="188"/>
      <c r="L248" s="360"/>
      <c r="M248" s="4" t="str">
        <f t="shared" si="20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18" customHeight="1">
      <c r="A249" s="4">
        <v>247</v>
      </c>
      <c r="B249" s="582"/>
      <c r="C249" s="76" t="s">
        <v>225</v>
      </c>
      <c r="D249" s="59">
        <v>13</v>
      </c>
      <c r="E249" s="74">
        <v>10</v>
      </c>
      <c r="F249" s="87">
        <v>0</v>
      </c>
      <c r="G249" s="92"/>
      <c r="H249" s="97" t="str">
        <f t="shared" si="19"/>
        <v>中央区13-10</v>
      </c>
      <c r="I249" s="104">
        <v>310</v>
      </c>
      <c r="J249" s="113" t="s">
        <v>1802</v>
      </c>
      <c r="K249" s="188"/>
      <c r="L249" s="426" t="s">
        <v>1861</v>
      </c>
      <c r="M249" s="4" t="str">
        <f t="shared" si="20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>
      <c r="A250" s="4">
        <v>248</v>
      </c>
      <c r="B250" s="590" t="s">
        <v>321</v>
      </c>
      <c r="C250" s="76" t="s">
        <v>225</v>
      </c>
      <c r="D250" s="59">
        <v>14</v>
      </c>
      <c r="E250" s="74">
        <v>1</v>
      </c>
      <c r="F250" s="87"/>
      <c r="G250" s="92"/>
      <c r="H250" s="97" t="str">
        <f t="shared" si="19"/>
        <v>中央区14-1</v>
      </c>
      <c r="I250" s="104">
        <v>545</v>
      </c>
      <c r="J250" s="113" t="s">
        <v>322</v>
      </c>
      <c r="K250" s="281"/>
      <c r="L250" s="129"/>
      <c r="M250" s="4" t="str">
        <f t="shared" si="20"/>
        <v/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25" hidden="1">
      <c r="A251" s="4">
        <v>249</v>
      </c>
      <c r="B251" s="581"/>
      <c r="C251" s="76" t="s">
        <v>225</v>
      </c>
      <c r="D251" s="59">
        <v>14</v>
      </c>
      <c r="E251" s="74">
        <v>2</v>
      </c>
      <c r="F251" s="87"/>
      <c r="G251" s="92"/>
      <c r="H251" s="97" t="str">
        <f t="shared" si="19"/>
        <v>中央区14-2</v>
      </c>
      <c r="I251" s="104">
        <v>240</v>
      </c>
      <c r="J251" s="113" t="s">
        <v>1803</v>
      </c>
      <c r="K251" s="281"/>
      <c r="L251" s="362"/>
      <c r="M251" s="4" t="str">
        <f t="shared" si="20"/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25" hidden="1" customHeight="1">
      <c r="A252" s="4">
        <v>250</v>
      </c>
      <c r="B252" s="581"/>
      <c r="C252" s="76" t="s">
        <v>225</v>
      </c>
      <c r="D252" s="59">
        <v>14</v>
      </c>
      <c r="E252" s="74">
        <v>3</v>
      </c>
      <c r="F252" s="87"/>
      <c r="G252" s="92"/>
      <c r="H252" s="97" t="str">
        <f t="shared" si="19"/>
        <v>中央区14-3</v>
      </c>
      <c r="I252" s="104">
        <v>655</v>
      </c>
      <c r="J252" s="113" t="s">
        <v>324</v>
      </c>
      <c r="K252" s="189"/>
      <c r="L252" s="157"/>
      <c r="M252" s="4" t="str">
        <f t="shared" si="20"/>
        <v/>
      </c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hidden="1" customHeight="1">
      <c r="A253" s="4">
        <v>251</v>
      </c>
      <c r="B253" s="581"/>
      <c r="C253" s="76" t="s">
        <v>225</v>
      </c>
      <c r="D253" s="59">
        <v>14</v>
      </c>
      <c r="E253" s="74">
        <v>4</v>
      </c>
      <c r="F253" s="87"/>
      <c r="G253" s="92"/>
      <c r="H253" s="97" t="str">
        <f t="shared" si="19"/>
        <v>中央区14-4</v>
      </c>
      <c r="I253" s="104">
        <v>570</v>
      </c>
      <c r="J253" s="113" t="s">
        <v>1253</v>
      </c>
      <c r="K253" s="188"/>
      <c r="L253" s="141"/>
      <c r="M253" s="5" t="str">
        <f>IF(F263,I263,"")</f>
        <v/>
      </c>
      <c r="N253" s="6"/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hidden="1" customHeight="1">
      <c r="A254" s="4">
        <v>252</v>
      </c>
      <c r="B254" s="581"/>
      <c r="C254" s="76" t="s">
        <v>225</v>
      </c>
      <c r="D254" s="59">
        <v>14</v>
      </c>
      <c r="E254" s="74">
        <v>5</v>
      </c>
      <c r="F254" s="87"/>
      <c r="G254" s="92"/>
      <c r="H254" s="97" t="str">
        <f t="shared" si="19"/>
        <v>中央区14-5</v>
      </c>
      <c r="I254" s="104">
        <v>365</v>
      </c>
      <c r="J254" s="113" t="s">
        <v>1254</v>
      </c>
      <c r="K254" s="281"/>
      <c r="L254" s="152"/>
      <c r="M254" s="4" t="str">
        <f>IF(F273,I273,"")</f>
        <v/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hidden="1" customHeight="1">
      <c r="A255" s="4">
        <v>253</v>
      </c>
      <c r="B255" s="581"/>
      <c r="C255" s="76" t="s">
        <v>225</v>
      </c>
      <c r="D255" s="349">
        <v>14</v>
      </c>
      <c r="E255" s="74">
        <v>6</v>
      </c>
      <c r="F255" s="87"/>
      <c r="G255" s="92"/>
      <c r="H255" s="97" t="str">
        <f t="shared" si="19"/>
        <v>中央区14-6</v>
      </c>
      <c r="I255" s="104">
        <v>335</v>
      </c>
      <c r="J255" s="113" t="s">
        <v>1255</v>
      </c>
      <c r="K255" s="281"/>
      <c r="L255" s="318"/>
      <c r="M255" s="5">
        <f>IF(F265,I265,"")</f>
        <v>265</v>
      </c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100000000000001" hidden="1" customHeight="1">
      <c r="A256" s="4">
        <v>254</v>
      </c>
      <c r="B256" s="581"/>
      <c r="C256" s="76" t="s">
        <v>225</v>
      </c>
      <c r="D256" s="59">
        <v>14</v>
      </c>
      <c r="E256" s="74">
        <v>7</v>
      </c>
      <c r="F256" s="87"/>
      <c r="G256" s="92"/>
      <c r="H256" s="97" t="str">
        <f t="shared" si="19"/>
        <v>中央区14-7</v>
      </c>
      <c r="I256" s="104">
        <v>395</v>
      </c>
      <c r="J256" s="113" t="s">
        <v>329</v>
      </c>
      <c r="K256" s="281"/>
      <c r="L256" s="131"/>
      <c r="M256" s="4" t="str">
        <f>IF(F275,I275,"")</f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100000000000001" hidden="1" customHeight="1">
      <c r="A257" s="4">
        <v>255</v>
      </c>
      <c r="B257" s="581"/>
      <c r="C257" s="76" t="s">
        <v>225</v>
      </c>
      <c r="D257" s="349">
        <v>14</v>
      </c>
      <c r="E257" s="74">
        <v>8</v>
      </c>
      <c r="F257" s="87"/>
      <c r="G257" s="92"/>
      <c r="H257" s="97" t="str">
        <f t="shared" si="19"/>
        <v>中央区14-8</v>
      </c>
      <c r="I257" s="104">
        <v>420</v>
      </c>
      <c r="J257" s="113" t="s">
        <v>329</v>
      </c>
      <c r="K257" s="281"/>
      <c r="L257" s="141"/>
      <c r="M257" s="4">
        <f>IF(F276,I276,"")</f>
        <v>470</v>
      </c>
      <c r="N257" s="6"/>
    </row>
    <row r="258" spans="1:70" ht="20.100000000000001" customHeight="1">
      <c r="A258" s="4">
        <v>256</v>
      </c>
      <c r="B258" s="581"/>
      <c r="C258" s="76" t="s">
        <v>225</v>
      </c>
      <c r="D258" s="59">
        <v>14</v>
      </c>
      <c r="E258" s="74">
        <v>9</v>
      </c>
      <c r="F258" s="87">
        <v>1</v>
      </c>
      <c r="G258" s="92"/>
      <c r="H258" s="97" t="str">
        <f t="shared" ref="H258" si="22">CONCATENATE(C258,D258,"-",E258)</f>
        <v>中央区14-9</v>
      </c>
      <c r="I258" s="104">
        <v>590</v>
      </c>
      <c r="J258" s="113" t="s">
        <v>331</v>
      </c>
      <c r="K258" s="188" t="s">
        <v>1820</v>
      </c>
      <c r="L258" s="152"/>
      <c r="M258" s="4" t="str">
        <f>IF(F277,I277,"")</f>
        <v/>
      </c>
      <c r="N258" s="6"/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hidden="1" customHeight="1">
      <c r="A259" s="4">
        <v>257</v>
      </c>
      <c r="B259" s="582"/>
      <c r="C259" s="76" t="s">
        <v>225</v>
      </c>
      <c r="D259" s="59">
        <v>14</v>
      </c>
      <c r="E259" s="74">
        <v>10</v>
      </c>
      <c r="F259" s="87"/>
      <c r="G259" s="92"/>
      <c r="H259" s="97" t="str">
        <f t="shared" si="19"/>
        <v>中央区14-10</v>
      </c>
      <c r="I259" s="104">
        <v>410</v>
      </c>
      <c r="J259" s="113" t="s">
        <v>1804</v>
      </c>
      <c r="K259" s="188"/>
      <c r="L259" s="152"/>
      <c r="M259" s="4" t="str">
        <f>IF(F278,I278,"")</f>
        <v/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hidden="1" customHeight="1">
      <c r="A260" s="4">
        <v>258</v>
      </c>
      <c r="B260" s="590" t="s">
        <v>332</v>
      </c>
      <c r="C260" s="76" t="s">
        <v>225</v>
      </c>
      <c r="D260" s="59">
        <v>15</v>
      </c>
      <c r="E260" s="74">
        <v>1</v>
      </c>
      <c r="F260" s="87"/>
      <c r="G260" s="92"/>
      <c r="H260" s="97" t="str">
        <f t="shared" si="19"/>
        <v>中央区15-1</v>
      </c>
      <c r="I260" s="104">
        <v>715</v>
      </c>
      <c r="J260" s="113" t="s">
        <v>1572</v>
      </c>
      <c r="K260" s="188"/>
      <c r="L260" s="129"/>
      <c r="M260" s="4" t="str">
        <f>IF(F279,I279,"")</f>
        <v/>
      </c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</row>
    <row r="261" spans="1:70" ht="20.100000000000001" hidden="1" customHeight="1">
      <c r="A261" s="4">
        <v>259</v>
      </c>
      <c r="B261" s="581"/>
      <c r="C261" s="76" t="s">
        <v>225</v>
      </c>
      <c r="D261" s="59">
        <v>15</v>
      </c>
      <c r="E261" s="74">
        <v>2</v>
      </c>
      <c r="F261" s="87"/>
      <c r="G261" s="92"/>
      <c r="H261" s="97" t="str">
        <f t="shared" si="19"/>
        <v>中央区15-2</v>
      </c>
      <c r="I261" s="104">
        <v>245</v>
      </c>
      <c r="J261" s="113" t="s">
        <v>334</v>
      </c>
      <c r="K261" s="188"/>
      <c r="L261" s="129"/>
      <c r="M261" s="5">
        <f>IF(F271,I271,"")</f>
        <v>215</v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20.100000000000001" hidden="1" customHeight="1">
      <c r="A262" s="4">
        <v>260</v>
      </c>
      <c r="B262" s="581"/>
      <c r="C262" s="76" t="s">
        <v>225</v>
      </c>
      <c r="D262" s="59">
        <v>15</v>
      </c>
      <c r="E262" s="74">
        <v>3</v>
      </c>
      <c r="F262" s="87"/>
      <c r="G262" s="92"/>
      <c r="H262" s="97" t="str">
        <f t="shared" si="19"/>
        <v>中央区15-3</v>
      </c>
      <c r="I262" s="104">
        <v>355</v>
      </c>
      <c r="J262" s="113" t="s">
        <v>1256</v>
      </c>
      <c r="K262" s="188"/>
      <c r="L262" s="159"/>
      <c r="M262" s="4" t="str">
        <f t="shared" ref="M262:M267" si="23">IF(F282,I282,"")</f>
        <v/>
      </c>
      <c r="N262" s="6"/>
    </row>
    <row r="263" spans="1:70" ht="20.100000000000001" customHeight="1">
      <c r="A263" s="4">
        <v>261</v>
      </c>
      <c r="B263" s="581"/>
      <c r="C263" s="76" t="s">
        <v>225</v>
      </c>
      <c r="D263" s="349">
        <v>15</v>
      </c>
      <c r="E263" s="74">
        <v>4</v>
      </c>
      <c r="F263" s="87">
        <v>0</v>
      </c>
      <c r="G263" s="92"/>
      <c r="H263" s="99" t="str">
        <f t="shared" si="19"/>
        <v>中央区15-4</v>
      </c>
      <c r="I263" s="104">
        <v>215</v>
      </c>
      <c r="J263" s="113" t="s">
        <v>334</v>
      </c>
      <c r="K263" s="281"/>
      <c r="L263" s="318" t="s">
        <v>1716</v>
      </c>
      <c r="M263" s="4" t="str">
        <f t="shared" si="23"/>
        <v/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19.5" hidden="1" customHeight="1">
      <c r="A264" s="4">
        <v>262</v>
      </c>
      <c r="B264" s="581"/>
      <c r="C264" s="76" t="s">
        <v>225</v>
      </c>
      <c r="D264" s="349">
        <v>15</v>
      </c>
      <c r="E264" s="74">
        <v>5</v>
      </c>
      <c r="F264" s="87"/>
      <c r="G264" s="92"/>
      <c r="H264" s="97" t="str">
        <f t="shared" si="19"/>
        <v>中央区15-5</v>
      </c>
      <c r="I264" s="104">
        <v>530</v>
      </c>
      <c r="J264" s="113" t="s">
        <v>335</v>
      </c>
      <c r="K264" s="281"/>
      <c r="L264" s="411"/>
      <c r="M264" s="5" t="str">
        <f>IF(F275,I275,"")</f>
        <v/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</row>
    <row r="265" spans="1:70" ht="20.100000000000001" customHeight="1">
      <c r="A265" s="4">
        <v>263</v>
      </c>
      <c r="B265" s="581"/>
      <c r="C265" s="76" t="s">
        <v>225</v>
      </c>
      <c r="D265" s="59">
        <v>15</v>
      </c>
      <c r="E265" s="74">
        <v>6</v>
      </c>
      <c r="F265" s="87">
        <v>1</v>
      </c>
      <c r="G265" s="92"/>
      <c r="H265" s="97" t="str">
        <f t="shared" si="19"/>
        <v>中央区15-6</v>
      </c>
      <c r="I265" s="104">
        <v>265</v>
      </c>
      <c r="J265" s="113" t="s">
        <v>1257</v>
      </c>
      <c r="K265" s="281" t="s">
        <v>1848</v>
      </c>
      <c r="L265" s="435"/>
      <c r="M265" s="5">
        <f>IF(F276,I276,"")</f>
        <v>470</v>
      </c>
      <c r="N265" s="6"/>
      <c r="O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ht="20.100000000000001" hidden="1" customHeight="1">
      <c r="A266" s="4">
        <v>264</v>
      </c>
      <c r="B266" s="581"/>
      <c r="C266" s="76" t="s">
        <v>225</v>
      </c>
      <c r="D266" s="59">
        <v>15</v>
      </c>
      <c r="E266" s="74">
        <v>7</v>
      </c>
      <c r="F266" s="87"/>
      <c r="G266" s="92"/>
      <c r="H266" s="97" t="str">
        <f t="shared" si="19"/>
        <v>中央区15-7</v>
      </c>
      <c r="I266" s="104">
        <v>685</v>
      </c>
      <c r="J266" s="113" t="s">
        <v>1258</v>
      </c>
      <c r="K266" s="188"/>
      <c r="L266" s="129"/>
      <c r="M266" s="4">
        <f t="shared" si="23"/>
        <v>380</v>
      </c>
      <c r="N266" s="15"/>
    </row>
    <row r="267" spans="1:70" ht="15.75" hidden="1" customHeight="1">
      <c r="A267" s="4">
        <v>265</v>
      </c>
      <c r="B267" s="581"/>
      <c r="C267" s="76" t="s">
        <v>225</v>
      </c>
      <c r="D267" s="59">
        <v>15</v>
      </c>
      <c r="E267" s="74">
        <v>8</v>
      </c>
      <c r="F267" s="87"/>
      <c r="G267" s="92"/>
      <c r="H267" s="97" t="str">
        <f t="shared" si="19"/>
        <v>中央区15-8</v>
      </c>
      <c r="I267" s="104">
        <v>360</v>
      </c>
      <c r="J267" s="113" t="s">
        <v>337</v>
      </c>
      <c r="K267" s="188"/>
      <c r="L267" s="129"/>
      <c r="M267" s="4" t="str">
        <f t="shared" si="23"/>
        <v/>
      </c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</row>
    <row r="268" spans="1:70" s="15" customFormat="1" ht="20.100000000000001" hidden="1" customHeight="1">
      <c r="A268" s="4">
        <v>266</v>
      </c>
      <c r="B268" s="581"/>
      <c r="C268" s="76" t="s">
        <v>225</v>
      </c>
      <c r="D268" s="59">
        <v>15</v>
      </c>
      <c r="E268" s="74">
        <v>9</v>
      </c>
      <c r="F268" s="87"/>
      <c r="G268" s="92"/>
      <c r="H268" s="97" t="str">
        <f t="shared" si="19"/>
        <v>中央区15-9</v>
      </c>
      <c r="I268" s="104">
        <v>460</v>
      </c>
      <c r="J268" s="113" t="s">
        <v>1805</v>
      </c>
      <c r="K268" s="281"/>
      <c r="L268" s="435" t="s">
        <v>1785</v>
      </c>
      <c r="M268" s="5" t="str">
        <f>IF(F279,I279,"")</f>
        <v/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</row>
    <row r="269" spans="1:70" s="15" customFormat="1" ht="20.100000000000001" hidden="1" customHeight="1">
      <c r="A269" s="4">
        <v>267</v>
      </c>
      <c r="B269" s="581"/>
      <c r="C269" s="76" t="s">
        <v>225</v>
      </c>
      <c r="D269" s="59">
        <v>15</v>
      </c>
      <c r="E269" s="74">
        <v>10</v>
      </c>
      <c r="F269" s="87"/>
      <c r="G269" s="92"/>
      <c r="H269" s="97" t="str">
        <f t="shared" si="19"/>
        <v>中央区15-10</v>
      </c>
      <c r="I269" s="104">
        <v>205</v>
      </c>
      <c r="J269" s="113" t="s">
        <v>1260</v>
      </c>
      <c r="K269" s="188"/>
      <c r="L269" s="129"/>
      <c r="M269" s="5" t="str">
        <f>IF(F280,I280,"")</f>
        <v/>
      </c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</row>
    <row r="270" spans="1:70" s="15" customFormat="1" ht="20.100000000000001" hidden="1" customHeight="1">
      <c r="A270" s="4">
        <v>268</v>
      </c>
      <c r="B270" s="581"/>
      <c r="C270" s="76" t="s">
        <v>225</v>
      </c>
      <c r="D270" s="59">
        <v>15</v>
      </c>
      <c r="E270" s="74">
        <v>11</v>
      </c>
      <c r="F270" s="87"/>
      <c r="G270" s="92"/>
      <c r="H270" s="97" t="str">
        <f t="shared" si="19"/>
        <v>中央区15-11</v>
      </c>
      <c r="I270" s="104">
        <v>370</v>
      </c>
      <c r="J270" s="113" t="s">
        <v>1261</v>
      </c>
      <c r="K270" s="188"/>
      <c r="L270" s="129"/>
      <c r="M270" s="5" t="str">
        <f>IF(F281,I281,"")</f>
        <v/>
      </c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</row>
    <row r="271" spans="1:70" ht="20.100000000000001" customHeight="1">
      <c r="A271" s="4">
        <v>269</v>
      </c>
      <c r="B271" s="581"/>
      <c r="C271" s="76" t="s">
        <v>225</v>
      </c>
      <c r="D271" s="349">
        <v>15</v>
      </c>
      <c r="E271" s="74">
        <v>12</v>
      </c>
      <c r="F271" s="87">
        <v>3</v>
      </c>
      <c r="G271" s="92"/>
      <c r="H271" s="99" t="str">
        <f t="shared" si="19"/>
        <v>中央区15-12</v>
      </c>
      <c r="I271" s="104">
        <v>215</v>
      </c>
      <c r="J271" s="113" t="s">
        <v>334</v>
      </c>
      <c r="K271" s="281" t="s">
        <v>1051</v>
      </c>
      <c r="L271" s="402" t="s">
        <v>1538</v>
      </c>
      <c r="M271" s="4" t="str">
        <f>IF(F291,I291,"")</f>
        <v/>
      </c>
      <c r="N271" s="15"/>
    </row>
    <row r="272" spans="1:70" ht="20.100000000000001" hidden="1" customHeight="1">
      <c r="A272" s="4">
        <v>270</v>
      </c>
      <c r="B272" s="581"/>
      <c r="C272" s="76" t="s">
        <v>225</v>
      </c>
      <c r="D272" s="59">
        <v>15</v>
      </c>
      <c r="E272" s="74">
        <v>13</v>
      </c>
      <c r="F272" s="87"/>
      <c r="G272" s="92"/>
      <c r="H272" s="97" t="str">
        <f t="shared" ref="H272" si="24">CONCATENATE(C272,D272,"-",E272)</f>
        <v>中央区15-13</v>
      </c>
      <c r="I272" s="104">
        <v>330</v>
      </c>
      <c r="J272" s="113" t="s">
        <v>335</v>
      </c>
      <c r="K272" s="281"/>
      <c r="L272" s="129"/>
      <c r="M272" s="4" t="str">
        <f>IF(F292,I292,"")</f>
        <v/>
      </c>
      <c r="N272" s="15"/>
    </row>
    <row r="273" spans="1:70" s="15" customFormat="1" ht="20.100000000000001" hidden="1" customHeight="1">
      <c r="A273" s="4">
        <v>271</v>
      </c>
      <c r="B273" s="582"/>
      <c r="C273" s="76" t="s">
        <v>225</v>
      </c>
      <c r="D273" s="59">
        <v>15</v>
      </c>
      <c r="E273" s="74">
        <v>14</v>
      </c>
      <c r="F273" s="87"/>
      <c r="G273" s="92"/>
      <c r="H273" s="97" t="str">
        <f t="shared" si="19"/>
        <v>中央区15-14</v>
      </c>
      <c r="I273" s="104">
        <v>415</v>
      </c>
      <c r="J273" s="113" t="s">
        <v>1806</v>
      </c>
      <c r="K273" s="281"/>
      <c r="L273" s="152"/>
      <c r="M273" s="4" t="str">
        <f>IF(F293,I293,"")</f>
        <v/>
      </c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</row>
    <row r="274" spans="1:70" s="15" customFormat="1" ht="20.25" hidden="1" customHeight="1">
      <c r="A274" s="4">
        <v>272</v>
      </c>
      <c r="B274" s="590" t="s">
        <v>341</v>
      </c>
      <c r="C274" s="76" t="s">
        <v>225</v>
      </c>
      <c r="D274" s="59">
        <v>16</v>
      </c>
      <c r="E274" s="74">
        <v>1</v>
      </c>
      <c r="F274" s="87"/>
      <c r="G274" s="92"/>
      <c r="H274" s="97" t="str">
        <f t="shared" si="19"/>
        <v>中央区16-1</v>
      </c>
      <c r="I274" s="104">
        <v>530</v>
      </c>
      <c r="J274" s="113" t="s">
        <v>342</v>
      </c>
      <c r="K274" s="281"/>
      <c r="L274" s="129"/>
      <c r="M274" s="5" t="str">
        <f>IF(F285,I285,"")</f>
        <v/>
      </c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</row>
    <row r="275" spans="1:70" ht="20.100000000000001" hidden="1" customHeight="1">
      <c r="A275" s="4">
        <v>273</v>
      </c>
      <c r="B275" s="581"/>
      <c r="C275" s="76" t="s">
        <v>225</v>
      </c>
      <c r="D275" s="59">
        <v>16</v>
      </c>
      <c r="E275" s="74">
        <v>2</v>
      </c>
      <c r="F275" s="87"/>
      <c r="G275" s="92"/>
      <c r="H275" s="97" t="str">
        <f t="shared" si="19"/>
        <v>中央区16-2</v>
      </c>
      <c r="I275" s="104">
        <v>230</v>
      </c>
      <c r="J275" s="113" t="s">
        <v>342</v>
      </c>
      <c r="K275" s="281"/>
      <c r="L275" s="140"/>
      <c r="M275" s="5">
        <f>IF(F286,I286,"")</f>
        <v>380</v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customHeight="1">
      <c r="A276" s="4">
        <v>274</v>
      </c>
      <c r="B276" s="581"/>
      <c r="C276" s="76" t="s">
        <v>225</v>
      </c>
      <c r="D276" s="349">
        <v>16</v>
      </c>
      <c r="E276" s="74">
        <v>3</v>
      </c>
      <c r="F276" s="87">
        <v>2</v>
      </c>
      <c r="G276" s="92"/>
      <c r="H276" s="99" t="str">
        <f t="shared" si="19"/>
        <v>中央区16-3</v>
      </c>
      <c r="I276" s="104">
        <v>470</v>
      </c>
      <c r="J276" s="113" t="s">
        <v>343</v>
      </c>
      <c r="K276" s="281"/>
      <c r="L276" s="362" t="s">
        <v>1845</v>
      </c>
      <c r="M276" s="5" t="str">
        <f>IF(F287,I287,"")</f>
        <v/>
      </c>
      <c r="N276" s="15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hidden="1" customHeight="1">
      <c r="A277" s="4">
        <v>275</v>
      </c>
      <c r="B277" s="581"/>
      <c r="C277" s="76" t="s">
        <v>225</v>
      </c>
      <c r="D277" s="59">
        <v>16</v>
      </c>
      <c r="E277" s="74">
        <v>4</v>
      </c>
      <c r="F277" s="87"/>
      <c r="G277" s="92"/>
      <c r="H277" s="99" t="str">
        <f t="shared" si="19"/>
        <v>中央区16-4</v>
      </c>
      <c r="I277" s="104">
        <v>545</v>
      </c>
      <c r="J277" s="113" t="s">
        <v>344</v>
      </c>
      <c r="K277" s="188"/>
      <c r="L277" s="363"/>
      <c r="M277" s="4" t="str">
        <f>IF(F297,I297,"")</f>
        <v/>
      </c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15" customFormat="1" ht="20.25" hidden="1" customHeight="1">
      <c r="A278" s="4">
        <v>276</v>
      </c>
      <c r="B278" s="581"/>
      <c r="C278" s="76" t="s">
        <v>225</v>
      </c>
      <c r="D278" s="59">
        <v>16</v>
      </c>
      <c r="E278" s="74">
        <v>5</v>
      </c>
      <c r="F278" s="87"/>
      <c r="G278" s="92"/>
      <c r="H278" s="97" t="str">
        <f t="shared" si="19"/>
        <v>中央区16-5</v>
      </c>
      <c r="I278" s="104">
        <v>550</v>
      </c>
      <c r="J278" s="113" t="s">
        <v>345</v>
      </c>
      <c r="K278" s="188"/>
      <c r="L278" s="129"/>
      <c r="M278" s="4" t="str">
        <f t="shared" ref="M278:M284" si="25">IF(F298,I298,"")</f>
        <v/>
      </c>
      <c r="N278" s="6"/>
      <c r="P278" s="44"/>
      <c r="Q278" s="44"/>
    </row>
    <row r="279" spans="1:70" s="15" customFormat="1" ht="20.25" customHeight="1">
      <c r="A279" s="4">
        <v>277</v>
      </c>
      <c r="B279" s="581"/>
      <c r="C279" s="76" t="s">
        <v>225</v>
      </c>
      <c r="D279" s="349">
        <v>16</v>
      </c>
      <c r="E279" s="74">
        <v>6</v>
      </c>
      <c r="F279" s="87">
        <v>0</v>
      </c>
      <c r="G279" s="92"/>
      <c r="H279" s="97" t="str">
        <f t="shared" si="19"/>
        <v>中央区16-6</v>
      </c>
      <c r="I279" s="104">
        <v>330</v>
      </c>
      <c r="J279" s="113" t="s">
        <v>1027</v>
      </c>
      <c r="K279" s="281"/>
      <c r="L279" s="318" t="s">
        <v>1437</v>
      </c>
      <c r="M279" s="5" t="str">
        <f t="shared" si="25"/>
        <v/>
      </c>
      <c r="N279" s="6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</row>
    <row r="280" spans="1:70" ht="20.25" hidden="1" customHeight="1">
      <c r="A280" s="4">
        <v>278</v>
      </c>
      <c r="B280" s="581"/>
      <c r="C280" s="76" t="s">
        <v>225</v>
      </c>
      <c r="D280" s="349">
        <v>16</v>
      </c>
      <c r="E280" s="74">
        <v>7</v>
      </c>
      <c r="F280" s="87"/>
      <c r="G280" s="92"/>
      <c r="H280" s="99" t="str">
        <f t="shared" si="19"/>
        <v>中央区16-7</v>
      </c>
      <c r="I280" s="104">
        <v>400</v>
      </c>
      <c r="J280" s="113" t="s">
        <v>1262</v>
      </c>
      <c r="K280" s="325"/>
      <c r="L280" s="362"/>
      <c r="M280" s="4" t="str">
        <f t="shared" si="25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82"/>
      <c r="C281" s="76" t="s">
        <v>225</v>
      </c>
      <c r="D281" s="349">
        <v>16</v>
      </c>
      <c r="E281" s="74">
        <v>8</v>
      </c>
      <c r="F281" s="87"/>
      <c r="G281" s="92"/>
      <c r="H281" s="99" t="str">
        <f t="shared" si="19"/>
        <v>中央区16-8</v>
      </c>
      <c r="I281" s="104">
        <v>315</v>
      </c>
      <c r="J281" s="113" t="s">
        <v>1027</v>
      </c>
      <c r="K281" s="325"/>
      <c r="L281" s="362"/>
      <c r="M281" s="5" t="str">
        <f t="shared" si="25"/>
        <v/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90" t="s">
        <v>347</v>
      </c>
      <c r="C282" s="76" t="s">
        <v>225</v>
      </c>
      <c r="D282" s="59">
        <v>17</v>
      </c>
      <c r="E282" s="74">
        <v>1</v>
      </c>
      <c r="F282" s="87"/>
      <c r="G282" s="92"/>
      <c r="H282" s="97" t="str">
        <f t="shared" si="19"/>
        <v>中央区17-1</v>
      </c>
      <c r="I282" s="104">
        <v>640</v>
      </c>
      <c r="J282" s="113" t="s">
        <v>348</v>
      </c>
      <c r="K282" s="188"/>
      <c r="L282" s="129"/>
      <c r="M282" s="4" t="str">
        <f t="shared" si="25"/>
        <v/>
      </c>
      <c r="N282" s="6"/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ht="20.25" customHeight="1">
      <c r="A283" s="4">
        <v>281</v>
      </c>
      <c r="B283" s="581"/>
      <c r="C283" s="76" t="s">
        <v>225</v>
      </c>
      <c r="D283" s="59">
        <v>17</v>
      </c>
      <c r="E283" s="74">
        <v>2</v>
      </c>
      <c r="F283" s="87">
        <v>0</v>
      </c>
      <c r="G283" s="92"/>
      <c r="H283" s="97" t="str">
        <f t="shared" si="19"/>
        <v>中央区17-2</v>
      </c>
      <c r="I283" s="104">
        <v>340</v>
      </c>
      <c r="J283" s="113" t="s">
        <v>1807</v>
      </c>
      <c r="K283" s="281"/>
      <c r="L283" s="318" t="s">
        <v>1437</v>
      </c>
      <c r="M283" s="4" t="str">
        <f t="shared" si="25"/>
        <v/>
      </c>
      <c r="N283" s="23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25" hidden="1" customHeight="1">
      <c r="A284" s="4">
        <v>282</v>
      </c>
      <c r="B284" s="581"/>
      <c r="C284" s="76" t="s">
        <v>225</v>
      </c>
      <c r="D284" s="59">
        <v>17</v>
      </c>
      <c r="E284" s="74">
        <v>3</v>
      </c>
      <c r="F284" s="87"/>
      <c r="G284" s="92"/>
      <c r="H284" s="97" t="str">
        <f t="shared" si="19"/>
        <v>中央区17-3</v>
      </c>
      <c r="I284" s="104">
        <v>805</v>
      </c>
      <c r="J284" s="113" t="s">
        <v>350</v>
      </c>
      <c r="K284" s="188"/>
      <c r="L284" s="129"/>
      <c r="M284" s="4" t="str">
        <f t="shared" si="25"/>
        <v/>
      </c>
      <c r="O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</row>
    <row r="285" spans="1:70" s="23" customFormat="1" ht="21" customHeight="1">
      <c r="A285" s="4">
        <v>283</v>
      </c>
      <c r="B285" s="581"/>
      <c r="C285" s="76" t="s">
        <v>225</v>
      </c>
      <c r="D285" s="349">
        <v>17</v>
      </c>
      <c r="E285" s="74">
        <v>4</v>
      </c>
      <c r="F285" s="87">
        <v>0</v>
      </c>
      <c r="G285" s="92"/>
      <c r="H285" s="97" t="str">
        <f t="shared" si="19"/>
        <v>中央区17-4</v>
      </c>
      <c r="I285" s="104">
        <v>320</v>
      </c>
      <c r="J285" s="113" t="s">
        <v>351</v>
      </c>
      <c r="K285" s="281"/>
      <c r="L285" s="318" t="s">
        <v>1437</v>
      </c>
      <c r="M285" s="4" t="str">
        <f t="shared" ref="M285:M290" si="26">IF(F308,I308,"")</f>
        <v/>
      </c>
      <c r="N285" s="6"/>
      <c r="P285" s="44"/>
      <c r="Q285" s="44"/>
    </row>
    <row r="286" spans="1:70" s="23" customFormat="1" ht="21" customHeight="1">
      <c r="A286" s="4">
        <v>284</v>
      </c>
      <c r="B286" s="581"/>
      <c r="C286" s="76" t="s">
        <v>225</v>
      </c>
      <c r="D286" s="349">
        <v>17</v>
      </c>
      <c r="E286" s="74">
        <v>5</v>
      </c>
      <c r="F286" s="87">
        <v>3</v>
      </c>
      <c r="G286" s="92"/>
      <c r="H286" s="97" t="str">
        <f t="shared" si="19"/>
        <v>中央区17-5</v>
      </c>
      <c r="I286" s="104">
        <v>380</v>
      </c>
      <c r="J286" s="113" t="s">
        <v>351</v>
      </c>
      <c r="K286" s="281"/>
      <c r="L286" s="402" t="s">
        <v>1860</v>
      </c>
      <c r="M286" s="4" t="str">
        <f t="shared" si="26"/>
        <v/>
      </c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</row>
    <row r="287" spans="1:70" ht="20.25" hidden="1" customHeight="1">
      <c r="A287" s="4">
        <v>285</v>
      </c>
      <c r="B287" s="581"/>
      <c r="C287" s="76" t="s">
        <v>225</v>
      </c>
      <c r="D287" s="349">
        <v>17</v>
      </c>
      <c r="E287" s="74">
        <v>6</v>
      </c>
      <c r="F287" s="87"/>
      <c r="G287" s="92"/>
      <c r="H287" s="97" t="str">
        <f t="shared" si="19"/>
        <v>中央区17-6</v>
      </c>
      <c r="I287" s="104">
        <v>510</v>
      </c>
      <c r="J287" s="113" t="s">
        <v>352</v>
      </c>
      <c r="K287" s="188"/>
      <c r="L287" s="318"/>
      <c r="M287" s="4" t="str">
        <f t="shared" si="26"/>
        <v/>
      </c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 customHeight="1">
      <c r="A288" s="4">
        <v>286</v>
      </c>
      <c r="B288" s="581"/>
      <c r="C288" s="76" t="s">
        <v>225</v>
      </c>
      <c r="D288" s="59">
        <v>17</v>
      </c>
      <c r="E288" s="74">
        <v>7</v>
      </c>
      <c r="F288" s="87"/>
      <c r="G288" s="92"/>
      <c r="H288" s="97" t="str">
        <f t="shared" si="19"/>
        <v>中央区17-7</v>
      </c>
      <c r="I288" s="104">
        <v>225</v>
      </c>
      <c r="J288" s="113" t="s">
        <v>1263</v>
      </c>
      <c r="K288" s="188"/>
      <c r="L288" s="318"/>
      <c r="M288" s="4" t="str">
        <f t="shared" si="26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 customHeight="1">
      <c r="A289" s="4">
        <v>287</v>
      </c>
      <c r="B289" s="582"/>
      <c r="C289" s="76" t="s">
        <v>225</v>
      </c>
      <c r="D289" s="59">
        <v>17</v>
      </c>
      <c r="E289" s="74" t="s">
        <v>1646</v>
      </c>
      <c r="F289" s="87">
        <v>0</v>
      </c>
      <c r="G289" s="92"/>
      <c r="H289" s="97" t="str">
        <f t="shared" si="19"/>
        <v>中央区17-8</v>
      </c>
      <c r="I289" s="104">
        <v>300</v>
      </c>
      <c r="J289" s="113" t="s">
        <v>1808</v>
      </c>
      <c r="K289" s="281"/>
      <c r="L289" s="318" t="s">
        <v>1715</v>
      </c>
      <c r="M289" s="5" t="str">
        <f t="shared" si="26"/>
        <v/>
      </c>
    </row>
    <row r="290" spans="1:70" ht="20.25" hidden="1" customHeight="1">
      <c r="A290" s="4">
        <v>288</v>
      </c>
      <c r="B290" s="590" t="s">
        <v>354</v>
      </c>
      <c r="C290" s="76" t="s">
        <v>225</v>
      </c>
      <c r="D290" s="59">
        <v>18</v>
      </c>
      <c r="E290" s="74">
        <v>1</v>
      </c>
      <c r="F290" s="87"/>
      <c r="G290" s="92"/>
      <c r="H290" s="97" t="str">
        <f t="shared" ref="H290:H362" si="27">CONCATENATE(C290,D290,"-",E290)</f>
        <v>中央区18-1</v>
      </c>
      <c r="I290" s="104">
        <v>90</v>
      </c>
      <c r="J290" s="113" t="s">
        <v>355</v>
      </c>
      <c r="K290" s="188"/>
      <c r="L290" s="129"/>
      <c r="M290" s="4">
        <f t="shared" si="26"/>
        <v>470</v>
      </c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100000000000001" hidden="1" customHeight="1">
      <c r="A291" s="4">
        <v>289</v>
      </c>
      <c r="B291" s="581"/>
      <c r="C291" s="76" t="s">
        <v>225</v>
      </c>
      <c r="D291" s="59">
        <v>18</v>
      </c>
      <c r="E291" s="74">
        <v>2</v>
      </c>
      <c r="F291" s="87"/>
      <c r="G291" s="92"/>
      <c r="H291" s="97" t="str">
        <f t="shared" si="27"/>
        <v>中央区18-2</v>
      </c>
      <c r="I291" s="104">
        <v>365</v>
      </c>
      <c r="J291" s="113" t="s">
        <v>355</v>
      </c>
      <c r="K291" s="188"/>
      <c r="L291" s="129"/>
      <c r="M291" s="5" t="str">
        <f>IF(F303,I303,"")</f>
        <v/>
      </c>
      <c r="N291" s="6"/>
    </row>
    <row r="292" spans="1:70" ht="20.25" hidden="1" customHeight="1">
      <c r="A292" s="4">
        <v>290</v>
      </c>
      <c r="B292" s="581"/>
      <c r="C292" s="76" t="s">
        <v>225</v>
      </c>
      <c r="D292" s="59">
        <v>18</v>
      </c>
      <c r="E292" s="74">
        <v>3</v>
      </c>
      <c r="F292" s="87"/>
      <c r="G292" s="92"/>
      <c r="H292" s="97" t="str">
        <f t="shared" si="27"/>
        <v>中央区18-3</v>
      </c>
      <c r="I292" s="104">
        <v>145</v>
      </c>
      <c r="J292" s="113" t="s">
        <v>356</v>
      </c>
      <c r="K292" s="188"/>
      <c r="L292" s="152"/>
      <c r="M292" s="5" t="str">
        <f>IF(F315,I315,"")</f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291</v>
      </c>
      <c r="B293" s="581"/>
      <c r="C293" s="76" t="s">
        <v>225</v>
      </c>
      <c r="D293" s="59">
        <v>18</v>
      </c>
      <c r="E293" s="74">
        <v>4</v>
      </c>
      <c r="F293" s="87"/>
      <c r="G293" s="92"/>
      <c r="H293" s="97" t="str">
        <f t="shared" si="27"/>
        <v>中央区18-4</v>
      </c>
      <c r="I293" s="104">
        <v>270</v>
      </c>
      <c r="J293" s="113" t="s">
        <v>357</v>
      </c>
      <c r="K293" s="188"/>
      <c r="L293" s="152"/>
      <c r="M293" s="5" t="str">
        <f>IF(F316,I316,"")</f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 hidden="1" customHeight="1">
      <c r="A294" s="4">
        <v>292</v>
      </c>
      <c r="B294" s="581"/>
      <c r="C294" s="76" t="s">
        <v>225</v>
      </c>
      <c r="D294" s="59">
        <v>18</v>
      </c>
      <c r="E294" s="74">
        <v>5</v>
      </c>
      <c r="F294" s="87"/>
      <c r="G294" s="92"/>
      <c r="H294" s="97" t="str">
        <f t="shared" si="27"/>
        <v>中央区18-5</v>
      </c>
      <c r="I294" s="104">
        <v>225</v>
      </c>
      <c r="J294" s="113" t="s">
        <v>358</v>
      </c>
      <c r="K294" s="188"/>
      <c r="L294" s="129"/>
      <c r="M294" s="5" t="str">
        <f>IF(F317,I317,"")</f>
        <v/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 customHeight="1">
      <c r="A295" s="4">
        <v>293</v>
      </c>
      <c r="B295" s="581"/>
      <c r="C295" s="76" t="s">
        <v>225</v>
      </c>
      <c r="D295" s="59">
        <v>18</v>
      </c>
      <c r="E295" s="74">
        <v>6</v>
      </c>
      <c r="F295" s="87"/>
      <c r="G295" s="92"/>
      <c r="H295" s="97" t="str">
        <f t="shared" si="27"/>
        <v>中央区18-6</v>
      </c>
      <c r="I295" s="104">
        <v>500</v>
      </c>
      <c r="J295" s="113" t="s">
        <v>359</v>
      </c>
      <c r="K295" s="188"/>
      <c r="L295" s="129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100000000000001" hidden="1" customHeight="1">
      <c r="A296" s="4">
        <v>294</v>
      </c>
      <c r="B296" s="581"/>
      <c r="C296" s="76" t="s">
        <v>225</v>
      </c>
      <c r="D296" s="59">
        <v>18</v>
      </c>
      <c r="E296" s="74">
        <v>7</v>
      </c>
      <c r="F296" s="87"/>
      <c r="G296" s="92"/>
      <c r="H296" s="97" t="str">
        <f t="shared" si="27"/>
        <v>中央区18-7</v>
      </c>
      <c r="I296" s="104">
        <v>515</v>
      </c>
      <c r="J296" s="113" t="s">
        <v>360</v>
      </c>
      <c r="K296" s="188"/>
      <c r="L296" s="129"/>
      <c r="M296" s="5" t="str">
        <f>IF(F318,I318,"")</f>
        <v/>
      </c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100000000000001" customHeight="1">
      <c r="A297" s="4">
        <v>295</v>
      </c>
      <c r="B297" s="581"/>
      <c r="C297" s="76" t="s">
        <v>225</v>
      </c>
      <c r="D297" s="59">
        <v>18</v>
      </c>
      <c r="E297" s="74">
        <v>8</v>
      </c>
      <c r="F297" s="87">
        <v>0</v>
      </c>
      <c r="G297" s="92"/>
      <c r="H297" s="97" t="str">
        <f t="shared" si="27"/>
        <v>中央区18-8</v>
      </c>
      <c r="I297" s="104">
        <v>270</v>
      </c>
      <c r="J297" s="113" t="s">
        <v>361</v>
      </c>
      <c r="K297" s="281"/>
      <c r="L297" s="318" t="s">
        <v>1437</v>
      </c>
      <c r="M297" s="5" t="str">
        <f>IF(F311,I311,"")</f>
        <v/>
      </c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100000000000001" hidden="1" customHeight="1">
      <c r="A298" s="4">
        <v>296</v>
      </c>
      <c r="B298" s="581"/>
      <c r="C298" s="76" t="s">
        <v>225</v>
      </c>
      <c r="D298" s="59">
        <v>18</v>
      </c>
      <c r="E298" s="74">
        <v>9</v>
      </c>
      <c r="F298" s="87"/>
      <c r="G298" s="92"/>
      <c r="H298" s="97" t="str">
        <f t="shared" si="27"/>
        <v>中央区18-9</v>
      </c>
      <c r="I298" s="104">
        <v>315</v>
      </c>
      <c r="J298" s="113" t="s">
        <v>362</v>
      </c>
      <c r="K298" s="328"/>
      <c r="L298" s="138"/>
      <c r="M298" s="5" t="str">
        <f>IF(F312,I312,"")</f>
        <v/>
      </c>
      <c r="N298" s="6"/>
    </row>
    <row r="299" spans="1:70" ht="20.25" hidden="1" customHeight="1">
      <c r="A299" s="4">
        <v>297</v>
      </c>
      <c r="B299" s="581"/>
      <c r="C299" s="76" t="s">
        <v>225</v>
      </c>
      <c r="D299" s="59">
        <v>18</v>
      </c>
      <c r="E299" s="74">
        <v>10</v>
      </c>
      <c r="F299" s="87"/>
      <c r="G299" s="92"/>
      <c r="H299" s="97" t="str">
        <f t="shared" si="27"/>
        <v>中央区18-10</v>
      </c>
      <c r="I299" s="104">
        <v>190</v>
      </c>
      <c r="J299" s="113" t="s">
        <v>363</v>
      </c>
      <c r="K299" s="332"/>
      <c r="L299" s="155"/>
      <c r="M299" s="5">
        <f>IF(F313,I313,"")</f>
        <v>470</v>
      </c>
      <c r="N299" s="6"/>
    </row>
    <row r="300" spans="1:70" ht="20.25" hidden="1" customHeight="1">
      <c r="A300" s="4">
        <v>298</v>
      </c>
      <c r="B300" s="581"/>
      <c r="C300" s="76" t="s">
        <v>225</v>
      </c>
      <c r="D300" s="59">
        <v>18</v>
      </c>
      <c r="E300" s="74">
        <v>11</v>
      </c>
      <c r="F300" s="87"/>
      <c r="G300" s="92"/>
      <c r="H300" s="97" t="str">
        <f t="shared" si="27"/>
        <v>中央区18-11</v>
      </c>
      <c r="I300" s="104">
        <v>590</v>
      </c>
      <c r="J300" s="113" t="s">
        <v>364</v>
      </c>
      <c r="K300" s="188"/>
      <c r="L300" s="129"/>
      <c r="M300" s="4" t="str">
        <f t="shared" ref="M300:M307" si="28">IF(F323,I323,"")</f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100000000000001" hidden="1" customHeight="1">
      <c r="A301" s="4">
        <v>299</v>
      </c>
      <c r="B301" s="581"/>
      <c r="C301" s="76" t="s">
        <v>225</v>
      </c>
      <c r="D301" s="349">
        <v>18</v>
      </c>
      <c r="E301" s="74">
        <v>12</v>
      </c>
      <c r="F301" s="87"/>
      <c r="G301" s="92"/>
      <c r="H301" s="97" t="str">
        <f t="shared" si="27"/>
        <v>中央区18-12</v>
      </c>
      <c r="I301" s="104">
        <v>450</v>
      </c>
      <c r="J301" s="113" t="s">
        <v>1669</v>
      </c>
      <c r="K301" s="188"/>
      <c r="L301" s="318"/>
      <c r="M301" s="4" t="str">
        <f t="shared" si="28"/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hidden="1" customHeight="1">
      <c r="A302" s="4">
        <v>300</v>
      </c>
      <c r="B302" s="581"/>
      <c r="C302" s="76" t="s">
        <v>225</v>
      </c>
      <c r="D302" s="349">
        <v>18</v>
      </c>
      <c r="E302" s="74">
        <v>13</v>
      </c>
      <c r="F302" s="87"/>
      <c r="G302" s="92"/>
      <c r="H302" s="97" t="str">
        <f t="shared" si="27"/>
        <v>中央区18-13</v>
      </c>
      <c r="I302" s="104">
        <v>475</v>
      </c>
      <c r="J302" s="113" t="s">
        <v>366</v>
      </c>
      <c r="K302" s="188"/>
      <c r="L302" s="129"/>
      <c r="M302" s="5" t="str">
        <f t="shared" si="28"/>
        <v/>
      </c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 hidden="1" customHeight="1">
      <c r="A303" s="4">
        <v>301</v>
      </c>
      <c r="B303" s="581"/>
      <c r="C303" s="76" t="s">
        <v>225</v>
      </c>
      <c r="D303" s="349">
        <v>18</v>
      </c>
      <c r="E303" s="74">
        <v>14</v>
      </c>
      <c r="F303" s="87"/>
      <c r="G303" s="92"/>
      <c r="H303" s="97" t="str">
        <f t="shared" si="27"/>
        <v>中央区18-14</v>
      </c>
      <c r="I303" s="104">
        <v>515</v>
      </c>
      <c r="J303" s="113" t="s">
        <v>367</v>
      </c>
      <c r="K303" s="281"/>
      <c r="L303" s="318"/>
      <c r="M303" s="4">
        <f t="shared" si="28"/>
        <v>480</v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16.5" customHeight="1">
      <c r="A304" s="4">
        <v>302</v>
      </c>
      <c r="B304" s="581"/>
      <c r="C304" s="76" t="s">
        <v>225</v>
      </c>
      <c r="D304" s="59">
        <v>18</v>
      </c>
      <c r="E304" s="74">
        <v>15</v>
      </c>
      <c r="F304" s="87">
        <v>0</v>
      </c>
      <c r="G304" s="92"/>
      <c r="H304" s="97" t="str">
        <f t="shared" si="27"/>
        <v>中央区18-15</v>
      </c>
      <c r="I304" s="104">
        <v>445</v>
      </c>
      <c r="J304" s="113" t="s">
        <v>1809</v>
      </c>
      <c r="K304" s="281"/>
      <c r="L304" s="318" t="s">
        <v>1437</v>
      </c>
      <c r="M304" s="5" t="str">
        <f t="shared" si="28"/>
        <v/>
      </c>
      <c r="N304" s="6"/>
    </row>
    <row r="305" spans="1:70" ht="20.25" customHeight="1">
      <c r="A305" s="4">
        <v>303</v>
      </c>
      <c r="B305" s="581"/>
      <c r="C305" s="76" t="s">
        <v>225</v>
      </c>
      <c r="D305" s="59">
        <v>18</v>
      </c>
      <c r="E305" s="74">
        <v>16</v>
      </c>
      <c r="F305" s="87">
        <v>0</v>
      </c>
      <c r="G305" s="92"/>
      <c r="H305" s="97" t="str">
        <f t="shared" ref="H305:H306" si="29">CONCATENATE(C305,D305,"-",E305)</f>
        <v>中央区18-16</v>
      </c>
      <c r="I305" s="104">
        <v>350</v>
      </c>
      <c r="J305" s="113" t="s">
        <v>1670</v>
      </c>
      <c r="K305" s="281"/>
      <c r="L305" s="318" t="s">
        <v>1716</v>
      </c>
      <c r="M305" s="4" t="str">
        <f t="shared" si="28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customHeight="1">
      <c r="A306" s="4">
        <v>304</v>
      </c>
      <c r="B306" s="581"/>
      <c r="C306" s="76" t="s">
        <v>225</v>
      </c>
      <c r="D306" s="59">
        <v>18</v>
      </c>
      <c r="E306" s="74">
        <v>17</v>
      </c>
      <c r="F306" s="87">
        <v>0</v>
      </c>
      <c r="G306" s="92"/>
      <c r="H306" s="97" t="str">
        <f t="shared" si="29"/>
        <v>中央区18-17</v>
      </c>
      <c r="I306" s="104">
        <v>460</v>
      </c>
      <c r="J306" s="113" t="s">
        <v>1810</v>
      </c>
      <c r="K306" s="281"/>
      <c r="L306" s="318" t="s">
        <v>1437</v>
      </c>
      <c r="M306" s="4" t="str">
        <f t="shared" si="28"/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customHeight="1">
      <c r="A307" s="4">
        <v>305</v>
      </c>
      <c r="B307" s="582"/>
      <c r="C307" s="76" t="s">
        <v>225</v>
      </c>
      <c r="D307" s="59">
        <v>18</v>
      </c>
      <c r="E307" s="74">
        <v>18</v>
      </c>
      <c r="F307" s="87">
        <v>0</v>
      </c>
      <c r="G307" s="92"/>
      <c r="H307" s="97" t="str">
        <f t="shared" si="27"/>
        <v>中央区18-18</v>
      </c>
      <c r="I307" s="104">
        <v>490</v>
      </c>
      <c r="J307" s="113" t="s">
        <v>1810</v>
      </c>
      <c r="K307" s="281"/>
      <c r="L307" s="318" t="s">
        <v>1437</v>
      </c>
      <c r="M307" s="4">
        <f t="shared" si="28"/>
        <v>335</v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hidden="1" customHeight="1">
      <c r="A308" s="4">
        <v>306</v>
      </c>
      <c r="B308" s="590" t="s">
        <v>369</v>
      </c>
      <c r="C308" s="76" t="s">
        <v>225</v>
      </c>
      <c r="D308" s="59">
        <v>19</v>
      </c>
      <c r="E308" s="74">
        <v>1</v>
      </c>
      <c r="F308" s="87"/>
      <c r="G308" s="92"/>
      <c r="H308" s="97" t="str">
        <f t="shared" si="27"/>
        <v>中央区19-1</v>
      </c>
      <c r="I308" s="104">
        <v>225</v>
      </c>
      <c r="J308" s="113" t="s">
        <v>370</v>
      </c>
      <c r="K308" s="188"/>
      <c r="L308" s="129"/>
      <c r="M308" s="4" t="str">
        <f>IF(F331,I331,"")</f>
        <v/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25" hidden="1" customHeight="1">
      <c r="A309" s="4">
        <v>307</v>
      </c>
      <c r="B309" s="581"/>
      <c r="C309" s="76" t="s">
        <v>225</v>
      </c>
      <c r="D309" s="59">
        <v>19</v>
      </c>
      <c r="E309" s="74">
        <v>2</v>
      </c>
      <c r="F309" s="87"/>
      <c r="G309" s="92"/>
      <c r="H309" s="97" t="str">
        <f t="shared" si="27"/>
        <v>中央区19-2</v>
      </c>
      <c r="I309" s="104">
        <v>780</v>
      </c>
      <c r="J309" s="113" t="s">
        <v>371</v>
      </c>
      <c r="K309" s="188"/>
      <c r="L309" s="129"/>
      <c r="M309" s="4" t="str">
        <f>IF(F332,I332,"")</f>
        <v/>
      </c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100000000000001" hidden="1" customHeight="1">
      <c r="A310" s="4">
        <v>308</v>
      </c>
      <c r="B310" s="581"/>
      <c r="C310" s="277" t="s">
        <v>225</v>
      </c>
      <c r="D310" s="257">
        <v>19</v>
      </c>
      <c r="E310" s="258">
        <v>3</v>
      </c>
      <c r="F310" s="259"/>
      <c r="G310" s="92"/>
      <c r="H310" s="260" t="str">
        <f t="shared" si="27"/>
        <v>中央区19-3</v>
      </c>
      <c r="I310" s="261">
        <v>365</v>
      </c>
      <c r="J310" s="262" t="s">
        <v>372</v>
      </c>
      <c r="K310" s="281"/>
      <c r="L310" s="463"/>
      <c r="M310" s="4" t="str">
        <f>IF(F333,I333,"")</f>
        <v/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100000000000001" customHeight="1">
      <c r="A311" s="4">
        <v>309</v>
      </c>
      <c r="B311" s="581"/>
      <c r="C311" s="76" t="s">
        <v>225</v>
      </c>
      <c r="D311" s="349">
        <v>19</v>
      </c>
      <c r="E311" s="74">
        <v>4</v>
      </c>
      <c r="F311" s="87">
        <v>0</v>
      </c>
      <c r="G311" s="92"/>
      <c r="H311" s="97" t="str">
        <f t="shared" si="27"/>
        <v>中央区19-4</v>
      </c>
      <c r="I311" s="104">
        <v>505</v>
      </c>
      <c r="J311" s="113" t="s">
        <v>373</v>
      </c>
      <c r="K311" s="281"/>
      <c r="L311" s="318" t="s">
        <v>1741</v>
      </c>
      <c r="M311" s="5" t="str">
        <f>IF(F325,I325,"")</f>
        <v/>
      </c>
    </row>
    <row r="312" spans="1:70" ht="20.100000000000001" hidden="1" customHeight="1">
      <c r="A312" s="4">
        <v>310</v>
      </c>
      <c r="B312" s="581"/>
      <c r="C312" s="76" t="s">
        <v>225</v>
      </c>
      <c r="D312" s="349">
        <v>19</v>
      </c>
      <c r="E312" s="74">
        <v>5</v>
      </c>
      <c r="F312" s="87"/>
      <c r="G312" s="92"/>
      <c r="H312" s="97" t="str">
        <f t="shared" si="27"/>
        <v>中央区19-5</v>
      </c>
      <c r="I312" s="104">
        <v>300</v>
      </c>
      <c r="J312" s="113" t="s">
        <v>1265</v>
      </c>
      <c r="K312" s="281"/>
      <c r="L312" s="362"/>
      <c r="M312" s="5">
        <f>IF(F326,I326,"")</f>
        <v>480</v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customHeight="1">
      <c r="A313" s="4">
        <v>311</v>
      </c>
      <c r="B313" s="581"/>
      <c r="C313" s="76" t="s">
        <v>225</v>
      </c>
      <c r="D313" s="349">
        <v>19</v>
      </c>
      <c r="E313" s="74">
        <v>6</v>
      </c>
      <c r="F313" s="87">
        <v>1</v>
      </c>
      <c r="G313" s="92"/>
      <c r="H313" s="97" t="str">
        <f t="shared" si="27"/>
        <v>中央区19-6</v>
      </c>
      <c r="I313" s="104">
        <v>470</v>
      </c>
      <c r="J313" s="113" t="s">
        <v>376</v>
      </c>
      <c r="K313" s="281" t="s">
        <v>1784</v>
      </c>
      <c r="L313" s="362"/>
      <c r="M313" s="5" t="str">
        <f>IF(F327,I327,"")</f>
        <v/>
      </c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20.25" hidden="1" customHeight="1">
      <c r="A314" s="4">
        <v>312</v>
      </c>
      <c r="B314" s="581"/>
      <c r="C314" s="76" t="s">
        <v>225</v>
      </c>
      <c r="D314" s="59">
        <v>19</v>
      </c>
      <c r="E314" s="74">
        <v>7</v>
      </c>
      <c r="F314" s="87"/>
      <c r="G314" s="92"/>
      <c r="H314" s="97" t="str">
        <f t="shared" si="27"/>
        <v>中央区19-7</v>
      </c>
      <c r="I314" s="104">
        <v>225</v>
      </c>
      <c r="J314" s="113" t="s">
        <v>378</v>
      </c>
      <c r="K314" s="188"/>
      <c r="L314" s="163"/>
      <c r="M314" s="4" t="str">
        <f>IF(F337,I337,"")</f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25" hidden="1" customHeight="1">
      <c r="A315" s="4">
        <v>313</v>
      </c>
      <c r="B315" s="581"/>
      <c r="C315" s="77" t="s">
        <v>225</v>
      </c>
      <c r="D315" s="59">
        <v>19</v>
      </c>
      <c r="E315" s="74">
        <v>8</v>
      </c>
      <c r="F315" s="87"/>
      <c r="G315" s="92"/>
      <c r="H315" s="97" t="str">
        <f t="shared" si="27"/>
        <v>中央区19-8</v>
      </c>
      <c r="I315" s="104">
        <v>165</v>
      </c>
      <c r="J315" s="113" t="s">
        <v>380</v>
      </c>
      <c r="K315" s="189"/>
      <c r="L315" s="129"/>
      <c r="M315" s="4" t="str">
        <f t="shared" ref="M315:M322" si="30">IF(F341,I341,"")</f>
        <v/>
      </c>
      <c r="N315" s="6"/>
    </row>
    <row r="316" spans="1:70" ht="20.25" hidden="1" customHeight="1">
      <c r="A316" s="4">
        <v>314</v>
      </c>
      <c r="B316" s="581"/>
      <c r="C316" s="77" t="s">
        <v>225</v>
      </c>
      <c r="D316" s="59">
        <v>19</v>
      </c>
      <c r="E316" s="74">
        <v>9</v>
      </c>
      <c r="F316" s="87"/>
      <c r="G316" s="92"/>
      <c r="H316" s="97" t="str">
        <f t="shared" si="27"/>
        <v>中央区19-9</v>
      </c>
      <c r="I316" s="104">
        <v>350</v>
      </c>
      <c r="J316" s="113" t="s">
        <v>381</v>
      </c>
      <c r="K316" s="325"/>
      <c r="L316" s="129"/>
      <c r="M316" s="4">
        <f t="shared" si="30"/>
        <v>550</v>
      </c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100000000000001" hidden="1" customHeight="1">
      <c r="A317" s="4">
        <v>315</v>
      </c>
      <c r="B317" s="581"/>
      <c r="C317" s="77" t="s">
        <v>225</v>
      </c>
      <c r="D317" s="60">
        <v>19</v>
      </c>
      <c r="E317" s="78">
        <v>10</v>
      </c>
      <c r="F317" s="87"/>
      <c r="G317" s="92"/>
      <c r="H317" s="97" t="str">
        <f t="shared" si="27"/>
        <v>中央区19-10</v>
      </c>
      <c r="I317" s="104">
        <v>330</v>
      </c>
      <c r="J317" s="113" t="s">
        <v>382</v>
      </c>
      <c r="K317" s="325"/>
      <c r="L317" s="161"/>
      <c r="M317" s="4">
        <f t="shared" si="30"/>
        <v>415</v>
      </c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20.25" hidden="1" customHeight="1">
      <c r="A318" s="4">
        <v>316</v>
      </c>
      <c r="B318" s="581"/>
      <c r="C318" s="77" t="s">
        <v>225</v>
      </c>
      <c r="D318" s="59">
        <v>19</v>
      </c>
      <c r="E318" s="74" t="s">
        <v>383</v>
      </c>
      <c r="F318" s="87"/>
      <c r="G318" s="92"/>
      <c r="H318" s="97" t="str">
        <f t="shared" si="27"/>
        <v>中央区19-11</v>
      </c>
      <c r="I318" s="104">
        <v>330</v>
      </c>
      <c r="J318" s="215" t="s">
        <v>1266</v>
      </c>
      <c r="K318" s="325"/>
      <c r="L318" s="129" t="s">
        <v>1111</v>
      </c>
      <c r="M318" s="4" t="str">
        <f t="shared" si="30"/>
        <v/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100000000000001" hidden="1" customHeight="1">
      <c r="A319" s="4">
        <v>317</v>
      </c>
      <c r="B319" s="581"/>
      <c r="C319" s="76" t="s">
        <v>225</v>
      </c>
      <c r="D319" s="59">
        <v>19</v>
      </c>
      <c r="E319" s="74">
        <v>12</v>
      </c>
      <c r="F319" s="87"/>
      <c r="G319" s="92"/>
      <c r="H319" s="97" t="str">
        <f t="shared" si="27"/>
        <v>中央区19-12</v>
      </c>
      <c r="I319" s="104">
        <v>90</v>
      </c>
      <c r="J319" s="113" t="s">
        <v>1267</v>
      </c>
      <c r="K319" s="188"/>
      <c r="L319" s="129"/>
      <c r="M319" s="4" t="str">
        <f t="shared" si="30"/>
        <v/>
      </c>
    </row>
    <row r="320" spans="1:70" ht="20.25" hidden="1" customHeight="1">
      <c r="A320" s="4">
        <v>318</v>
      </c>
      <c r="B320" s="582"/>
      <c r="C320" s="77" t="s">
        <v>225</v>
      </c>
      <c r="D320" s="59">
        <v>19</v>
      </c>
      <c r="E320" s="74" t="s">
        <v>185</v>
      </c>
      <c r="F320" s="87"/>
      <c r="G320" s="92"/>
      <c r="H320" s="97" t="str">
        <f>CONCATENATE(C320,D320,"-",E320)</f>
        <v>中央区19-13</v>
      </c>
      <c r="I320" s="104">
        <v>200</v>
      </c>
      <c r="J320" s="215" t="s">
        <v>1268</v>
      </c>
      <c r="K320" s="188"/>
      <c r="L320" s="129"/>
      <c r="M320" s="5" t="str">
        <f>IF(F334,I334,"")</f>
        <v/>
      </c>
      <c r="O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</row>
    <row r="321" spans="1:70" ht="20.100000000000001" customHeight="1">
      <c r="A321" s="4">
        <v>319</v>
      </c>
      <c r="B321" s="590" t="s">
        <v>387</v>
      </c>
      <c r="C321" s="76" t="s">
        <v>388</v>
      </c>
      <c r="D321" s="349">
        <v>1</v>
      </c>
      <c r="E321" s="74">
        <v>1</v>
      </c>
      <c r="F321" s="87">
        <v>1</v>
      </c>
      <c r="G321" s="92"/>
      <c r="H321" s="97" t="str">
        <f t="shared" si="27"/>
        <v>東区1-1</v>
      </c>
      <c r="I321" s="104">
        <v>180</v>
      </c>
      <c r="J321" s="113" t="s">
        <v>1269</v>
      </c>
      <c r="K321" s="281" t="s">
        <v>1588</v>
      </c>
      <c r="L321" s="404"/>
      <c r="M321" s="4">
        <f t="shared" si="30"/>
        <v>585</v>
      </c>
    </row>
    <row r="322" spans="1:70" ht="20.100000000000001" hidden="1" customHeight="1">
      <c r="A322" s="4">
        <v>320</v>
      </c>
      <c r="B322" s="581"/>
      <c r="C322" s="76" t="s">
        <v>388</v>
      </c>
      <c r="D322" s="59">
        <v>1</v>
      </c>
      <c r="E322" s="74">
        <v>2</v>
      </c>
      <c r="F322" s="87"/>
      <c r="G322" s="92"/>
      <c r="H322" s="97" t="str">
        <f t="shared" si="27"/>
        <v>東区1-2</v>
      </c>
      <c r="I322" s="104">
        <v>765</v>
      </c>
      <c r="J322" s="113" t="s">
        <v>390</v>
      </c>
      <c r="K322" s="188"/>
      <c r="L322" s="129"/>
      <c r="M322" s="4" t="str">
        <f t="shared" si="30"/>
        <v/>
      </c>
      <c r="N322" s="6"/>
    </row>
    <row r="323" spans="1:70" ht="20.100000000000001" hidden="1" customHeight="1">
      <c r="A323" s="4">
        <v>321</v>
      </c>
      <c r="B323" s="581"/>
      <c r="C323" s="76" t="s">
        <v>388</v>
      </c>
      <c r="D323" s="59">
        <v>1</v>
      </c>
      <c r="E323" s="74">
        <v>3</v>
      </c>
      <c r="F323" s="87"/>
      <c r="G323" s="92"/>
      <c r="H323" s="97" t="str">
        <f t="shared" si="27"/>
        <v>東区1-3</v>
      </c>
      <c r="I323" s="104">
        <v>470</v>
      </c>
      <c r="J323" s="113" t="s">
        <v>1671</v>
      </c>
      <c r="K323" s="188"/>
      <c r="L323" s="129"/>
      <c r="M323" s="5" t="str">
        <f>IF(F337,I337,"")</f>
        <v/>
      </c>
    </row>
    <row r="324" spans="1:70" ht="20.100000000000001" hidden="1" customHeight="1">
      <c r="A324" s="4">
        <v>322</v>
      </c>
      <c r="B324" s="581"/>
      <c r="C324" s="76" t="s">
        <v>388</v>
      </c>
      <c r="D324" s="59">
        <v>1</v>
      </c>
      <c r="E324" s="74">
        <v>4</v>
      </c>
      <c r="F324" s="87"/>
      <c r="G324" s="92"/>
      <c r="H324" s="97" t="str">
        <f t="shared" si="27"/>
        <v>東区1-4</v>
      </c>
      <c r="I324" s="104">
        <v>695</v>
      </c>
      <c r="J324" s="113" t="s">
        <v>1270</v>
      </c>
      <c r="K324" s="188"/>
      <c r="L324" s="129"/>
      <c r="N324" s="6"/>
    </row>
    <row r="325" spans="1:70" ht="16.5" hidden="1" customHeight="1">
      <c r="A325" s="4">
        <v>323</v>
      </c>
      <c r="B325" s="581"/>
      <c r="C325" s="76" t="s">
        <v>388</v>
      </c>
      <c r="D325" s="349">
        <v>1</v>
      </c>
      <c r="E325" s="74">
        <v>5</v>
      </c>
      <c r="F325" s="87"/>
      <c r="G325" s="92"/>
      <c r="H325" s="97" t="str">
        <f t="shared" si="27"/>
        <v>東区1-5</v>
      </c>
      <c r="I325" s="104">
        <v>410</v>
      </c>
      <c r="J325" s="113" t="s">
        <v>394</v>
      </c>
      <c r="K325" s="281"/>
      <c r="L325" s="410"/>
      <c r="M325" s="5" t="str">
        <f>IF(F338,I338,"")</f>
        <v/>
      </c>
    </row>
    <row r="326" spans="1:70" ht="20.25" customHeight="1">
      <c r="A326" s="4">
        <v>324</v>
      </c>
      <c r="B326" s="581"/>
      <c r="C326" s="76" t="s">
        <v>388</v>
      </c>
      <c r="D326" s="349">
        <v>1</v>
      </c>
      <c r="E326" s="74">
        <v>6</v>
      </c>
      <c r="F326" s="87">
        <v>1</v>
      </c>
      <c r="G326" s="92"/>
      <c r="H326" s="97" t="str">
        <f t="shared" si="27"/>
        <v>東区1-6</v>
      </c>
      <c r="I326" s="104">
        <v>480</v>
      </c>
      <c r="J326" s="113" t="s">
        <v>395</v>
      </c>
      <c r="K326" s="281" t="s">
        <v>396</v>
      </c>
      <c r="L326" s="410" t="s">
        <v>1762</v>
      </c>
      <c r="M326" s="4" t="str">
        <f>IF(F350,I350,"")</f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25" hidden="1">
      <c r="A327" s="4">
        <v>325</v>
      </c>
      <c r="B327" s="581"/>
      <c r="C327" s="76" t="s">
        <v>388</v>
      </c>
      <c r="D327" s="349">
        <v>1</v>
      </c>
      <c r="E327" s="74">
        <v>7</v>
      </c>
      <c r="F327" s="87"/>
      <c r="G327" s="92"/>
      <c r="H327" s="97" t="str">
        <f t="shared" si="27"/>
        <v>東区1-7</v>
      </c>
      <c r="I327" s="104">
        <v>560</v>
      </c>
      <c r="J327" s="113" t="s">
        <v>395</v>
      </c>
      <c r="K327" s="281"/>
      <c r="L327" s="132"/>
      <c r="M327" s="4" t="str">
        <f>IF(F351,I351,"")</f>
        <v/>
      </c>
    </row>
    <row r="328" spans="1:70" ht="20.100000000000001" hidden="1" customHeight="1">
      <c r="A328" s="4">
        <v>326</v>
      </c>
      <c r="B328" s="581"/>
      <c r="C328" s="76" t="s">
        <v>388</v>
      </c>
      <c r="D328" s="349">
        <v>1</v>
      </c>
      <c r="E328" s="74">
        <v>8</v>
      </c>
      <c r="F328" s="87"/>
      <c r="G328" s="92"/>
      <c r="H328" s="97" t="str">
        <f t="shared" si="27"/>
        <v>東区1-8</v>
      </c>
      <c r="I328" s="104">
        <v>530</v>
      </c>
      <c r="J328" s="113" t="s">
        <v>398</v>
      </c>
      <c r="K328" s="188"/>
      <c r="L328" s="129"/>
      <c r="M328" s="4"/>
      <c r="N328" s="6"/>
      <c r="O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20.100000000000001" hidden="1" customHeight="1">
      <c r="A329" s="4">
        <v>327</v>
      </c>
      <c r="B329" s="581"/>
      <c r="C329" s="76" t="s">
        <v>388</v>
      </c>
      <c r="D329" s="349">
        <v>1</v>
      </c>
      <c r="E329" s="74">
        <v>9</v>
      </c>
      <c r="F329" s="87"/>
      <c r="G329" s="92"/>
      <c r="H329" s="97" t="str">
        <f t="shared" si="27"/>
        <v>東区1-9</v>
      </c>
      <c r="I329" s="104">
        <v>360</v>
      </c>
      <c r="J329" s="113" t="s">
        <v>398</v>
      </c>
      <c r="K329" s="188"/>
      <c r="L329" s="129"/>
      <c r="M329" s="4" t="str">
        <f>IF(F352,I352,"")</f>
        <v/>
      </c>
    </row>
    <row r="330" spans="1:70" ht="20.100000000000001" customHeight="1">
      <c r="A330" s="4">
        <v>328</v>
      </c>
      <c r="B330" s="582"/>
      <c r="C330" s="76" t="s">
        <v>388</v>
      </c>
      <c r="D330" s="349">
        <v>1</v>
      </c>
      <c r="E330" s="74">
        <v>10</v>
      </c>
      <c r="F330" s="87">
        <v>3</v>
      </c>
      <c r="G330" s="92"/>
      <c r="H330" s="97" t="str">
        <f t="shared" si="27"/>
        <v>東区1-10</v>
      </c>
      <c r="I330" s="104">
        <v>335</v>
      </c>
      <c r="J330" s="113" t="s">
        <v>1672</v>
      </c>
      <c r="K330" s="281" t="s">
        <v>1564</v>
      </c>
      <c r="L330" s="432" t="s">
        <v>1702</v>
      </c>
      <c r="M330" s="5" t="str">
        <f t="shared" ref="M330:M335" si="31">IF(F344,I344,"")</f>
        <v/>
      </c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100000000000001" hidden="1" customHeight="1">
      <c r="A331" s="4">
        <v>329</v>
      </c>
      <c r="B331" s="590" t="s">
        <v>399</v>
      </c>
      <c r="C331" s="76" t="s">
        <v>388</v>
      </c>
      <c r="D331" s="57">
        <v>2</v>
      </c>
      <c r="E331" s="74">
        <v>1</v>
      </c>
      <c r="F331" s="87"/>
      <c r="G331" s="92"/>
      <c r="H331" s="97" t="str">
        <f t="shared" si="27"/>
        <v>東区2-1</v>
      </c>
      <c r="I331" s="104">
        <v>795</v>
      </c>
      <c r="J331" s="113" t="s">
        <v>400</v>
      </c>
      <c r="K331" s="188"/>
      <c r="L331" s="129"/>
      <c r="M331" s="5" t="str">
        <f t="shared" si="31"/>
        <v/>
      </c>
      <c r="N331" s="6"/>
    </row>
    <row r="332" spans="1:70" ht="20.100000000000001" hidden="1" customHeight="1">
      <c r="A332" s="4">
        <v>330</v>
      </c>
      <c r="B332" s="581"/>
      <c r="C332" s="76" t="s">
        <v>388</v>
      </c>
      <c r="D332" s="57">
        <v>2</v>
      </c>
      <c r="E332" s="74">
        <v>2</v>
      </c>
      <c r="F332" s="87"/>
      <c r="G332" s="92"/>
      <c r="H332" s="97" t="str">
        <f t="shared" si="27"/>
        <v>東区2-2</v>
      </c>
      <c r="I332" s="104">
        <v>270</v>
      </c>
      <c r="J332" s="113" t="s">
        <v>1271</v>
      </c>
      <c r="K332" s="281"/>
      <c r="L332" s="362"/>
      <c r="M332" s="5" t="str">
        <f t="shared" si="31"/>
        <v/>
      </c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hidden="1" customHeight="1">
      <c r="A333" s="4">
        <v>331</v>
      </c>
      <c r="B333" s="581"/>
      <c r="C333" s="76" t="s">
        <v>388</v>
      </c>
      <c r="D333" s="57">
        <v>2</v>
      </c>
      <c r="E333" s="74">
        <v>3</v>
      </c>
      <c r="F333" s="87"/>
      <c r="G333" s="92"/>
      <c r="H333" s="97" t="str">
        <f t="shared" si="27"/>
        <v>東区2-3</v>
      </c>
      <c r="I333" s="104">
        <v>480</v>
      </c>
      <c r="J333" s="113" t="s">
        <v>402</v>
      </c>
      <c r="K333" s="188"/>
      <c r="L333" s="129"/>
      <c r="M333" s="5">
        <f t="shared" si="31"/>
        <v>585</v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20.25" customHeight="1">
      <c r="A334" s="4">
        <v>332</v>
      </c>
      <c r="B334" s="581"/>
      <c r="C334" s="76" t="s">
        <v>388</v>
      </c>
      <c r="D334" s="57">
        <v>2</v>
      </c>
      <c r="E334" s="74">
        <v>4</v>
      </c>
      <c r="F334" s="87">
        <v>0</v>
      </c>
      <c r="G334" s="92"/>
      <c r="H334" s="97" t="str">
        <f t="shared" si="27"/>
        <v>東区2-4</v>
      </c>
      <c r="I334" s="104">
        <v>345</v>
      </c>
      <c r="J334" s="113" t="s">
        <v>1272</v>
      </c>
      <c r="K334" s="281"/>
      <c r="L334" s="318" t="s">
        <v>1437</v>
      </c>
      <c r="M334" s="5" t="str">
        <f t="shared" si="31"/>
        <v/>
      </c>
      <c r="O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</row>
    <row r="335" spans="1:70" ht="20.25" hidden="1">
      <c r="A335" s="4">
        <v>333</v>
      </c>
      <c r="B335" s="581"/>
      <c r="C335" s="76" t="s">
        <v>388</v>
      </c>
      <c r="D335" s="57">
        <v>2</v>
      </c>
      <c r="E335" s="74">
        <v>5</v>
      </c>
      <c r="F335" s="87"/>
      <c r="G335" s="92"/>
      <c r="H335" s="97" t="str">
        <f t="shared" si="27"/>
        <v>東区2-5</v>
      </c>
      <c r="I335" s="104">
        <v>585</v>
      </c>
      <c r="J335" s="113" t="s">
        <v>1273</v>
      </c>
      <c r="K335" s="188"/>
      <c r="L335" s="129"/>
      <c r="M335" s="5">
        <f t="shared" si="31"/>
        <v>325</v>
      </c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16.5" hidden="1" customHeight="1">
      <c r="A336" s="4">
        <v>334</v>
      </c>
      <c r="B336" s="581"/>
      <c r="C336" s="76" t="s">
        <v>388</v>
      </c>
      <c r="D336" s="57">
        <v>2</v>
      </c>
      <c r="E336" s="74">
        <v>6</v>
      </c>
      <c r="F336" s="87"/>
      <c r="G336" s="92"/>
      <c r="H336" s="97" t="str">
        <f t="shared" si="27"/>
        <v>東区2-6</v>
      </c>
      <c r="I336" s="104">
        <v>505</v>
      </c>
      <c r="J336" s="113" t="s">
        <v>1274</v>
      </c>
      <c r="K336" s="281"/>
      <c r="L336" s="338"/>
      <c r="M336" s="4">
        <f>IF(F362,I362,"")</f>
        <v>375</v>
      </c>
    </row>
    <row r="337" spans="1:70" ht="16.5" hidden="1" customHeight="1">
      <c r="A337" s="4">
        <v>335</v>
      </c>
      <c r="B337" s="581"/>
      <c r="C337" s="76" t="s">
        <v>388</v>
      </c>
      <c r="D337" s="57">
        <v>2</v>
      </c>
      <c r="E337" s="74">
        <v>7</v>
      </c>
      <c r="F337" s="87"/>
      <c r="G337" s="92"/>
      <c r="H337" s="97" t="str">
        <f t="shared" si="27"/>
        <v>東区2-7</v>
      </c>
      <c r="I337" s="104">
        <v>370</v>
      </c>
      <c r="J337" s="113" t="s">
        <v>1275</v>
      </c>
      <c r="K337" s="188"/>
      <c r="L337" s="129"/>
      <c r="M337" s="4" t="str">
        <f>IF(F363,I363,"")</f>
        <v/>
      </c>
    </row>
    <row r="338" spans="1:70" ht="16.5" customHeight="1">
      <c r="A338" s="4">
        <v>336</v>
      </c>
      <c r="B338" s="581"/>
      <c r="C338" s="76" t="s">
        <v>388</v>
      </c>
      <c r="D338" s="57">
        <v>2</v>
      </c>
      <c r="E338" s="74">
        <v>8</v>
      </c>
      <c r="F338" s="87">
        <v>0</v>
      </c>
      <c r="G338" s="92"/>
      <c r="H338" s="97" t="str">
        <f t="shared" si="27"/>
        <v>東区2-8</v>
      </c>
      <c r="I338" s="104">
        <v>440</v>
      </c>
      <c r="J338" s="113" t="s">
        <v>1275</v>
      </c>
      <c r="K338" s="281"/>
      <c r="L338" s="318" t="s">
        <v>1716</v>
      </c>
      <c r="M338" s="4" t="str">
        <f>IF(F364,I364,"")</f>
        <v/>
      </c>
      <c r="N338" s="6"/>
    </row>
    <row r="339" spans="1:70" ht="16.5" hidden="1" customHeight="1">
      <c r="A339" s="4">
        <v>337</v>
      </c>
      <c r="B339" s="581"/>
      <c r="C339" s="76" t="s">
        <v>388</v>
      </c>
      <c r="D339" s="57">
        <v>2</v>
      </c>
      <c r="E339" s="74">
        <v>9</v>
      </c>
      <c r="F339" s="87"/>
      <c r="G339" s="92"/>
      <c r="H339" s="97" t="str">
        <f t="shared" si="27"/>
        <v>東区2-9</v>
      </c>
      <c r="I339" s="104">
        <v>405</v>
      </c>
      <c r="J339" s="113" t="s">
        <v>1276</v>
      </c>
      <c r="K339" s="281"/>
      <c r="L339" s="435"/>
      <c r="M339" s="4" t="str">
        <f>IF(F365,I365,"")</f>
        <v/>
      </c>
    </row>
    <row r="340" spans="1:70" ht="20.25" hidden="1" customHeight="1">
      <c r="A340" s="4">
        <v>338</v>
      </c>
      <c r="B340" s="582"/>
      <c r="C340" s="76" t="s">
        <v>388</v>
      </c>
      <c r="D340" s="57">
        <v>2</v>
      </c>
      <c r="E340" s="74">
        <v>10</v>
      </c>
      <c r="F340" s="87"/>
      <c r="G340" s="92"/>
      <c r="H340" s="97" t="str">
        <f t="shared" si="27"/>
        <v>東区2-10</v>
      </c>
      <c r="I340" s="104">
        <v>335</v>
      </c>
      <c r="J340" s="113" t="s">
        <v>1277</v>
      </c>
      <c r="K340" s="188"/>
      <c r="L340" s="348"/>
      <c r="M340" s="4" t="str">
        <f>IF(F366,I366,"")</f>
        <v/>
      </c>
      <c r="N340" s="23"/>
    </row>
    <row r="341" spans="1:70" ht="20.100000000000001" hidden="1" customHeight="1">
      <c r="A341" s="4">
        <v>339</v>
      </c>
      <c r="B341" s="590" t="s">
        <v>406</v>
      </c>
      <c r="C341" s="76" t="s">
        <v>388</v>
      </c>
      <c r="D341" s="57">
        <v>3</v>
      </c>
      <c r="E341" s="74">
        <v>1</v>
      </c>
      <c r="F341" s="87"/>
      <c r="G341" s="92"/>
      <c r="H341" s="97" t="str">
        <f t="shared" si="27"/>
        <v>東区3-1</v>
      </c>
      <c r="I341" s="104">
        <v>585</v>
      </c>
      <c r="J341" s="113" t="s">
        <v>407</v>
      </c>
      <c r="K341" s="188"/>
      <c r="L341" s="129"/>
      <c r="M341" s="4"/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s="23" customFormat="1" ht="20.100000000000001" customHeight="1">
      <c r="A342" s="4">
        <v>340</v>
      </c>
      <c r="B342" s="581"/>
      <c r="C342" s="76" t="s">
        <v>388</v>
      </c>
      <c r="D342" s="57">
        <v>3</v>
      </c>
      <c r="E342" s="74">
        <v>2</v>
      </c>
      <c r="F342" s="87">
        <v>1</v>
      </c>
      <c r="G342" s="92"/>
      <c r="H342" s="97" t="str">
        <f t="shared" si="27"/>
        <v>東区3-2</v>
      </c>
      <c r="I342" s="104">
        <v>550</v>
      </c>
      <c r="J342" s="113" t="s">
        <v>1278</v>
      </c>
      <c r="K342" s="281" t="s">
        <v>1778</v>
      </c>
      <c r="L342" s="164"/>
      <c r="M342" s="4" t="str">
        <f>IF(F367,I367,"")</f>
        <v/>
      </c>
      <c r="N342" s="44"/>
      <c r="P342" s="44"/>
      <c r="Q342" s="44"/>
    </row>
    <row r="343" spans="1:70" s="23" customFormat="1" ht="16.5" customHeight="1">
      <c r="A343" s="4">
        <v>341</v>
      </c>
      <c r="B343" s="581"/>
      <c r="C343" s="76" t="s">
        <v>388</v>
      </c>
      <c r="D343" s="57">
        <v>3</v>
      </c>
      <c r="E343" s="74">
        <v>3</v>
      </c>
      <c r="F343" s="87">
        <v>1</v>
      </c>
      <c r="G343" s="92"/>
      <c r="H343" s="97" t="str">
        <f t="shared" si="27"/>
        <v>東区3-3</v>
      </c>
      <c r="I343" s="104">
        <v>415</v>
      </c>
      <c r="J343" s="113" t="s">
        <v>408</v>
      </c>
      <c r="K343" s="281" t="s">
        <v>1564</v>
      </c>
      <c r="L343" s="436"/>
      <c r="M343" s="5" t="str">
        <f>IF(F358,I358,"")</f>
        <v/>
      </c>
      <c r="N343" s="44"/>
      <c r="P343" s="44"/>
      <c r="Q343" s="44"/>
    </row>
    <row r="344" spans="1:70" ht="12" hidden="1" customHeight="1">
      <c r="A344" s="4">
        <v>342</v>
      </c>
      <c r="B344" s="581"/>
      <c r="C344" s="76" t="s">
        <v>388</v>
      </c>
      <c r="D344" s="57">
        <v>3</v>
      </c>
      <c r="E344" s="74">
        <v>4</v>
      </c>
      <c r="F344" s="87"/>
      <c r="G344" s="92"/>
      <c r="H344" s="97" t="str">
        <f t="shared" si="27"/>
        <v>東区3-4</v>
      </c>
      <c r="I344" s="104">
        <v>435</v>
      </c>
      <c r="J344" s="113" t="s">
        <v>1279</v>
      </c>
      <c r="K344" s="281"/>
      <c r="L344" s="348"/>
      <c r="N344" s="6"/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ht="15.75" hidden="1" customHeight="1">
      <c r="A345" s="4">
        <v>343</v>
      </c>
      <c r="B345" s="581"/>
      <c r="C345" s="76" t="s">
        <v>388</v>
      </c>
      <c r="D345" s="57">
        <v>3</v>
      </c>
      <c r="E345" s="74">
        <v>5</v>
      </c>
      <c r="F345" s="87"/>
      <c r="G345" s="92"/>
      <c r="H345" s="97" t="str">
        <f t="shared" si="27"/>
        <v>東区3-5</v>
      </c>
      <c r="I345" s="104">
        <v>370</v>
      </c>
      <c r="J345" s="215" t="s">
        <v>411</v>
      </c>
      <c r="K345" s="281"/>
      <c r="L345" s="138"/>
      <c r="M345" s="4" t="str">
        <f>IF(F369,I369,"")</f>
        <v/>
      </c>
      <c r="N345" s="6"/>
    </row>
    <row r="346" spans="1:70" ht="20.100000000000001" hidden="1" customHeight="1">
      <c r="A346" s="4">
        <v>344</v>
      </c>
      <c r="B346" s="581"/>
      <c r="C346" s="76" t="s">
        <v>388</v>
      </c>
      <c r="D346" s="57">
        <v>3</v>
      </c>
      <c r="E346" s="74">
        <v>6</v>
      </c>
      <c r="F346" s="87"/>
      <c r="G346" s="92"/>
      <c r="H346" s="97" t="str">
        <f t="shared" si="27"/>
        <v>東区3-6</v>
      </c>
      <c r="I346" s="104">
        <v>550</v>
      </c>
      <c r="J346" s="113" t="s">
        <v>411</v>
      </c>
      <c r="K346" s="188"/>
      <c r="L346" s="138"/>
      <c r="M346" s="4" t="str">
        <f>IF(F370,I370,"")</f>
        <v/>
      </c>
      <c r="N346" s="6"/>
      <c r="O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</row>
    <row r="347" spans="1:70" ht="20.25" customHeight="1">
      <c r="A347" s="4">
        <v>345</v>
      </c>
      <c r="B347" s="581"/>
      <c r="C347" s="76" t="s">
        <v>388</v>
      </c>
      <c r="D347" s="57">
        <v>3</v>
      </c>
      <c r="E347" s="74">
        <v>7</v>
      </c>
      <c r="F347" s="87">
        <v>1</v>
      </c>
      <c r="G347" s="92"/>
      <c r="H347" s="97" t="str">
        <f t="shared" si="27"/>
        <v>東区3-7</v>
      </c>
      <c r="I347" s="104">
        <v>585</v>
      </c>
      <c r="J347" s="113" t="s">
        <v>412</v>
      </c>
      <c r="K347" s="281" t="s">
        <v>1048</v>
      </c>
      <c r="L347" s="441"/>
      <c r="M347" s="4" t="str">
        <f>IF(F371,I371,"")</f>
        <v/>
      </c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20.25" hidden="1" customHeight="1">
      <c r="A348" s="4">
        <v>346</v>
      </c>
      <c r="B348" s="581"/>
      <c r="C348" s="76" t="s">
        <v>388</v>
      </c>
      <c r="D348" s="57">
        <v>3</v>
      </c>
      <c r="E348" s="74">
        <v>8</v>
      </c>
      <c r="F348" s="87"/>
      <c r="G348" s="92"/>
      <c r="H348" s="97" t="str">
        <f t="shared" si="27"/>
        <v>東区3-8</v>
      </c>
      <c r="I348" s="104">
        <v>660</v>
      </c>
      <c r="J348" s="113" t="s">
        <v>413</v>
      </c>
      <c r="K348" s="281"/>
      <c r="L348" s="132"/>
      <c r="M348" s="5" t="str">
        <f t="shared" ref="M348:M355" si="32">IF(F373,I373,"")</f>
        <v/>
      </c>
      <c r="N348" s="6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ht="16.5" customHeight="1">
      <c r="A349" s="4">
        <v>347</v>
      </c>
      <c r="B349" s="581"/>
      <c r="C349" s="76" t="s">
        <v>388</v>
      </c>
      <c r="D349" s="57">
        <v>3</v>
      </c>
      <c r="E349" s="74">
        <v>9</v>
      </c>
      <c r="F349" s="87">
        <v>1</v>
      </c>
      <c r="G349" s="92"/>
      <c r="H349" s="97" t="str">
        <f t="shared" si="27"/>
        <v>東区3-9</v>
      </c>
      <c r="I349" s="104">
        <v>325</v>
      </c>
      <c r="J349" s="113" t="s">
        <v>414</v>
      </c>
      <c r="K349" s="281" t="s">
        <v>1061</v>
      </c>
      <c r="L349" s="404" t="s">
        <v>1762</v>
      </c>
      <c r="M349" s="4">
        <f t="shared" si="32"/>
        <v>375</v>
      </c>
      <c r="N349" s="6"/>
    </row>
    <row r="350" spans="1:70" ht="20.25" hidden="1" customHeight="1">
      <c r="A350" s="4">
        <v>348</v>
      </c>
      <c r="B350" s="581"/>
      <c r="C350" s="76" t="s">
        <v>388</v>
      </c>
      <c r="D350" s="57">
        <v>3</v>
      </c>
      <c r="E350" s="74">
        <v>10</v>
      </c>
      <c r="F350" s="87"/>
      <c r="G350" s="92"/>
      <c r="H350" s="97" t="str">
        <f t="shared" si="27"/>
        <v>東区3-10</v>
      </c>
      <c r="I350" s="104">
        <v>950</v>
      </c>
      <c r="J350" s="113" t="s">
        <v>1280</v>
      </c>
      <c r="K350" s="188"/>
      <c r="L350" s="162"/>
      <c r="M350" s="4" t="str">
        <f t="shared" si="32"/>
        <v/>
      </c>
      <c r="O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ht="20.25" customHeight="1">
      <c r="A351" s="4">
        <v>349</v>
      </c>
      <c r="B351" s="581"/>
      <c r="C351" s="76" t="s">
        <v>388</v>
      </c>
      <c r="D351" s="57">
        <v>3</v>
      </c>
      <c r="E351" s="74">
        <v>11</v>
      </c>
      <c r="F351" s="87">
        <v>0</v>
      </c>
      <c r="G351" s="92"/>
      <c r="H351" s="97" t="str">
        <f t="shared" si="27"/>
        <v>東区3-11</v>
      </c>
      <c r="I351" s="104">
        <v>440</v>
      </c>
      <c r="J351" s="113" t="s">
        <v>1504</v>
      </c>
      <c r="K351" s="281"/>
      <c r="L351" s="426" t="s">
        <v>1437</v>
      </c>
      <c r="M351" s="4" t="str">
        <f t="shared" si="32"/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16.5" hidden="1" customHeight="1">
      <c r="A352" s="4">
        <v>350</v>
      </c>
      <c r="B352" s="581"/>
      <c r="C352" s="76" t="s">
        <v>388</v>
      </c>
      <c r="D352" s="57">
        <v>3</v>
      </c>
      <c r="E352" s="74">
        <v>12</v>
      </c>
      <c r="F352" s="87"/>
      <c r="G352" s="92"/>
      <c r="H352" s="97" t="str">
        <f t="shared" si="27"/>
        <v>東区3-12</v>
      </c>
      <c r="I352" s="104">
        <v>725</v>
      </c>
      <c r="J352" s="113" t="s">
        <v>417</v>
      </c>
      <c r="K352" s="281"/>
      <c r="L352" s="129"/>
      <c r="M352" s="4">
        <f t="shared" si="32"/>
        <v>450</v>
      </c>
      <c r="N352" s="23"/>
    </row>
    <row r="353" spans="1:70" ht="20.25" hidden="1" customHeight="1">
      <c r="A353" s="4">
        <v>351</v>
      </c>
      <c r="B353" s="581"/>
      <c r="C353" s="76" t="s">
        <v>388</v>
      </c>
      <c r="D353" s="57">
        <v>3</v>
      </c>
      <c r="E353" s="74">
        <v>13</v>
      </c>
      <c r="F353" s="87"/>
      <c r="G353" s="92"/>
      <c r="H353" s="97" t="str">
        <f t="shared" si="27"/>
        <v>東区3-13</v>
      </c>
      <c r="I353" s="104">
        <v>285</v>
      </c>
      <c r="J353" s="113" t="s">
        <v>1281</v>
      </c>
      <c r="K353" s="188"/>
      <c r="L353" s="394"/>
      <c r="M353" s="4" t="str">
        <f t="shared" si="32"/>
        <v/>
      </c>
      <c r="N353" s="23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s="23" customFormat="1" ht="20.25" hidden="1" customHeight="1">
      <c r="A354" s="4">
        <v>352</v>
      </c>
      <c r="B354" s="581"/>
      <c r="C354" s="76" t="s">
        <v>388</v>
      </c>
      <c r="D354" s="57">
        <v>3</v>
      </c>
      <c r="E354" s="74">
        <v>14</v>
      </c>
      <c r="F354" s="87"/>
      <c r="G354" s="92"/>
      <c r="H354" s="97" t="str">
        <f t="shared" si="27"/>
        <v>東区3-14</v>
      </c>
      <c r="I354" s="104">
        <v>765</v>
      </c>
      <c r="J354" s="113" t="s">
        <v>1282</v>
      </c>
      <c r="K354" s="189"/>
      <c r="L354" s="129"/>
      <c r="M354" s="5" t="str">
        <f t="shared" si="32"/>
        <v/>
      </c>
      <c r="N354" s="6"/>
      <c r="P354" s="44"/>
      <c r="Q354" s="44"/>
    </row>
    <row r="355" spans="1:70" s="23" customFormat="1" ht="20.100000000000001" hidden="1" customHeight="1">
      <c r="A355" s="4">
        <v>353</v>
      </c>
      <c r="B355" s="581"/>
      <c r="C355" s="76" t="s">
        <v>388</v>
      </c>
      <c r="D355" s="57">
        <v>3</v>
      </c>
      <c r="E355" s="74">
        <v>15</v>
      </c>
      <c r="F355" s="87"/>
      <c r="G355" s="92"/>
      <c r="H355" s="97" t="str">
        <f>CONCATENATE(C355,D355,"-",E355)</f>
        <v>東区3-15</v>
      </c>
      <c r="I355" s="104">
        <v>390</v>
      </c>
      <c r="J355" s="114" t="s">
        <v>1505</v>
      </c>
      <c r="K355" s="188"/>
      <c r="L355" s="145"/>
      <c r="M355" s="4">
        <f t="shared" si="32"/>
        <v>315</v>
      </c>
      <c r="N355" s="44"/>
      <c r="P355" s="44"/>
      <c r="Q355" s="44"/>
    </row>
    <row r="356" spans="1:70" ht="20.25" customHeight="1">
      <c r="A356" s="4">
        <v>354</v>
      </c>
      <c r="B356" s="581"/>
      <c r="C356" s="76" t="s">
        <v>388</v>
      </c>
      <c r="D356" s="57">
        <v>3</v>
      </c>
      <c r="E356" s="74">
        <v>16</v>
      </c>
      <c r="F356" s="87">
        <v>1</v>
      </c>
      <c r="G356" s="92"/>
      <c r="H356" s="97" t="str">
        <f>CONCATENATE(C356,D356,"-",E356)</f>
        <v>東区3-16</v>
      </c>
      <c r="I356" s="104">
        <v>280</v>
      </c>
      <c r="J356" s="114" t="s">
        <v>1284</v>
      </c>
      <c r="K356" s="281" t="s">
        <v>1703</v>
      </c>
      <c r="L356" s="443" t="s">
        <v>1862</v>
      </c>
      <c r="M356" s="4">
        <f>IF(F383,I383,"")</f>
        <v>310</v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16.5" hidden="1" customHeight="1">
      <c r="A357" s="4">
        <v>355</v>
      </c>
      <c r="B357" s="582"/>
      <c r="C357" s="76" t="s">
        <v>388</v>
      </c>
      <c r="D357" s="57">
        <v>3</v>
      </c>
      <c r="E357" s="74">
        <v>17</v>
      </c>
      <c r="F357" s="87"/>
      <c r="G357" s="92"/>
      <c r="H357" s="97" t="str">
        <f>CONCATENATE(C357,D357,"-",E357)</f>
        <v>東区3-17</v>
      </c>
      <c r="I357" s="104">
        <v>340</v>
      </c>
      <c r="J357" s="114" t="s">
        <v>1506</v>
      </c>
      <c r="K357" s="281"/>
      <c r="L357" s="443"/>
      <c r="M357" s="5" t="str">
        <f>IF(F371,I371,"")</f>
        <v/>
      </c>
    </row>
    <row r="358" spans="1:70" ht="20.100000000000001" hidden="1" customHeight="1">
      <c r="A358" s="4">
        <v>356</v>
      </c>
      <c r="B358" s="589" t="s">
        <v>421</v>
      </c>
      <c r="C358" s="76" t="s">
        <v>388</v>
      </c>
      <c r="D358" s="57">
        <v>4</v>
      </c>
      <c r="E358" s="74">
        <v>1</v>
      </c>
      <c r="F358" s="87"/>
      <c r="G358" s="92"/>
      <c r="H358" s="97" t="str">
        <f t="shared" si="27"/>
        <v>東区4-1</v>
      </c>
      <c r="I358" s="104">
        <v>160</v>
      </c>
      <c r="J358" s="113" t="s">
        <v>1285</v>
      </c>
      <c r="K358" s="281"/>
      <c r="L358" s="362"/>
      <c r="M358" s="4" t="str">
        <f>IF(F385,I385,"")</f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16.5" hidden="1" customHeight="1">
      <c r="A359" s="4">
        <v>357</v>
      </c>
      <c r="B359" s="589"/>
      <c r="C359" s="76" t="s">
        <v>388</v>
      </c>
      <c r="D359" s="57">
        <v>4</v>
      </c>
      <c r="E359" s="74">
        <v>2</v>
      </c>
      <c r="F359" s="87"/>
      <c r="G359" s="92"/>
      <c r="H359" s="97" t="str">
        <f t="shared" si="27"/>
        <v>東区4-2</v>
      </c>
      <c r="I359" s="104">
        <v>355</v>
      </c>
      <c r="J359" s="113" t="s">
        <v>423</v>
      </c>
      <c r="K359" s="281"/>
      <c r="L359" s="410"/>
      <c r="M359" s="4" t="str">
        <f>IF(F386,I386,"")</f>
        <v/>
      </c>
    </row>
    <row r="360" spans="1:70" ht="20.25" hidden="1" customHeight="1">
      <c r="A360" s="4">
        <v>358</v>
      </c>
      <c r="B360" s="589"/>
      <c r="C360" s="76" t="s">
        <v>388</v>
      </c>
      <c r="D360" s="57">
        <v>4</v>
      </c>
      <c r="E360" s="74">
        <v>3</v>
      </c>
      <c r="F360" s="87"/>
      <c r="G360" s="92"/>
      <c r="H360" s="97" t="str">
        <f t="shared" si="27"/>
        <v>東区4-3</v>
      </c>
      <c r="I360" s="104">
        <v>310</v>
      </c>
      <c r="J360" s="113" t="s">
        <v>423</v>
      </c>
      <c r="K360" s="188"/>
      <c r="L360" s="129"/>
      <c r="M360" s="5">
        <f>IF(F374,I374,"")</f>
        <v>375</v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16.5" hidden="1" customHeight="1">
      <c r="A361" s="4">
        <v>359</v>
      </c>
      <c r="B361" s="589"/>
      <c r="C361" s="76" t="s">
        <v>388</v>
      </c>
      <c r="D361" s="57">
        <v>4</v>
      </c>
      <c r="E361" s="74">
        <v>4</v>
      </c>
      <c r="F361" s="87"/>
      <c r="G361" s="92"/>
      <c r="H361" s="97" t="str">
        <f t="shared" si="27"/>
        <v>東区4-4</v>
      </c>
      <c r="I361" s="104">
        <v>360</v>
      </c>
      <c r="J361" s="113" t="s">
        <v>424</v>
      </c>
      <c r="K361" s="188"/>
      <c r="L361" s="129"/>
      <c r="M361" s="5" t="e">
        <f>IF(#REF!,#REF!,"")</f>
        <v>#REF!</v>
      </c>
      <c r="N361" s="6"/>
    </row>
    <row r="362" spans="1:70" ht="20.25" customHeight="1">
      <c r="A362" s="4">
        <v>360</v>
      </c>
      <c r="B362" s="589"/>
      <c r="C362" s="76" t="s">
        <v>388</v>
      </c>
      <c r="D362" s="57">
        <v>4</v>
      </c>
      <c r="E362" s="74">
        <v>5</v>
      </c>
      <c r="F362" s="87">
        <v>1</v>
      </c>
      <c r="G362" s="92"/>
      <c r="H362" s="97" t="str">
        <f t="shared" si="27"/>
        <v>東区4-5</v>
      </c>
      <c r="I362" s="104">
        <v>375</v>
      </c>
      <c r="J362" s="113" t="s">
        <v>425</v>
      </c>
      <c r="K362" s="188" t="s">
        <v>1821</v>
      </c>
      <c r="L362" s="348" t="s">
        <v>1844</v>
      </c>
      <c r="M362" s="4" t="str">
        <f>IF(F389,I389,"")</f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 customHeight="1">
      <c r="A363" s="4">
        <v>361</v>
      </c>
      <c r="B363" s="589"/>
      <c r="C363" s="76" t="s">
        <v>388</v>
      </c>
      <c r="D363" s="57">
        <v>4</v>
      </c>
      <c r="E363" s="74">
        <v>6</v>
      </c>
      <c r="F363" s="87"/>
      <c r="G363" s="92"/>
      <c r="H363" s="97" t="str">
        <f t="shared" ref="H363:H386" si="33">CONCATENATE(C363,D363,"-",E363)</f>
        <v>東区4-6</v>
      </c>
      <c r="I363" s="104">
        <v>140</v>
      </c>
      <c r="J363" s="113" t="s">
        <v>1286</v>
      </c>
      <c r="K363" s="188"/>
      <c r="L363" s="129"/>
      <c r="M363" s="4" t="str">
        <f>IF(F390,I390,"")</f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 customHeight="1">
      <c r="A364" s="4">
        <v>362</v>
      </c>
      <c r="B364" s="589"/>
      <c r="C364" s="76" t="s">
        <v>388</v>
      </c>
      <c r="D364" s="57">
        <v>4</v>
      </c>
      <c r="E364" s="74">
        <v>7</v>
      </c>
      <c r="F364" s="87"/>
      <c r="G364" s="92"/>
      <c r="H364" s="97" t="str">
        <f t="shared" si="33"/>
        <v>東区4-7</v>
      </c>
      <c r="I364" s="104">
        <v>550</v>
      </c>
      <c r="J364" s="113" t="s">
        <v>427</v>
      </c>
      <c r="K364" s="188"/>
      <c r="L364" s="129"/>
      <c r="M364" s="4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363</v>
      </c>
      <c r="B365" s="589"/>
      <c r="C365" s="76" t="s">
        <v>388</v>
      </c>
      <c r="D365" s="57">
        <v>4</v>
      </c>
      <c r="E365" s="74">
        <v>8</v>
      </c>
      <c r="F365" s="87"/>
      <c r="G365" s="92"/>
      <c r="H365" s="97" t="str">
        <f t="shared" si="33"/>
        <v>東区4-8</v>
      </c>
      <c r="I365" s="104">
        <v>365</v>
      </c>
      <c r="J365" s="113" t="s">
        <v>428</v>
      </c>
      <c r="K365" s="188"/>
      <c r="L365" s="129"/>
      <c r="M365" s="5" t="str">
        <f>IF(F394,I394,"")</f>
        <v/>
      </c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16.5" hidden="1" customHeight="1">
      <c r="A366" s="4">
        <v>364</v>
      </c>
      <c r="B366" s="589"/>
      <c r="C366" s="76" t="s">
        <v>388</v>
      </c>
      <c r="D366" s="57">
        <v>4</v>
      </c>
      <c r="E366" s="74">
        <v>9</v>
      </c>
      <c r="F366" s="87"/>
      <c r="G366" s="92"/>
      <c r="H366" s="97" t="str">
        <f t="shared" si="33"/>
        <v>東区4-9</v>
      </c>
      <c r="I366" s="104">
        <v>250</v>
      </c>
      <c r="J366" s="113" t="s">
        <v>428</v>
      </c>
      <c r="K366" s="281"/>
      <c r="L366" s="318"/>
      <c r="M366" s="5" t="str">
        <f>IF(F395,I395,"")</f>
        <v/>
      </c>
      <c r="N366" s="6"/>
    </row>
    <row r="367" spans="1:70" ht="20.25" hidden="1" customHeight="1">
      <c r="A367" s="4">
        <v>365</v>
      </c>
      <c r="B367" s="589"/>
      <c r="C367" s="76" t="s">
        <v>388</v>
      </c>
      <c r="D367" s="57">
        <v>4</v>
      </c>
      <c r="E367" s="74">
        <v>10</v>
      </c>
      <c r="F367" s="87"/>
      <c r="G367" s="92"/>
      <c r="H367" s="97" t="str">
        <f t="shared" si="33"/>
        <v>東区4-10</v>
      </c>
      <c r="I367" s="104">
        <v>325</v>
      </c>
      <c r="J367" s="113" t="s">
        <v>429</v>
      </c>
      <c r="K367" s="188"/>
      <c r="L367" s="129"/>
      <c r="M367" s="4">
        <f>IF(F396,I396,"")</f>
        <v>400</v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366</v>
      </c>
      <c r="B368" s="589"/>
      <c r="C368" s="76" t="s">
        <v>388</v>
      </c>
      <c r="D368" s="57">
        <v>4</v>
      </c>
      <c r="E368" s="74">
        <v>11</v>
      </c>
      <c r="F368" s="87"/>
      <c r="G368" s="92"/>
      <c r="H368" s="97" t="str">
        <f t="shared" si="33"/>
        <v>東区4-11</v>
      </c>
      <c r="I368" s="104">
        <v>510</v>
      </c>
      <c r="J368" s="113" t="s">
        <v>430</v>
      </c>
      <c r="K368" s="188"/>
      <c r="L368" s="129"/>
      <c r="M368" s="4"/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 customHeight="1">
      <c r="A369" s="4">
        <v>367</v>
      </c>
      <c r="B369" s="589"/>
      <c r="C369" s="76" t="s">
        <v>388</v>
      </c>
      <c r="D369" s="57">
        <v>4</v>
      </c>
      <c r="E369" s="74">
        <v>12</v>
      </c>
      <c r="F369" s="87"/>
      <c r="G369" s="92"/>
      <c r="H369" s="97" t="str">
        <f t="shared" si="33"/>
        <v>東区4-12</v>
      </c>
      <c r="I369" s="104">
        <v>525</v>
      </c>
      <c r="J369" s="113" t="s">
        <v>431</v>
      </c>
      <c r="K369" s="188"/>
      <c r="L369" s="129"/>
      <c r="M369" s="4"/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368</v>
      </c>
      <c r="B370" s="589"/>
      <c r="C370" s="76" t="s">
        <v>388</v>
      </c>
      <c r="D370" s="57">
        <v>4</v>
      </c>
      <c r="E370" s="74">
        <v>13</v>
      </c>
      <c r="F370" s="87"/>
      <c r="G370" s="92"/>
      <c r="H370" s="97" t="str">
        <f t="shared" si="33"/>
        <v>東区4-13</v>
      </c>
      <c r="I370" s="104">
        <v>405</v>
      </c>
      <c r="J370" s="113" t="s">
        <v>432</v>
      </c>
      <c r="K370" s="188"/>
      <c r="L370" s="129"/>
      <c r="M370" s="5">
        <f t="shared" ref="M370:M377" si="34">IF(F397,I397,"")</f>
        <v>435</v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 customHeight="1">
      <c r="A371" s="4">
        <v>369</v>
      </c>
      <c r="B371" s="589"/>
      <c r="C371" s="76" t="s">
        <v>388</v>
      </c>
      <c r="D371" s="57">
        <v>4</v>
      </c>
      <c r="E371" s="74">
        <v>14</v>
      </c>
      <c r="F371" s="87"/>
      <c r="G371" s="92"/>
      <c r="H371" s="97" t="str">
        <f t="shared" si="33"/>
        <v>東区4-14</v>
      </c>
      <c r="I371" s="104">
        <v>545</v>
      </c>
      <c r="J371" s="113" t="s">
        <v>1287</v>
      </c>
      <c r="K371" s="281"/>
      <c r="L371" s="138"/>
      <c r="M371" s="5" t="str">
        <f t="shared" si="34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hidden="1" customHeight="1">
      <c r="A372" s="4">
        <v>370</v>
      </c>
      <c r="B372" s="589"/>
      <c r="C372" s="76" t="s">
        <v>388</v>
      </c>
      <c r="D372" s="57">
        <v>4</v>
      </c>
      <c r="E372" s="74" t="s">
        <v>189</v>
      </c>
      <c r="F372" s="87"/>
      <c r="G372" s="92"/>
      <c r="H372" s="97" t="str">
        <f t="shared" si="33"/>
        <v>東区4-15</v>
      </c>
      <c r="I372" s="104">
        <v>480</v>
      </c>
      <c r="J372" s="113" t="s">
        <v>1288</v>
      </c>
      <c r="K372" s="188"/>
      <c r="L372" s="129"/>
      <c r="M372" s="4">
        <f t="shared" si="34"/>
        <v>320</v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 customHeight="1">
      <c r="A373" s="4">
        <v>371</v>
      </c>
      <c r="B373" s="590" t="s">
        <v>435</v>
      </c>
      <c r="C373" s="76" t="s">
        <v>388</v>
      </c>
      <c r="D373" s="57">
        <v>5</v>
      </c>
      <c r="E373" s="74">
        <v>1</v>
      </c>
      <c r="F373" s="87"/>
      <c r="G373" s="92"/>
      <c r="H373" s="97" t="str">
        <f t="shared" si="33"/>
        <v>東区5-1</v>
      </c>
      <c r="I373" s="104">
        <v>645</v>
      </c>
      <c r="J373" s="113" t="s">
        <v>1289</v>
      </c>
      <c r="K373" s="188"/>
      <c r="L373" s="137"/>
      <c r="M373" s="4" t="str">
        <f t="shared" si="34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customHeight="1">
      <c r="A374" s="4">
        <v>372</v>
      </c>
      <c r="B374" s="581"/>
      <c r="C374" s="76" t="s">
        <v>388</v>
      </c>
      <c r="D374" s="57">
        <v>5</v>
      </c>
      <c r="E374" s="74">
        <v>2</v>
      </c>
      <c r="F374" s="87">
        <v>1</v>
      </c>
      <c r="G374" s="92"/>
      <c r="H374" s="97" t="str">
        <f t="shared" si="33"/>
        <v>東区5-2</v>
      </c>
      <c r="I374" s="104">
        <v>375</v>
      </c>
      <c r="J374" s="113" t="s">
        <v>437</v>
      </c>
      <c r="K374" s="188" t="s">
        <v>1846</v>
      </c>
      <c r="L374" s="362" t="s">
        <v>1851</v>
      </c>
      <c r="M374" s="5" t="str">
        <f t="shared" si="34"/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hidden="1">
      <c r="A375" s="4">
        <v>373</v>
      </c>
      <c r="B375" s="581"/>
      <c r="C375" s="76" t="s">
        <v>388</v>
      </c>
      <c r="D375" s="57">
        <v>5</v>
      </c>
      <c r="E375" s="74">
        <v>3</v>
      </c>
      <c r="F375" s="87"/>
      <c r="G375" s="92"/>
      <c r="H375" s="97" t="str">
        <f t="shared" si="33"/>
        <v>東区5-3</v>
      </c>
      <c r="I375" s="104">
        <v>460</v>
      </c>
      <c r="J375" s="113" t="s">
        <v>438</v>
      </c>
      <c r="K375" s="188"/>
      <c r="L375" s="129"/>
      <c r="M375" s="5" t="str">
        <f t="shared" si="34"/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 customHeight="1">
      <c r="A376" s="4">
        <v>374</v>
      </c>
      <c r="B376" s="581"/>
      <c r="C376" s="76" t="s">
        <v>388</v>
      </c>
      <c r="D376" s="57">
        <v>5</v>
      </c>
      <c r="E376" s="74">
        <v>4</v>
      </c>
      <c r="F376" s="87"/>
      <c r="G376" s="92"/>
      <c r="H376" s="97" t="str">
        <f t="shared" si="33"/>
        <v>東区5-4</v>
      </c>
      <c r="I376" s="104">
        <v>535</v>
      </c>
      <c r="J376" s="114" t="s">
        <v>1290</v>
      </c>
      <c r="K376" s="188"/>
      <c r="L376" s="318"/>
      <c r="M376" s="4">
        <f t="shared" si="34"/>
        <v>590</v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customHeight="1">
      <c r="A377" s="4">
        <v>375</v>
      </c>
      <c r="B377" s="581"/>
      <c r="C377" s="76" t="s">
        <v>388</v>
      </c>
      <c r="D377" s="57">
        <v>5</v>
      </c>
      <c r="E377" s="74">
        <v>5</v>
      </c>
      <c r="F377" s="87">
        <v>3</v>
      </c>
      <c r="G377" s="92"/>
      <c r="H377" s="97" t="str">
        <f t="shared" si="33"/>
        <v>東区5-5</v>
      </c>
      <c r="I377" s="104">
        <v>450</v>
      </c>
      <c r="J377" s="113" t="s">
        <v>1673</v>
      </c>
      <c r="K377" s="281" t="s">
        <v>1695</v>
      </c>
      <c r="L377" s="402" t="s">
        <v>1713</v>
      </c>
      <c r="M377" s="4" t="str">
        <f t="shared" si="34"/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100000000000001" hidden="1" customHeight="1">
      <c r="A378" s="4">
        <v>376</v>
      </c>
      <c r="B378" s="581"/>
      <c r="C378" s="76" t="s">
        <v>388</v>
      </c>
      <c r="D378" s="57">
        <v>5</v>
      </c>
      <c r="E378" s="74">
        <v>6</v>
      </c>
      <c r="F378" s="87"/>
      <c r="G378" s="92"/>
      <c r="H378" s="97" t="str">
        <f t="shared" si="33"/>
        <v>東区5-6</v>
      </c>
      <c r="I378" s="104">
        <v>595</v>
      </c>
      <c r="J378" s="113" t="s">
        <v>1291</v>
      </c>
      <c r="K378" s="188"/>
      <c r="L378" s="129"/>
      <c r="M378" s="4" t="str">
        <f t="shared" ref="M378:M423" si="35">IF(F408,I408,"")</f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 customHeight="1">
      <c r="A379" s="4">
        <v>377</v>
      </c>
      <c r="B379" s="581"/>
      <c r="C379" s="76" t="s">
        <v>388</v>
      </c>
      <c r="D379" s="57">
        <v>5</v>
      </c>
      <c r="E379" s="74">
        <v>7</v>
      </c>
      <c r="F379" s="87"/>
      <c r="G379" s="92"/>
      <c r="H379" s="97" t="str">
        <f t="shared" si="33"/>
        <v>東区5-7</v>
      </c>
      <c r="I379" s="104">
        <v>570</v>
      </c>
      <c r="J379" s="123" t="s">
        <v>1674</v>
      </c>
      <c r="K379" s="193"/>
      <c r="L379" s="163"/>
      <c r="M379" s="4" t="str">
        <f t="shared" si="35"/>
        <v/>
      </c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customHeight="1">
      <c r="A380" s="4">
        <v>378</v>
      </c>
      <c r="B380" s="581"/>
      <c r="C380" s="76" t="s">
        <v>388</v>
      </c>
      <c r="D380" s="57">
        <v>5</v>
      </c>
      <c r="E380" s="74">
        <v>8</v>
      </c>
      <c r="F380" s="87">
        <v>1</v>
      </c>
      <c r="G380" s="92"/>
      <c r="H380" s="97" t="str">
        <f t="shared" si="33"/>
        <v>東区5-8</v>
      </c>
      <c r="I380" s="104">
        <v>315</v>
      </c>
      <c r="J380" s="113" t="s">
        <v>1507</v>
      </c>
      <c r="K380" s="281" t="s">
        <v>1778</v>
      </c>
      <c r="L380" s="362"/>
      <c r="M380" s="5" t="str">
        <f>IF(F395,I395,"")</f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100000000000001" hidden="1" customHeight="1">
      <c r="A381" s="4">
        <v>379</v>
      </c>
      <c r="B381" s="581"/>
      <c r="C381" s="76" t="s">
        <v>388</v>
      </c>
      <c r="D381" s="57">
        <v>5</v>
      </c>
      <c r="E381" s="74">
        <v>9</v>
      </c>
      <c r="F381" s="87"/>
      <c r="G381" s="92"/>
      <c r="H381" s="97" t="str">
        <f t="shared" si="33"/>
        <v>東区5-9</v>
      </c>
      <c r="I381" s="104">
        <v>405</v>
      </c>
      <c r="J381" s="113" t="s">
        <v>1293</v>
      </c>
      <c r="K381" s="188"/>
      <c r="L381" s="164"/>
      <c r="M381" s="4" t="str">
        <f t="shared" si="35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customHeight="1">
      <c r="A382" s="4">
        <v>380</v>
      </c>
      <c r="B382" s="581"/>
      <c r="C382" s="76" t="s">
        <v>388</v>
      </c>
      <c r="D382" s="57">
        <v>5</v>
      </c>
      <c r="E382" s="74">
        <v>10</v>
      </c>
      <c r="F382" s="87">
        <v>1</v>
      </c>
      <c r="G382" s="92"/>
      <c r="H382" s="97" t="str">
        <f t="shared" si="33"/>
        <v>東区5-10</v>
      </c>
      <c r="I382" s="104">
        <v>295</v>
      </c>
      <c r="J382" s="113" t="s">
        <v>1508</v>
      </c>
      <c r="K382" s="281" t="s">
        <v>1784</v>
      </c>
      <c r="L382" s="362"/>
      <c r="M382" s="4" t="str">
        <f t="shared" si="35"/>
        <v/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customHeight="1">
      <c r="A383" s="4">
        <v>381</v>
      </c>
      <c r="B383" s="582"/>
      <c r="C383" s="76" t="s">
        <v>388</v>
      </c>
      <c r="D383" s="57">
        <v>5</v>
      </c>
      <c r="E383" s="74" t="s">
        <v>892</v>
      </c>
      <c r="F383" s="87">
        <v>3</v>
      </c>
      <c r="G383" s="92"/>
      <c r="H383" s="97" t="str">
        <f t="shared" si="33"/>
        <v>東区5-11</v>
      </c>
      <c r="I383" s="104">
        <v>310</v>
      </c>
      <c r="J383" s="113" t="s">
        <v>1675</v>
      </c>
      <c r="K383" s="281"/>
      <c r="L383" s="402" t="s">
        <v>1713</v>
      </c>
      <c r="M383" s="5" t="str">
        <f>IF(F398,I398,"")</f>
        <v/>
      </c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100000000000001" hidden="1" customHeight="1">
      <c r="A384" s="4">
        <v>382</v>
      </c>
      <c r="B384" s="589" t="s">
        <v>445</v>
      </c>
      <c r="C384" s="76" t="s">
        <v>388</v>
      </c>
      <c r="D384" s="57">
        <v>6</v>
      </c>
      <c r="E384" s="74">
        <v>1</v>
      </c>
      <c r="F384" s="87"/>
      <c r="G384" s="92"/>
      <c r="H384" s="97" t="str">
        <f t="shared" si="33"/>
        <v>東区6-1</v>
      </c>
      <c r="I384" s="104">
        <v>560</v>
      </c>
      <c r="J384" s="113" t="s">
        <v>446</v>
      </c>
      <c r="K384" s="281"/>
      <c r="L384" s="362" t="s">
        <v>1750</v>
      </c>
      <c r="M384" s="4" t="str">
        <f t="shared" si="35"/>
        <v/>
      </c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100000000000001" hidden="1" customHeight="1">
      <c r="A385" s="4">
        <v>383</v>
      </c>
      <c r="B385" s="589"/>
      <c r="C385" s="76" t="s">
        <v>388</v>
      </c>
      <c r="D385" s="57">
        <v>6</v>
      </c>
      <c r="E385" s="74">
        <v>2</v>
      </c>
      <c r="F385" s="87"/>
      <c r="G385" s="92"/>
      <c r="H385" s="97" t="str">
        <f t="shared" si="33"/>
        <v>東区6-2</v>
      </c>
      <c r="I385" s="104">
        <v>410</v>
      </c>
      <c r="J385" s="113" t="s">
        <v>447</v>
      </c>
      <c r="K385" s="188"/>
      <c r="L385" s="129"/>
      <c r="M385" s="4" t="str">
        <f t="shared" si="35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 customHeight="1">
      <c r="A386" s="4">
        <v>384</v>
      </c>
      <c r="B386" s="589"/>
      <c r="C386" s="76" t="s">
        <v>388</v>
      </c>
      <c r="D386" s="57">
        <v>6</v>
      </c>
      <c r="E386" s="74">
        <v>3</v>
      </c>
      <c r="F386" s="87"/>
      <c r="G386" s="92"/>
      <c r="H386" s="97" t="str">
        <f t="shared" si="33"/>
        <v>東区6-3</v>
      </c>
      <c r="I386" s="104">
        <v>285</v>
      </c>
      <c r="J386" s="113" t="s">
        <v>447</v>
      </c>
      <c r="K386" s="188"/>
      <c r="L386" s="129"/>
      <c r="M386" s="5" t="str">
        <f>IF(F401,I401,"")</f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 customHeight="1">
      <c r="A387" s="4">
        <v>385</v>
      </c>
      <c r="B387" s="589"/>
      <c r="C387" s="76" t="s">
        <v>388</v>
      </c>
      <c r="D387" s="57">
        <v>6</v>
      </c>
      <c r="E387" s="74" t="s">
        <v>148</v>
      </c>
      <c r="F387" s="87"/>
      <c r="G387" s="92"/>
      <c r="H387" s="97" t="str">
        <f>CONCATENATE(C387,D387,"-",E387)</f>
        <v>東区6-4</v>
      </c>
      <c r="I387" s="104">
        <v>295</v>
      </c>
      <c r="J387" s="113" t="s">
        <v>1294</v>
      </c>
      <c r="K387" s="188"/>
      <c r="L387" s="263"/>
      <c r="M387" s="5" t="str">
        <f>IF(F402,I402,"")</f>
        <v/>
      </c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hidden="1" customHeight="1">
      <c r="A388" s="4">
        <v>386</v>
      </c>
      <c r="B388" s="589"/>
      <c r="C388" s="76" t="s">
        <v>388</v>
      </c>
      <c r="D388" s="57">
        <v>6</v>
      </c>
      <c r="E388" s="74" t="s">
        <v>449</v>
      </c>
      <c r="F388" s="87"/>
      <c r="G388" s="92"/>
      <c r="H388" s="97" t="str">
        <f>CONCATENATE(C388,D388,"-",E388)</f>
        <v>東区6-5</v>
      </c>
      <c r="I388" s="104">
        <v>355</v>
      </c>
      <c r="J388" s="113" t="s">
        <v>1295</v>
      </c>
      <c r="K388" s="189"/>
      <c r="L388" s="131"/>
      <c r="M388" s="4" t="str">
        <f t="shared" si="35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customHeight="1">
      <c r="A389" s="4">
        <v>387</v>
      </c>
      <c r="B389" s="589"/>
      <c r="C389" s="76" t="s">
        <v>388</v>
      </c>
      <c r="D389" s="57">
        <v>6</v>
      </c>
      <c r="E389" s="74">
        <v>6</v>
      </c>
      <c r="F389" s="87">
        <v>0</v>
      </c>
      <c r="G389" s="92"/>
      <c r="H389" s="97" t="str">
        <f>CONCATENATE(C389,D389,"-",E389)</f>
        <v>東区6-6</v>
      </c>
      <c r="I389" s="104">
        <v>515</v>
      </c>
      <c r="J389" s="113" t="s">
        <v>1296</v>
      </c>
      <c r="K389" s="281"/>
      <c r="L389" s="318" t="s">
        <v>1437</v>
      </c>
      <c r="M389" s="4" t="str">
        <f t="shared" si="35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hidden="1" customHeight="1">
      <c r="A390" s="4">
        <v>388</v>
      </c>
      <c r="B390" s="589"/>
      <c r="C390" s="76" t="s">
        <v>388</v>
      </c>
      <c r="D390" s="57">
        <v>6</v>
      </c>
      <c r="E390" s="74">
        <v>7</v>
      </c>
      <c r="F390" s="87"/>
      <c r="G390" s="92"/>
      <c r="H390" s="97" t="str">
        <f>CONCATENATE(C390,D390,"-",E390)</f>
        <v>東区6-7</v>
      </c>
      <c r="I390" s="104">
        <v>560</v>
      </c>
      <c r="J390" s="114" t="s">
        <v>1297</v>
      </c>
      <c r="K390" s="188"/>
      <c r="L390" s="129"/>
      <c r="M390" s="5" t="str">
        <f>IF(F405,I405,"")</f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customHeight="1">
      <c r="A391" s="4">
        <v>389</v>
      </c>
      <c r="B391" s="589"/>
      <c r="C391" s="76" t="s">
        <v>388</v>
      </c>
      <c r="D391" s="57">
        <v>6</v>
      </c>
      <c r="E391" s="74">
        <v>8</v>
      </c>
      <c r="F391" s="87">
        <v>0</v>
      </c>
      <c r="G391" s="92"/>
      <c r="H391" s="97" t="str">
        <f>CONCATENATE(C391,D391,"-",E391)</f>
        <v>東区6-8</v>
      </c>
      <c r="I391" s="104">
        <v>295</v>
      </c>
      <c r="J391" s="113" t="s">
        <v>453</v>
      </c>
      <c r="K391" s="281"/>
      <c r="L391" s="318" t="s">
        <v>1437</v>
      </c>
      <c r="M391" s="4" t="str">
        <f t="shared" si="35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390</v>
      </c>
      <c r="B392" s="589"/>
      <c r="C392" s="76" t="s">
        <v>388</v>
      </c>
      <c r="D392" s="57">
        <v>6</v>
      </c>
      <c r="E392" s="74" t="s">
        <v>279</v>
      </c>
      <c r="F392" s="87"/>
      <c r="G392" s="92"/>
      <c r="H392" s="97" t="str">
        <f t="shared" ref="H392:H460" si="36">CONCATENATE(C392,D392,"-",E392)</f>
        <v>東区6-9</v>
      </c>
      <c r="I392" s="104">
        <v>430</v>
      </c>
      <c r="J392" s="215" t="s">
        <v>1676</v>
      </c>
      <c r="K392" s="281"/>
      <c r="L392" s="301"/>
      <c r="M392" s="5" t="str">
        <f t="shared" si="35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 customHeight="1">
      <c r="A393" s="4">
        <v>391</v>
      </c>
      <c r="B393" s="589"/>
      <c r="C393" s="76" t="s">
        <v>388</v>
      </c>
      <c r="D393" s="57">
        <v>6</v>
      </c>
      <c r="E393" s="74" t="s">
        <v>455</v>
      </c>
      <c r="F393" s="87"/>
      <c r="G393" s="92"/>
      <c r="H393" s="97" t="str">
        <f>CONCATENATE(C393,D393,"-",E393)</f>
        <v>東区6-10</v>
      </c>
      <c r="I393" s="104">
        <v>535</v>
      </c>
      <c r="J393" s="113" t="s">
        <v>1294</v>
      </c>
      <c r="K393" s="189"/>
      <c r="L393" s="165"/>
      <c r="M393" s="4" t="str">
        <f t="shared" si="35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100000000000001" hidden="1" customHeight="1">
      <c r="A394" s="4">
        <v>392</v>
      </c>
      <c r="B394" s="590" t="s">
        <v>456</v>
      </c>
      <c r="C394" s="76" t="s">
        <v>388</v>
      </c>
      <c r="D394" s="57">
        <v>7</v>
      </c>
      <c r="E394" s="74">
        <v>1</v>
      </c>
      <c r="F394" s="87"/>
      <c r="G394" s="92"/>
      <c r="H394" s="97" t="str">
        <f t="shared" si="36"/>
        <v>東区7-1</v>
      </c>
      <c r="I394" s="104">
        <v>415</v>
      </c>
      <c r="J394" s="120" t="s">
        <v>1299</v>
      </c>
      <c r="K394" s="281"/>
      <c r="L394" s="129"/>
      <c r="M394" s="4" t="str">
        <f t="shared" si="35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100000000000001" hidden="1" customHeight="1">
      <c r="A395" s="4">
        <v>393</v>
      </c>
      <c r="B395" s="581"/>
      <c r="C395" s="76" t="s">
        <v>388</v>
      </c>
      <c r="D395" s="57">
        <v>7</v>
      </c>
      <c r="E395" s="74">
        <v>2</v>
      </c>
      <c r="F395" s="87"/>
      <c r="G395" s="92"/>
      <c r="H395" s="97" t="str">
        <f t="shared" si="36"/>
        <v>東区7-2</v>
      </c>
      <c r="I395" s="104">
        <v>365</v>
      </c>
      <c r="J395" s="120" t="s">
        <v>1677</v>
      </c>
      <c r="K395" s="189"/>
      <c r="L395" s="394"/>
      <c r="M395" s="4" t="str">
        <f t="shared" si="35"/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customHeight="1">
      <c r="A396" s="4">
        <v>394</v>
      </c>
      <c r="B396" s="581"/>
      <c r="C396" s="76" t="s">
        <v>388</v>
      </c>
      <c r="D396" s="57">
        <v>7</v>
      </c>
      <c r="E396" s="74">
        <v>3</v>
      </c>
      <c r="F396" s="87">
        <v>1</v>
      </c>
      <c r="G396" s="92"/>
      <c r="H396" s="97" t="str">
        <f t="shared" si="36"/>
        <v>東区7-3</v>
      </c>
      <c r="I396" s="104">
        <v>400</v>
      </c>
      <c r="J396" s="120" t="s">
        <v>1301</v>
      </c>
      <c r="K396" s="281" t="s">
        <v>1839</v>
      </c>
      <c r="L396" s="362"/>
      <c r="M396" s="4" t="str">
        <f t="shared" si="35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customHeight="1">
      <c r="A397" s="4">
        <v>395</v>
      </c>
      <c r="B397" s="581"/>
      <c r="C397" s="76" t="s">
        <v>388</v>
      </c>
      <c r="D397" s="57">
        <v>7</v>
      </c>
      <c r="E397" s="74">
        <v>4</v>
      </c>
      <c r="F397" s="87">
        <v>1</v>
      </c>
      <c r="G397" s="92"/>
      <c r="H397" s="97" t="str">
        <f t="shared" si="36"/>
        <v>東区7-4</v>
      </c>
      <c r="I397" s="104">
        <v>435</v>
      </c>
      <c r="J397" s="120" t="s">
        <v>1678</v>
      </c>
      <c r="K397" s="281" t="s">
        <v>1858</v>
      </c>
      <c r="L397" s="164"/>
      <c r="M397" s="4" t="str">
        <f t="shared" si="35"/>
        <v/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customHeight="1">
      <c r="A398" s="4">
        <v>396</v>
      </c>
      <c r="B398" s="581"/>
      <c r="C398" s="76" t="s">
        <v>388</v>
      </c>
      <c r="D398" s="57">
        <v>7</v>
      </c>
      <c r="E398" s="74">
        <v>5</v>
      </c>
      <c r="F398" s="87">
        <v>0</v>
      </c>
      <c r="G398" s="92"/>
      <c r="H398" s="97" t="str">
        <f t="shared" si="36"/>
        <v>東区7-5</v>
      </c>
      <c r="I398" s="104">
        <v>485</v>
      </c>
      <c r="J398" s="120" t="s">
        <v>1302</v>
      </c>
      <c r="K398" s="281"/>
      <c r="L398" s="164" t="s">
        <v>1854</v>
      </c>
      <c r="M398" s="4" t="str">
        <f t="shared" si="35"/>
        <v/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>
      <c r="A399" s="4">
        <v>397</v>
      </c>
      <c r="B399" s="581"/>
      <c r="C399" s="76" t="s">
        <v>388</v>
      </c>
      <c r="D399" s="57">
        <v>7</v>
      </c>
      <c r="E399" s="74">
        <v>6</v>
      </c>
      <c r="F399" s="87">
        <v>1</v>
      </c>
      <c r="G399" s="92"/>
      <c r="H399" s="97" t="str">
        <f t="shared" si="36"/>
        <v>東区7-6</v>
      </c>
      <c r="I399" s="104">
        <v>320</v>
      </c>
      <c r="J399" s="120" t="s">
        <v>463</v>
      </c>
      <c r="K399" s="189" t="s">
        <v>1784</v>
      </c>
      <c r="L399" s="152"/>
      <c r="M399" s="4">
        <f t="shared" si="35"/>
        <v>580</v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100000000000001" hidden="1" customHeight="1">
      <c r="A400" s="4">
        <v>398</v>
      </c>
      <c r="B400" s="581"/>
      <c r="C400" s="76" t="s">
        <v>388</v>
      </c>
      <c r="D400" s="57">
        <v>7</v>
      </c>
      <c r="E400" s="74">
        <v>7</v>
      </c>
      <c r="F400" s="87"/>
      <c r="G400" s="92"/>
      <c r="H400" s="97" t="str">
        <f t="shared" si="36"/>
        <v>東区7-7</v>
      </c>
      <c r="I400" s="104">
        <v>545</v>
      </c>
      <c r="J400" s="120" t="s">
        <v>1303</v>
      </c>
      <c r="K400" s="332"/>
      <c r="L400" s="132"/>
      <c r="M400" s="4" t="str">
        <f t="shared" si="35"/>
        <v/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 customHeight="1">
      <c r="A401" s="4">
        <v>399</v>
      </c>
      <c r="B401" s="581"/>
      <c r="C401" s="76" t="s">
        <v>388</v>
      </c>
      <c r="D401" s="57">
        <v>7</v>
      </c>
      <c r="E401" s="74" t="s">
        <v>464</v>
      </c>
      <c r="F401" s="87"/>
      <c r="G401" s="92"/>
      <c r="H401" s="97" t="str">
        <f t="shared" si="36"/>
        <v>東区7-8</v>
      </c>
      <c r="I401" s="104">
        <v>360</v>
      </c>
      <c r="J401" s="120" t="s">
        <v>1304</v>
      </c>
      <c r="K401" s="188"/>
      <c r="L401" s="352"/>
      <c r="M401" s="4">
        <f t="shared" si="35"/>
        <v>180</v>
      </c>
      <c r="N401" s="6"/>
      <c r="O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20.25" hidden="1" customHeight="1">
      <c r="A402" s="4">
        <v>400</v>
      </c>
      <c r="B402" s="581"/>
      <c r="C402" s="81" t="s">
        <v>388</v>
      </c>
      <c r="D402" s="62">
        <v>7</v>
      </c>
      <c r="E402" s="82">
        <v>9</v>
      </c>
      <c r="F402" s="87"/>
      <c r="G402" s="92"/>
      <c r="H402" s="99" t="str">
        <f t="shared" si="36"/>
        <v>東区7-9</v>
      </c>
      <c r="I402" s="107">
        <v>590</v>
      </c>
      <c r="J402" s="120" t="s">
        <v>466</v>
      </c>
      <c r="K402" s="332"/>
      <c r="L402" s="341"/>
      <c r="M402" s="5" t="str">
        <f>IF(F418,I418,"")</f>
        <v/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20.25" customHeight="1">
      <c r="A403" s="4">
        <v>401</v>
      </c>
      <c r="B403" s="581"/>
      <c r="C403" s="76" t="s">
        <v>388</v>
      </c>
      <c r="D403" s="57">
        <v>7</v>
      </c>
      <c r="E403" s="74">
        <v>10</v>
      </c>
      <c r="F403" s="87">
        <v>1</v>
      </c>
      <c r="G403" s="92"/>
      <c r="H403" s="97" t="str">
        <f t="shared" si="36"/>
        <v>東区7-10</v>
      </c>
      <c r="I403" s="104">
        <v>590</v>
      </c>
      <c r="J403" s="120" t="s">
        <v>1305</v>
      </c>
      <c r="K403" s="281" t="s">
        <v>1609</v>
      </c>
      <c r="L403" s="429"/>
      <c r="M403" s="4">
        <f t="shared" si="35"/>
        <v>385</v>
      </c>
      <c r="N403" s="6"/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hidden="1" customHeight="1">
      <c r="A404" s="4">
        <v>402</v>
      </c>
      <c r="B404" s="581"/>
      <c r="C404" s="76" t="s">
        <v>388</v>
      </c>
      <c r="D404" s="57">
        <v>7</v>
      </c>
      <c r="E404" s="74">
        <v>11</v>
      </c>
      <c r="F404" s="87"/>
      <c r="G404" s="92"/>
      <c r="H404" s="97" t="str">
        <f t="shared" si="36"/>
        <v>東区7-11</v>
      </c>
      <c r="I404" s="104">
        <v>180</v>
      </c>
      <c r="J404" s="120" t="s">
        <v>469</v>
      </c>
      <c r="K404" s="188"/>
      <c r="L404" s="129"/>
      <c r="M404" s="4" t="str">
        <f t="shared" si="35"/>
        <v/>
      </c>
      <c r="N404" s="6"/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20.25" hidden="1" customHeight="1">
      <c r="A405" s="4">
        <v>403</v>
      </c>
      <c r="B405" s="581"/>
      <c r="C405" s="76" t="s">
        <v>388</v>
      </c>
      <c r="D405" s="57">
        <v>7</v>
      </c>
      <c r="E405" s="74" t="s">
        <v>182</v>
      </c>
      <c r="F405" s="87"/>
      <c r="G405" s="92"/>
      <c r="H405" s="97" t="str">
        <f>CONCATENATE(C405,D405,"-",E405)</f>
        <v>東区7-12</v>
      </c>
      <c r="I405" s="104">
        <v>285</v>
      </c>
      <c r="J405" s="120" t="s">
        <v>1306</v>
      </c>
      <c r="K405" s="332"/>
      <c r="L405" s="152"/>
      <c r="M405" s="5">
        <f t="shared" si="35"/>
        <v>545</v>
      </c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100000000000001" hidden="1" customHeight="1">
      <c r="A406" s="4">
        <v>404</v>
      </c>
      <c r="B406" s="581"/>
      <c r="C406" s="76" t="s">
        <v>388</v>
      </c>
      <c r="D406" s="57">
        <v>7</v>
      </c>
      <c r="E406" s="74" t="s">
        <v>185</v>
      </c>
      <c r="F406" s="87"/>
      <c r="G406" s="92"/>
      <c r="H406" s="97" t="str">
        <f>CONCATENATE(C406,D406,"-",E406)</f>
        <v>東区7-13</v>
      </c>
      <c r="I406" s="104">
        <v>375</v>
      </c>
      <c r="J406" s="120" t="s">
        <v>1307</v>
      </c>
      <c r="K406" s="333"/>
      <c r="L406" s="138"/>
      <c r="M406" s="4" t="str">
        <f t="shared" si="35"/>
        <v/>
      </c>
      <c r="N406" s="6"/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customHeight="1">
      <c r="A407" s="4">
        <v>405</v>
      </c>
      <c r="B407" s="582"/>
      <c r="C407" s="76" t="s">
        <v>388</v>
      </c>
      <c r="D407" s="57">
        <v>7</v>
      </c>
      <c r="E407" s="74" t="s">
        <v>880</v>
      </c>
      <c r="F407" s="87">
        <v>1</v>
      </c>
      <c r="G407" s="92"/>
      <c r="H407" s="97" t="str">
        <f>CONCATENATE(C407,D407,"-",E407)</f>
        <v>東区7-14</v>
      </c>
      <c r="I407" s="104">
        <v>395</v>
      </c>
      <c r="J407" s="120" t="s">
        <v>1679</v>
      </c>
      <c r="K407" s="332" t="s">
        <v>1821</v>
      </c>
      <c r="L407" s="164"/>
      <c r="M407" s="4" t="str">
        <f t="shared" si="35"/>
        <v/>
      </c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 customHeight="1">
      <c r="A408" s="4">
        <v>406</v>
      </c>
      <c r="B408" s="590" t="s">
        <v>472</v>
      </c>
      <c r="C408" s="76" t="s">
        <v>388</v>
      </c>
      <c r="D408" s="57">
        <v>8</v>
      </c>
      <c r="E408" s="74">
        <v>1</v>
      </c>
      <c r="F408" s="87"/>
      <c r="G408" s="92"/>
      <c r="H408" s="97" t="str">
        <f t="shared" si="36"/>
        <v>東区8-1</v>
      </c>
      <c r="I408" s="104">
        <v>1020</v>
      </c>
      <c r="J408" s="113" t="s">
        <v>473</v>
      </c>
      <c r="K408" s="188"/>
      <c r="L408" s="132"/>
      <c r="M408" s="5" t="str">
        <f>IF(F424,I424,"")</f>
        <v/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25" hidden="1" customHeight="1">
      <c r="A409" s="4">
        <v>407</v>
      </c>
      <c r="B409" s="581"/>
      <c r="C409" s="76" t="s">
        <v>388</v>
      </c>
      <c r="D409" s="57">
        <v>8</v>
      </c>
      <c r="E409" s="74">
        <v>2</v>
      </c>
      <c r="F409" s="87"/>
      <c r="G409" s="92"/>
      <c r="H409" s="97" t="str">
        <f t="shared" si="36"/>
        <v>東区8-2</v>
      </c>
      <c r="I409" s="104">
        <v>440</v>
      </c>
      <c r="J409" s="113" t="s">
        <v>474</v>
      </c>
      <c r="K409" s="188"/>
      <c r="L409" s="129"/>
      <c r="M409" s="4" t="str">
        <f t="shared" ref="M409:M421" si="37">IF(F440,I440,"")</f>
        <v/>
      </c>
      <c r="N409" s="6"/>
    </row>
    <row r="410" spans="1:70" ht="20.25" hidden="1" customHeight="1">
      <c r="A410" s="4">
        <v>408</v>
      </c>
      <c r="B410" s="581"/>
      <c r="C410" s="256" t="s">
        <v>388</v>
      </c>
      <c r="D410" s="269">
        <v>8</v>
      </c>
      <c r="E410" s="258">
        <v>3</v>
      </c>
      <c r="F410" s="259"/>
      <c r="G410" s="92"/>
      <c r="H410" s="260" t="str">
        <f t="shared" si="36"/>
        <v>東区8-3</v>
      </c>
      <c r="I410" s="261">
        <v>640</v>
      </c>
      <c r="J410" s="262" t="s">
        <v>475</v>
      </c>
      <c r="K410" s="281"/>
      <c r="L410" s="131"/>
      <c r="M410" s="4" t="str">
        <f t="shared" si="37"/>
        <v/>
      </c>
      <c r="O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</row>
    <row r="411" spans="1:70" ht="20.100000000000001" hidden="1" customHeight="1">
      <c r="A411" s="4">
        <v>409</v>
      </c>
      <c r="B411" s="581"/>
      <c r="C411" s="76" t="s">
        <v>388</v>
      </c>
      <c r="D411" s="57">
        <v>8</v>
      </c>
      <c r="E411" s="74">
        <v>4</v>
      </c>
      <c r="F411" s="87"/>
      <c r="G411" s="92"/>
      <c r="H411" s="97" t="str">
        <f t="shared" si="36"/>
        <v>東区8-4</v>
      </c>
      <c r="I411" s="104">
        <v>195</v>
      </c>
      <c r="J411" s="113" t="s">
        <v>475</v>
      </c>
      <c r="K411" s="188"/>
      <c r="L411" s="167"/>
      <c r="M411" s="4" t="str">
        <f t="shared" si="37"/>
        <v/>
      </c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s="15" customFormat="1" ht="20.100000000000001" hidden="1" customHeight="1">
      <c r="A412" s="4">
        <v>410</v>
      </c>
      <c r="B412" s="582"/>
      <c r="C412" s="76" t="s">
        <v>388</v>
      </c>
      <c r="D412" s="57">
        <v>8</v>
      </c>
      <c r="E412" s="74">
        <v>5</v>
      </c>
      <c r="F412" s="288"/>
      <c r="G412" s="92"/>
      <c r="H412" s="97" t="str">
        <f t="shared" si="36"/>
        <v>東区8-5</v>
      </c>
      <c r="I412" s="104">
        <v>615</v>
      </c>
      <c r="J412" s="113" t="s">
        <v>1308</v>
      </c>
      <c r="K412" s="188"/>
      <c r="L412" s="131"/>
      <c r="M412" s="4" t="str">
        <f t="shared" si="37"/>
        <v/>
      </c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</row>
    <row r="413" spans="1:70" s="15" customFormat="1" ht="20.100000000000001" hidden="1" customHeight="1">
      <c r="A413" s="4">
        <v>411</v>
      </c>
      <c r="B413" s="589" t="s">
        <v>478</v>
      </c>
      <c r="C413" s="76" t="s">
        <v>388</v>
      </c>
      <c r="D413" s="57">
        <v>9</v>
      </c>
      <c r="E413" s="74">
        <v>1</v>
      </c>
      <c r="F413" s="288"/>
      <c r="G413" s="92"/>
      <c r="H413" s="97" t="str">
        <f t="shared" si="36"/>
        <v>東区9-1</v>
      </c>
      <c r="I413" s="104">
        <v>500</v>
      </c>
      <c r="J413" s="113" t="s">
        <v>479</v>
      </c>
      <c r="K413" s="188"/>
      <c r="L413" s="131"/>
      <c r="M413" s="5">
        <f>IF(F429,I429,"")</f>
        <v>580</v>
      </c>
      <c r="N413" s="6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</row>
    <row r="414" spans="1:70" s="15" customFormat="1" ht="20.25" hidden="1" customHeight="1">
      <c r="A414" s="4">
        <v>412</v>
      </c>
      <c r="B414" s="589"/>
      <c r="C414" s="76" t="s">
        <v>388</v>
      </c>
      <c r="D414" s="57">
        <v>9</v>
      </c>
      <c r="E414" s="74">
        <v>2</v>
      </c>
      <c r="F414" s="87"/>
      <c r="G414" s="92"/>
      <c r="H414" s="97" t="str">
        <f t="shared" si="36"/>
        <v>東区9-2</v>
      </c>
      <c r="I414" s="104">
        <v>625</v>
      </c>
      <c r="J414" s="113" t="s">
        <v>1309</v>
      </c>
      <c r="K414" s="188"/>
      <c r="L414" s="129"/>
      <c r="M414" s="5" t="str">
        <f>IF(F430,I430,"")</f>
        <v/>
      </c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</row>
    <row r="415" spans="1:70" ht="20.100000000000001" hidden="1" customHeight="1">
      <c r="A415" s="4">
        <v>413</v>
      </c>
      <c r="B415" s="589"/>
      <c r="C415" s="76" t="s">
        <v>388</v>
      </c>
      <c r="D415" s="57">
        <v>9</v>
      </c>
      <c r="E415" s="74">
        <v>3</v>
      </c>
      <c r="F415" s="87"/>
      <c r="G415" s="92"/>
      <c r="H415" s="97" t="str">
        <f t="shared" si="36"/>
        <v>東区9-3</v>
      </c>
      <c r="I415" s="104">
        <v>400</v>
      </c>
      <c r="J415" s="113" t="s">
        <v>1310</v>
      </c>
      <c r="K415" s="188"/>
      <c r="L415" s="131"/>
      <c r="M415" s="5">
        <f>IF(F431,I431,"")</f>
        <v>180</v>
      </c>
      <c r="N415" s="6"/>
      <c r="O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hidden="1" customHeight="1">
      <c r="A416" s="4">
        <v>414</v>
      </c>
      <c r="B416" s="589"/>
      <c r="C416" s="208" t="s">
        <v>388</v>
      </c>
      <c r="D416" s="203">
        <v>9</v>
      </c>
      <c r="E416" s="204">
        <v>4</v>
      </c>
      <c r="F416" s="205"/>
      <c r="G416" s="92"/>
      <c r="H416" s="227" t="str">
        <f t="shared" si="36"/>
        <v>東区9-4</v>
      </c>
      <c r="I416" s="228">
        <v>305</v>
      </c>
      <c r="J416" s="229" t="s">
        <v>482</v>
      </c>
      <c r="K416" s="328"/>
      <c r="L416" s="318"/>
      <c r="M416" s="4" t="str">
        <f t="shared" si="37"/>
        <v/>
      </c>
      <c r="N416" s="6"/>
    </row>
    <row r="417" spans="1:70" ht="20.100000000000001" customHeight="1">
      <c r="A417" s="4">
        <v>415</v>
      </c>
      <c r="B417" s="589"/>
      <c r="C417" s="76" t="s">
        <v>388</v>
      </c>
      <c r="D417" s="57">
        <v>9</v>
      </c>
      <c r="E417" s="74">
        <v>5</v>
      </c>
      <c r="F417" s="87">
        <v>1</v>
      </c>
      <c r="G417" s="92"/>
      <c r="H417" s="100" t="str">
        <f t="shared" si="36"/>
        <v>東区9-5</v>
      </c>
      <c r="I417" s="104">
        <v>200</v>
      </c>
      <c r="J417" s="276" t="s">
        <v>484</v>
      </c>
      <c r="K417" s="281" t="s">
        <v>1778</v>
      </c>
      <c r="L417" s="362" t="s">
        <v>1824</v>
      </c>
      <c r="M417" s="5">
        <f>IF(F433,I433,"")</f>
        <v>385</v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hidden="1" customHeight="1">
      <c r="A418" s="4">
        <v>416</v>
      </c>
      <c r="B418" s="589"/>
      <c r="C418" s="76" t="s">
        <v>388</v>
      </c>
      <c r="D418" s="57">
        <v>9</v>
      </c>
      <c r="E418" s="74">
        <v>6</v>
      </c>
      <c r="F418" s="87"/>
      <c r="G418" s="92"/>
      <c r="H418" s="97" t="str">
        <f t="shared" si="36"/>
        <v>東区9-6</v>
      </c>
      <c r="I418" s="104">
        <v>245</v>
      </c>
      <c r="J418" s="113" t="s">
        <v>484</v>
      </c>
      <c r="K418" s="188"/>
      <c r="L418" s="394"/>
      <c r="M418" s="5" t="str">
        <f t="shared" si="37"/>
        <v/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 customHeight="1">
      <c r="A419" s="4">
        <v>417</v>
      </c>
      <c r="B419" s="589"/>
      <c r="C419" s="76" t="s">
        <v>388</v>
      </c>
      <c r="D419" s="57">
        <v>9</v>
      </c>
      <c r="E419" s="74">
        <v>7</v>
      </c>
      <c r="F419" s="87"/>
      <c r="G419" s="92"/>
      <c r="H419" s="97" t="str">
        <f t="shared" si="36"/>
        <v>東区9-7</v>
      </c>
      <c r="I419" s="104">
        <v>490</v>
      </c>
      <c r="J419" s="113" t="s">
        <v>1311</v>
      </c>
      <c r="K419" s="188"/>
      <c r="L419" s="129"/>
      <c r="M419" s="4">
        <f t="shared" si="37"/>
        <v>510</v>
      </c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ht="20.25" customHeight="1">
      <c r="A420" s="4">
        <v>418</v>
      </c>
      <c r="B420" s="589"/>
      <c r="C420" s="76" t="s">
        <v>388</v>
      </c>
      <c r="D420" s="57">
        <v>9</v>
      </c>
      <c r="E420" s="74">
        <v>8</v>
      </c>
      <c r="F420" s="87">
        <v>1</v>
      </c>
      <c r="G420" s="92"/>
      <c r="H420" s="97" t="str">
        <f t="shared" si="36"/>
        <v>東区9-8</v>
      </c>
      <c r="I420" s="104">
        <v>335</v>
      </c>
      <c r="J420" s="113" t="s">
        <v>1312</v>
      </c>
      <c r="K420" s="334" t="s">
        <v>1821</v>
      </c>
      <c r="L420" s="348"/>
      <c r="M420" s="4" t="str">
        <f t="shared" si="37"/>
        <v/>
      </c>
      <c r="N420" s="6"/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 hidden="1">
      <c r="A421" s="4">
        <v>419</v>
      </c>
      <c r="B421" s="589"/>
      <c r="C421" s="76" t="s">
        <v>388</v>
      </c>
      <c r="D421" s="57">
        <v>9</v>
      </c>
      <c r="E421" s="74">
        <v>9</v>
      </c>
      <c r="F421" s="87"/>
      <c r="G421" s="92"/>
      <c r="H421" s="97" t="str">
        <f t="shared" si="36"/>
        <v>東区9-9</v>
      </c>
      <c r="I421" s="104">
        <v>245</v>
      </c>
      <c r="J421" s="113" t="s">
        <v>1313</v>
      </c>
      <c r="K421" s="188"/>
      <c r="L421" s="129"/>
      <c r="M421" s="4" t="str">
        <f t="shared" si="37"/>
        <v/>
      </c>
      <c r="O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20.25" hidden="1" customHeight="1">
      <c r="A422" s="4">
        <v>420</v>
      </c>
      <c r="B422" s="589"/>
      <c r="C422" s="76" t="s">
        <v>388</v>
      </c>
      <c r="D422" s="57">
        <v>9</v>
      </c>
      <c r="E422" s="74">
        <v>10</v>
      </c>
      <c r="F422" s="87"/>
      <c r="G422" s="92"/>
      <c r="H422" s="97" t="str">
        <f t="shared" si="36"/>
        <v>東区9-10</v>
      </c>
      <c r="I422" s="104">
        <v>325</v>
      </c>
      <c r="J422" s="113" t="s">
        <v>1314</v>
      </c>
      <c r="K422" s="188"/>
      <c r="L422" s="140"/>
      <c r="M422" s="5">
        <f>IF(F438,I438,"")</f>
        <v>305</v>
      </c>
      <c r="N422" s="6"/>
      <c r="O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25" hidden="1">
      <c r="A423" s="4">
        <v>421</v>
      </c>
      <c r="B423" s="589" t="s">
        <v>488</v>
      </c>
      <c r="C423" s="76" t="s">
        <v>388</v>
      </c>
      <c r="D423" s="349">
        <v>10</v>
      </c>
      <c r="E423" s="74">
        <v>1</v>
      </c>
      <c r="F423" s="87"/>
      <c r="G423" s="92"/>
      <c r="H423" s="97" t="str">
        <f t="shared" si="36"/>
        <v>東区10-1</v>
      </c>
      <c r="I423" s="104">
        <v>405</v>
      </c>
      <c r="J423" s="113" t="s">
        <v>489</v>
      </c>
      <c r="K423" s="188"/>
      <c r="L423" s="129"/>
      <c r="M423" s="5" t="str">
        <f t="shared" si="35"/>
        <v/>
      </c>
      <c r="N423" s="6"/>
    </row>
    <row r="424" spans="1:70" ht="20.25" hidden="1">
      <c r="A424" s="4">
        <v>422</v>
      </c>
      <c r="B424" s="589"/>
      <c r="C424" s="76" t="s">
        <v>388</v>
      </c>
      <c r="D424" s="349">
        <v>10</v>
      </c>
      <c r="E424" s="74">
        <v>2</v>
      </c>
      <c r="F424" s="87"/>
      <c r="G424" s="92"/>
      <c r="H424" s="97" t="str">
        <f t="shared" si="36"/>
        <v>東区10-2</v>
      </c>
      <c r="I424" s="104">
        <v>430</v>
      </c>
      <c r="J424" s="113" t="s">
        <v>490</v>
      </c>
      <c r="K424" s="281"/>
      <c r="L424" s="341"/>
      <c r="M424" s="5">
        <f t="shared" ref="M424:M429" si="38">IF(F455,I455,"")</f>
        <v>485</v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25" hidden="1" customHeight="1">
      <c r="A425" s="4">
        <v>423</v>
      </c>
      <c r="B425" s="589"/>
      <c r="C425" s="76" t="s">
        <v>388</v>
      </c>
      <c r="D425" s="349">
        <v>10</v>
      </c>
      <c r="E425" s="74">
        <v>3</v>
      </c>
      <c r="F425" s="87"/>
      <c r="G425" s="92"/>
      <c r="H425" s="97" t="str">
        <f t="shared" si="36"/>
        <v>東区10-3</v>
      </c>
      <c r="I425" s="104">
        <v>785</v>
      </c>
      <c r="J425" s="113" t="s">
        <v>491</v>
      </c>
      <c r="K425" s="188"/>
      <c r="L425" s="129"/>
      <c r="M425" s="4" t="str">
        <f t="shared" si="38"/>
        <v/>
      </c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100000000000001" hidden="1" customHeight="1">
      <c r="A426" s="4">
        <v>424</v>
      </c>
      <c r="B426" s="589"/>
      <c r="C426" s="76" t="s">
        <v>388</v>
      </c>
      <c r="D426" s="349">
        <v>10</v>
      </c>
      <c r="E426" s="74">
        <v>4</v>
      </c>
      <c r="F426" s="87"/>
      <c r="G426" s="92"/>
      <c r="H426" s="97" t="str">
        <f t="shared" si="36"/>
        <v>東区10-4</v>
      </c>
      <c r="I426" s="104">
        <v>325</v>
      </c>
      <c r="J426" s="113" t="s">
        <v>492</v>
      </c>
      <c r="K426" s="188"/>
      <c r="L426" s="129"/>
      <c r="M426" s="4" t="str">
        <f t="shared" si="38"/>
        <v/>
      </c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hidden="1" customHeight="1">
      <c r="A427" s="4">
        <v>425</v>
      </c>
      <c r="B427" s="589"/>
      <c r="C427" s="76" t="s">
        <v>388</v>
      </c>
      <c r="D427" s="349">
        <v>10</v>
      </c>
      <c r="E427" s="74">
        <v>5</v>
      </c>
      <c r="F427" s="87"/>
      <c r="G427" s="92"/>
      <c r="H427" s="97" t="str">
        <f t="shared" si="36"/>
        <v>東区10-5</v>
      </c>
      <c r="I427" s="104">
        <v>680</v>
      </c>
      <c r="J427" s="113" t="s">
        <v>493</v>
      </c>
      <c r="K427" s="281"/>
      <c r="L427" s="129"/>
      <c r="M427" s="4" t="str">
        <f t="shared" si="38"/>
        <v/>
      </c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25" hidden="1">
      <c r="A428" s="4">
        <v>426</v>
      </c>
      <c r="B428" s="589"/>
      <c r="C428" s="76" t="s">
        <v>388</v>
      </c>
      <c r="D428" s="349">
        <v>10</v>
      </c>
      <c r="E428" s="74">
        <v>6</v>
      </c>
      <c r="F428" s="87"/>
      <c r="G428" s="92"/>
      <c r="H428" s="97" t="str">
        <f t="shared" si="36"/>
        <v>東区10-6</v>
      </c>
      <c r="I428" s="104">
        <v>355</v>
      </c>
      <c r="J428" s="113" t="s">
        <v>494</v>
      </c>
      <c r="K428" s="188"/>
      <c r="L428" s="129"/>
      <c r="M428" s="5" t="str">
        <f>IF(F444,I444,"")</f>
        <v/>
      </c>
      <c r="N428" s="6"/>
    </row>
    <row r="429" spans="1:70" ht="20.25">
      <c r="A429" s="4">
        <v>427</v>
      </c>
      <c r="B429" s="604"/>
      <c r="C429" s="76" t="s">
        <v>388</v>
      </c>
      <c r="D429" s="349">
        <v>10</v>
      </c>
      <c r="E429" s="74">
        <v>7</v>
      </c>
      <c r="F429" s="87">
        <v>1</v>
      </c>
      <c r="G429" s="92"/>
      <c r="H429" s="97" t="str">
        <f t="shared" si="36"/>
        <v>東区10-7</v>
      </c>
      <c r="I429" s="104">
        <v>580</v>
      </c>
      <c r="J429" s="113" t="s">
        <v>1315</v>
      </c>
      <c r="K429" s="281" t="s">
        <v>1821</v>
      </c>
      <c r="L429" s="318"/>
      <c r="M429" s="5" t="str">
        <f t="shared" si="38"/>
        <v/>
      </c>
    </row>
    <row r="430" spans="1:70" ht="20.100000000000001" hidden="1" customHeight="1">
      <c r="A430" s="4">
        <v>428</v>
      </c>
      <c r="B430" s="590" t="s">
        <v>496</v>
      </c>
      <c r="C430" s="76" t="s">
        <v>388</v>
      </c>
      <c r="D430" s="349">
        <v>11</v>
      </c>
      <c r="E430" s="74">
        <v>1</v>
      </c>
      <c r="F430" s="87"/>
      <c r="G430" s="92"/>
      <c r="H430" s="97" t="str">
        <f t="shared" si="36"/>
        <v>東区11-1</v>
      </c>
      <c r="I430" s="104">
        <v>420</v>
      </c>
      <c r="J430" s="113" t="s">
        <v>1509</v>
      </c>
      <c r="K430" s="281"/>
      <c r="L430" s="264"/>
      <c r="M430" s="4" t="str">
        <f>IF(F463,I463,"")</f>
        <v/>
      </c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customHeight="1">
      <c r="A431" s="4">
        <v>429</v>
      </c>
      <c r="B431" s="581"/>
      <c r="C431" s="76" t="s">
        <v>388</v>
      </c>
      <c r="D431" s="349">
        <v>11</v>
      </c>
      <c r="E431" s="74">
        <v>2</v>
      </c>
      <c r="F431" s="87">
        <v>3</v>
      </c>
      <c r="G431" s="92"/>
      <c r="H431" s="97" t="str">
        <f t="shared" si="36"/>
        <v>東区11-2</v>
      </c>
      <c r="I431" s="104">
        <v>180</v>
      </c>
      <c r="J431" s="113" t="s">
        <v>1510</v>
      </c>
      <c r="K431" s="281" t="s">
        <v>980</v>
      </c>
      <c r="L431" s="372" t="s">
        <v>1849</v>
      </c>
      <c r="M431" s="4" t="str">
        <f>IF(F464,I464,"")</f>
        <v/>
      </c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100000000000001" hidden="1" customHeight="1">
      <c r="A432" s="4">
        <v>430</v>
      </c>
      <c r="B432" s="581"/>
      <c r="C432" s="76" t="s">
        <v>388</v>
      </c>
      <c r="D432" s="349">
        <v>11</v>
      </c>
      <c r="E432" s="74">
        <v>3</v>
      </c>
      <c r="F432" s="87"/>
      <c r="G432" s="92"/>
      <c r="H432" s="97" t="str">
        <f t="shared" si="36"/>
        <v>東区11-3</v>
      </c>
      <c r="I432" s="104">
        <v>520</v>
      </c>
      <c r="J432" s="113" t="s">
        <v>499</v>
      </c>
      <c r="K432" s="188"/>
      <c r="L432" s="129"/>
      <c r="M432" s="5" t="str">
        <f>IF(F448,I448,"")</f>
        <v/>
      </c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s="15" customFormat="1" ht="20.25">
      <c r="A433" s="4">
        <v>431</v>
      </c>
      <c r="B433" s="581"/>
      <c r="C433" s="76" t="s">
        <v>388</v>
      </c>
      <c r="D433" s="349">
        <v>11</v>
      </c>
      <c r="E433" s="74">
        <v>4</v>
      </c>
      <c r="F433" s="87">
        <v>1</v>
      </c>
      <c r="G433" s="92"/>
      <c r="H433" s="97" t="str">
        <f t="shared" si="36"/>
        <v>東区11-4</v>
      </c>
      <c r="I433" s="104">
        <v>385</v>
      </c>
      <c r="J433" s="113" t="s">
        <v>500</v>
      </c>
      <c r="K433" s="281" t="s">
        <v>1784</v>
      </c>
      <c r="L433" s="362"/>
      <c r="M433" s="5" t="str">
        <f>IF(F449,I449,"")</f>
        <v/>
      </c>
      <c r="P433" s="44"/>
      <c r="Q433" s="44"/>
    </row>
    <row r="434" spans="1:70" s="15" customFormat="1" ht="20.25" hidden="1" customHeight="1">
      <c r="A434" s="4">
        <v>432</v>
      </c>
      <c r="B434" s="581"/>
      <c r="C434" s="76" t="s">
        <v>388</v>
      </c>
      <c r="D434" s="349">
        <v>11</v>
      </c>
      <c r="E434" s="74">
        <v>5</v>
      </c>
      <c r="F434" s="87"/>
      <c r="G434" s="92"/>
      <c r="H434" s="97" t="str">
        <f t="shared" si="36"/>
        <v>東区11-5</v>
      </c>
      <c r="I434" s="104">
        <v>415</v>
      </c>
      <c r="J434" s="113" t="s">
        <v>501</v>
      </c>
      <c r="K434" s="188"/>
      <c r="L434" s="129"/>
      <c r="M434" s="5">
        <f>IF(F450,I450,"")</f>
        <v>510</v>
      </c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</row>
    <row r="435" spans="1:70" s="15" customFormat="1" ht="20.100000000000001" customHeight="1">
      <c r="A435" s="4">
        <v>433</v>
      </c>
      <c r="B435" s="581"/>
      <c r="C435" s="76" t="s">
        <v>388</v>
      </c>
      <c r="D435" s="349">
        <v>11</v>
      </c>
      <c r="E435" s="74">
        <v>6</v>
      </c>
      <c r="F435" s="87">
        <v>5</v>
      </c>
      <c r="G435" s="92"/>
      <c r="H435" s="97" t="str">
        <f t="shared" si="36"/>
        <v>東区11-6</v>
      </c>
      <c r="I435" s="104">
        <v>545</v>
      </c>
      <c r="J435" s="113" t="s">
        <v>502</v>
      </c>
      <c r="K435" s="281"/>
      <c r="L435" s="464" t="s">
        <v>1786</v>
      </c>
      <c r="M435" s="4"/>
      <c r="N435" s="6"/>
      <c r="P435" s="44"/>
      <c r="Q435" s="44"/>
    </row>
    <row r="436" spans="1:70" ht="20.25" hidden="1" customHeight="1">
      <c r="A436" s="4">
        <v>434</v>
      </c>
      <c r="B436" s="581"/>
      <c r="C436" s="76" t="s">
        <v>388</v>
      </c>
      <c r="D436" s="349">
        <v>11</v>
      </c>
      <c r="E436" s="74">
        <v>7</v>
      </c>
      <c r="F436" s="87"/>
      <c r="G436" s="92"/>
      <c r="H436" s="97" t="str">
        <f t="shared" si="36"/>
        <v>東区11-7</v>
      </c>
      <c r="I436" s="104">
        <v>250</v>
      </c>
      <c r="J436" s="113" t="s">
        <v>503</v>
      </c>
      <c r="K436" s="188"/>
      <c r="L436" s="152"/>
      <c r="M436" s="4" t="str">
        <f>IF(F470,I470,"")</f>
        <v/>
      </c>
    </row>
    <row r="437" spans="1:70" ht="16.5" hidden="1" customHeight="1">
      <c r="A437" s="4">
        <v>435</v>
      </c>
      <c r="B437" s="581"/>
      <c r="C437" s="76" t="s">
        <v>388</v>
      </c>
      <c r="D437" s="349">
        <v>11</v>
      </c>
      <c r="E437" s="74">
        <v>8</v>
      </c>
      <c r="F437" s="87"/>
      <c r="G437" s="92"/>
      <c r="H437" s="97" t="str">
        <f t="shared" si="36"/>
        <v>東区11-8</v>
      </c>
      <c r="I437" s="104">
        <v>460</v>
      </c>
      <c r="J437" s="113" t="s">
        <v>504</v>
      </c>
      <c r="K437" s="188"/>
      <c r="L437" s="129"/>
      <c r="M437" s="5" t="str">
        <f>IF(F453,I453,"")</f>
        <v/>
      </c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100000000000001" customHeight="1">
      <c r="A438" s="4">
        <v>436</v>
      </c>
      <c r="B438" s="582"/>
      <c r="C438" s="76" t="s">
        <v>388</v>
      </c>
      <c r="D438" s="349">
        <v>11</v>
      </c>
      <c r="E438" s="74" t="s">
        <v>1025</v>
      </c>
      <c r="F438" s="87">
        <v>1</v>
      </c>
      <c r="G438" s="92"/>
      <c r="H438" s="97" t="str">
        <f t="shared" si="36"/>
        <v>東区11-9</v>
      </c>
      <c r="I438" s="104">
        <v>305</v>
      </c>
      <c r="J438" s="322" t="s">
        <v>1054</v>
      </c>
      <c r="K438" s="188" t="s">
        <v>1830</v>
      </c>
      <c r="L438" s="152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100000000000001" hidden="1" customHeight="1">
      <c r="A439" s="4">
        <v>437</v>
      </c>
      <c r="B439" s="589" t="s">
        <v>505</v>
      </c>
      <c r="C439" s="76" t="s">
        <v>388</v>
      </c>
      <c r="D439" s="349">
        <v>12</v>
      </c>
      <c r="E439" s="74">
        <v>1</v>
      </c>
      <c r="F439" s="87"/>
      <c r="G439" s="92"/>
      <c r="H439" s="97" t="str">
        <f t="shared" si="36"/>
        <v>東区12-1</v>
      </c>
      <c r="I439" s="104">
        <v>215</v>
      </c>
      <c r="J439" s="113" t="s">
        <v>1318</v>
      </c>
      <c r="K439" s="281"/>
      <c r="L439" s="318"/>
      <c r="M439" s="4" t="str">
        <f t="shared" ref="M439:M444" si="39">IF(F473,I473,"")</f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hidden="1" customHeight="1">
      <c r="A440" s="4">
        <v>438</v>
      </c>
      <c r="B440" s="589"/>
      <c r="C440" s="76" t="s">
        <v>388</v>
      </c>
      <c r="D440" s="349">
        <v>12</v>
      </c>
      <c r="E440" s="74">
        <v>2</v>
      </c>
      <c r="F440" s="87"/>
      <c r="G440" s="92"/>
      <c r="H440" s="97" t="str">
        <f t="shared" si="36"/>
        <v>東区12-2</v>
      </c>
      <c r="I440" s="104">
        <v>540</v>
      </c>
      <c r="J440" s="113" t="s">
        <v>507</v>
      </c>
      <c r="K440" s="188"/>
      <c r="L440" s="129"/>
      <c r="M440" s="5" t="str">
        <f>IF(F456,I456,"")</f>
        <v/>
      </c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100000000000001" hidden="1" customHeight="1">
      <c r="A441" s="4">
        <v>439</v>
      </c>
      <c r="B441" s="589"/>
      <c r="C441" s="76" t="s">
        <v>388</v>
      </c>
      <c r="D441" s="349">
        <v>12</v>
      </c>
      <c r="E441" s="74">
        <v>3</v>
      </c>
      <c r="F441" s="87"/>
      <c r="G441" s="92"/>
      <c r="H441" s="97" t="str">
        <f t="shared" si="36"/>
        <v>東区12-3</v>
      </c>
      <c r="I441" s="104">
        <v>410</v>
      </c>
      <c r="J441" s="113" t="s">
        <v>1319</v>
      </c>
      <c r="K441" s="188"/>
      <c r="L441" s="141"/>
      <c r="M441" s="5" t="str">
        <f>IF(F457,I457,"")</f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16.5" hidden="1" customHeight="1">
      <c r="A442" s="4">
        <v>440</v>
      </c>
      <c r="B442" s="589"/>
      <c r="C442" s="76" t="s">
        <v>388</v>
      </c>
      <c r="D442" s="349">
        <v>12</v>
      </c>
      <c r="E442" s="74">
        <v>4</v>
      </c>
      <c r="F442" s="87"/>
      <c r="G442" s="92"/>
      <c r="H442" s="97" t="str">
        <f t="shared" si="36"/>
        <v>東区12-4</v>
      </c>
      <c r="I442" s="104">
        <v>180</v>
      </c>
      <c r="J442" s="113" t="s">
        <v>1320</v>
      </c>
      <c r="K442" s="281"/>
      <c r="L442" s="318"/>
      <c r="M442" s="4" t="str">
        <f t="shared" si="39"/>
        <v/>
      </c>
      <c r="N442" s="6"/>
    </row>
    <row r="443" spans="1:70" ht="20.25" customHeight="1">
      <c r="A443" s="4">
        <v>441</v>
      </c>
      <c r="B443" s="589"/>
      <c r="C443" s="76" t="s">
        <v>388</v>
      </c>
      <c r="D443" s="349">
        <v>12</v>
      </c>
      <c r="E443" s="74">
        <v>5</v>
      </c>
      <c r="F443" s="87">
        <v>0</v>
      </c>
      <c r="G443" s="92"/>
      <c r="H443" s="97" t="str">
        <f t="shared" si="36"/>
        <v>東区12-5</v>
      </c>
      <c r="I443" s="104">
        <v>325</v>
      </c>
      <c r="J443" s="113" t="s">
        <v>1321</v>
      </c>
      <c r="K443" s="281"/>
      <c r="L443" s="164" t="s">
        <v>1717</v>
      </c>
      <c r="M443" s="5">
        <f>IF(F459,I459,"")</f>
        <v>420</v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25" hidden="1" customHeight="1">
      <c r="A444" s="4">
        <v>442</v>
      </c>
      <c r="B444" s="589" t="s">
        <v>511</v>
      </c>
      <c r="C444" s="76" t="s">
        <v>388</v>
      </c>
      <c r="D444" s="349">
        <v>13</v>
      </c>
      <c r="E444" s="74">
        <v>1</v>
      </c>
      <c r="F444" s="87"/>
      <c r="G444" s="92"/>
      <c r="H444" s="97" t="str">
        <f t="shared" si="36"/>
        <v>東区13-1</v>
      </c>
      <c r="I444" s="104">
        <v>470</v>
      </c>
      <c r="J444" s="113" t="s">
        <v>1322</v>
      </c>
      <c r="K444" s="281"/>
      <c r="L444" s="341"/>
      <c r="M444" s="4">
        <f t="shared" si="39"/>
        <v>360</v>
      </c>
      <c r="N444" s="6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25" hidden="1" customHeight="1">
      <c r="A445" s="4">
        <v>443</v>
      </c>
      <c r="B445" s="589"/>
      <c r="C445" s="76" t="s">
        <v>388</v>
      </c>
      <c r="D445" s="349">
        <v>13</v>
      </c>
      <c r="E445" s="74">
        <v>2</v>
      </c>
      <c r="F445" s="87"/>
      <c r="G445" s="92"/>
      <c r="H445" s="97" t="str">
        <f t="shared" si="36"/>
        <v>東区13-2</v>
      </c>
      <c r="I445" s="104">
        <v>530</v>
      </c>
      <c r="J445" s="113" t="s">
        <v>513</v>
      </c>
      <c r="K445" s="188"/>
      <c r="L445" s="160"/>
      <c r="M445" s="4" t="str">
        <f>IF(F481,I481,"")</f>
        <v/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20.25" customHeight="1">
      <c r="A446" s="4">
        <v>444</v>
      </c>
      <c r="B446" s="589"/>
      <c r="C446" s="76" t="s">
        <v>388</v>
      </c>
      <c r="D446" s="349">
        <v>13</v>
      </c>
      <c r="E446" s="74">
        <v>3</v>
      </c>
      <c r="F446" s="87">
        <v>0</v>
      </c>
      <c r="G446" s="92"/>
      <c r="H446" s="97" t="str">
        <f t="shared" si="36"/>
        <v>東区13-3</v>
      </c>
      <c r="I446" s="104">
        <v>415</v>
      </c>
      <c r="J446" s="113" t="s">
        <v>513</v>
      </c>
      <c r="K446" s="331"/>
      <c r="L446" s="426" t="s">
        <v>1437</v>
      </c>
      <c r="M446" s="4">
        <f>IF(F482,I482,"")</f>
        <v>435</v>
      </c>
      <c r="N446" s="6"/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20.25" hidden="1" customHeight="1">
      <c r="A447" s="4">
        <v>445</v>
      </c>
      <c r="B447" s="589"/>
      <c r="C447" s="76" t="s">
        <v>388</v>
      </c>
      <c r="D447" s="349">
        <v>13</v>
      </c>
      <c r="E447" s="74">
        <v>4</v>
      </c>
      <c r="F447" s="87"/>
      <c r="G447" s="92"/>
      <c r="H447" s="97" t="str">
        <f t="shared" si="36"/>
        <v>東区13-4</v>
      </c>
      <c r="I447" s="104">
        <v>575</v>
      </c>
      <c r="J447" s="114" t="s">
        <v>1323</v>
      </c>
      <c r="K447" s="189"/>
      <c r="L447" s="130"/>
      <c r="M447" s="4" t="str">
        <f>IF(F483,I483,"")</f>
        <v/>
      </c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customHeight="1">
      <c r="A448" s="4">
        <v>446</v>
      </c>
      <c r="B448" s="589"/>
      <c r="C448" s="76" t="s">
        <v>388</v>
      </c>
      <c r="D448" s="349">
        <v>13</v>
      </c>
      <c r="E448" s="74">
        <v>5</v>
      </c>
      <c r="F448" s="87">
        <v>0</v>
      </c>
      <c r="G448" s="92"/>
      <c r="H448" s="97" t="str">
        <f t="shared" si="36"/>
        <v>東区13-5</v>
      </c>
      <c r="I448" s="104">
        <v>400</v>
      </c>
      <c r="J448" s="113" t="s">
        <v>515</v>
      </c>
      <c r="K448" s="281"/>
      <c r="L448" s="318" t="s">
        <v>1437</v>
      </c>
      <c r="M448" s="4" t="str">
        <f>IF(F484,I484,"")</f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>
      <c r="A449" s="4">
        <v>447</v>
      </c>
      <c r="B449" s="589"/>
      <c r="C449" s="76" t="s">
        <v>388</v>
      </c>
      <c r="D449" s="349">
        <v>13</v>
      </c>
      <c r="E449" s="74">
        <v>6</v>
      </c>
      <c r="F449" s="87">
        <v>0</v>
      </c>
      <c r="G449" s="92"/>
      <c r="H449" s="97" t="str">
        <f t="shared" si="36"/>
        <v>東区13-6</v>
      </c>
      <c r="I449" s="104">
        <v>530</v>
      </c>
      <c r="J449" s="113" t="s">
        <v>515</v>
      </c>
      <c r="K449" s="281"/>
      <c r="L449" s="318" t="s">
        <v>1437</v>
      </c>
      <c r="M449" s="4" t="str">
        <f>IF(F485,I485,"")</f>
        <v/>
      </c>
      <c r="N449" s="6"/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customHeight="1">
      <c r="A450" s="4">
        <v>448</v>
      </c>
      <c r="B450" s="589"/>
      <c r="C450" s="76" t="s">
        <v>388</v>
      </c>
      <c r="D450" s="349">
        <v>13</v>
      </c>
      <c r="E450" s="74">
        <v>7</v>
      </c>
      <c r="F450" s="87">
        <v>3</v>
      </c>
      <c r="G450" s="92"/>
      <c r="H450" s="97" t="str">
        <f t="shared" si="36"/>
        <v>東区13-7</v>
      </c>
      <c r="I450" s="104">
        <v>510</v>
      </c>
      <c r="J450" s="113" t="s">
        <v>517</v>
      </c>
      <c r="K450" s="281" t="s">
        <v>988</v>
      </c>
      <c r="L450" s="444" t="s">
        <v>1712</v>
      </c>
      <c r="M450" s="5">
        <f>IF(F466,I466,"")</f>
        <v>160</v>
      </c>
      <c r="N450" s="6"/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hidden="1" customHeight="1">
      <c r="A451" s="4">
        <v>449</v>
      </c>
      <c r="B451" s="589"/>
      <c r="C451" s="76" t="s">
        <v>388</v>
      </c>
      <c r="D451" s="349">
        <v>13</v>
      </c>
      <c r="E451" s="74">
        <v>8</v>
      </c>
      <c r="F451" s="87"/>
      <c r="G451" s="92"/>
      <c r="H451" s="97" t="str">
        <f t="shared" si="36"/>
        <v>東区13-8</v>
      </c>
      <c r="I451" s="104">
        <v>305</v>
      </c>
      <c r="J451" s="119" t="s">
        <v>1324</v>
      </c>
      <c r="K451" s="281"/>
      <c r="L451" s="426"/>
      <c r="M451" s="4" t="str">
        <f t="shared" ref="M451:M460" si="40">IF(F486,I486,"")</f>
        <v/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20.25" hidden="1" customHeight="1">
      <c r="A452" s="4">
        <v>450</v>
      </c>
      <c r="B452" s="589"/>
      <c r="C452" s="76" t="s">
        <v>388</v>
      </c>
      <c r="D452" s="349">
        <v>13</v>
      </c>
      <c r="E452" s="74">
        <v>9</v>
      </c>
      <c r="F452" s="87"/>
      <c r="G452" s="92"/>
      <c r="H452" s="97" t="str">
        <f t="shared" si="36"/>
        <v>東区13-9</v>
      </c>
      <c r="I452" s="104">
        <v>510</v>
      </c>
      <c r="J452" s="113" t="s">
        <v>519</v>
      </c>
      <c r="K452" s="188"/>
      <c r="L452" s="129"/>
      <c r="M452" s="4" t="str">
        <f t="shared" si="40"/>
        <v/>
      </c>
      <c r="N452" s="6"/>
      <c r="O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</row>
    <row r="453" spans="1:70" ht="20.100000000000001" hidden="1" customHeight="1">
      <c r="A453" s="4">
        <v>451</v>
      </c>
      <c r="B453" s="589"/>
      <c r="C453" s="76" t="s">
        <v>388</v>
      </c>
      <c r="D453" s="349">
        <v>13</v>
      </c>
      <c r="E453" s="74">
        <v>10</v>
      </c>
      <c r="F453" s="87"/>
      <c r="G453" s="92"/>
      <c r="H453" s="97" t="str">
        <f t="shared" si="36"/>
        <v>東区13-10</v>
      </c>
      <c r="I453" s="104">
        <v>310</v>
      </c>
      <c r="J453" s="113" t="s">
        <v>520</v>
      </c>
      <c r="K453" s="188"/>
      <c r="L453" s="402"/>
      <c r="M453" s="4" t="str">
        <f t="shared" si="40"/>
        <v/>
      </c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hidden="1" customHeight="1">
      <c r="A454" s="4">
        <v>452</v>
      </c>
      <c r="B454" s="589"/>
      <c r="C454" s="76" t="s">
        <v>388</v>
      </c>
      <c r="D454" s="349">
        <v>13</v>
      </c>
      <c r="E454" s="74" t="s">
        <v>383</v>
      </c>
      <c r="F454" s="87"/>
      <c r="G454" s="92"/>
      <c r="H454" s="97" t="str">
        <f t="shared" si="36"/>
        <v>東区13-11</v>
      </c>
      <c r="I454" s="104">
        <v>595</v>
      </c>
      <c r="J454" s="113" t="s">
        <v>1325</v>
      </c>
      <c r="K454" s="188"/>
      <c r="L454" s="156"/>
      <c r="M454" s="4" t="str">
        <f t="shared" si="40"/>
        <v/>
      </c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s="24" customFormat="1" ht="20.25">
      <c r="A455" s="4">
        <v>453</v>
      </c>
      <c r="B455" s="590" t="s">
        <v>522</v>
      </c>
      <c r="C455" s="76" t="s">
        <v>388</v>
      </c>
      <c r="D455" s="349">
        <v>14</v>
      </c>
      <c r="E455" s="74">
        <v>1</v>
      </c>
      <c r="F455" s="87">
        <v>1</v>
      </c>
      <c r="G455" s="92"/>
      <c r="H455" s="97" t="str">
        <f t="shared" si="36"/>
        <v>東区14-1</v>
      </c>
      <c r="I455" s="104">
        <v>485</v>
      </c>
      <c r="J455" s="113" t="s">
        <v>1681</v>
      </c>
      <c r="K455" s="325" t="s">
        <v>1530</v>
      </c>
      <c r="L455" s="471"/>
      <c r="M455" s="5" t="str">
        <f>IF(F473,I473,"")</f>
        <v/>
      </c>
      <c r="N455" s="6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</row>
    <row r="456" spans="1:70" ht="20.25" hidden="1">
      <c r="A456" s="4">
        <v>454</v>
      </c>
      <c r="B456" s="581"/>
      <c r="C456" s="76" t="s">
        <v>388</v>
      </c>
      <c r="D456" s="349">
        <v>14</v>
      </c>
      <c r="E456" s="74">
        <v>2</v>
      </c>
      <c r="F456" s="87"/>
      <c r="G456" s="92"/>
      <c r="H456" s="97" t="str">
        <f t="shared" si="36"/>
        <v>東区14-2</v>
      </c>
      <c r="I456" s="104">
        <v>250</v>
      </c>
      <c r="J456" s="113" t="s">
        <v>1327</v>
      </c>
      <c r="K456" s="188"/>
      <c r="L456" s="152"/>
      <c r="M456" s="4" t="str">
        <f t="shared" si="40"/>
        <v/>
      </c>
    </row>
    <row r="457" spans="1:70" ht="20.25" hidden="1" customHeight="1">
      <c r="A457" s="4">
        <v>455</v>
      </c>
      <c r="B457" s="581"/>
      <c r="C457" s="76" t="s">
        <v>388</v>
      </c>
      <c r="D457" s="349">
        <v>14</v>
      </c>
      <c r="E457" s="74">
        <v>3</v>
      </c>
      <c r="F457" s="87"/>
      <c r="G457" s="92"/>
      <c r="H457" s="97" t="str">
        <f t="shared" si="36"/>
        <v>東区14-3</v>
      </c>
      <c r="I457" s="104">
        <v>545</v>
      </c>
      <c r="J457" s="113" t="s">
        <v>1328</v>
      </c>
      <c r="K457" s="188"/>
      <c r="L457" s="129"/>
      <c r="M457" s="4">
        <f t="shared" si="40"/>
        <v>455</v>
      </c>
      <c r="N457" s="6"/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>
      <c r="A458" s="4">
        <v>456</v>
      </c>
      <c r="B458" s="581"/>
      <c r="C458" s="76" t="s">
        <v>388</v>
      </c>
      <c r="D458" s="59">
        <v>14</v>
      </c>
      <c r="E458" s="74">
        <v>4</v>
      </c>
      <c r="F458" s="87"/>
      <c r="G458" s="92"/>
      <c r="H458" s="97" t="str">
        <f t="shared" si="36"/>
        <v>東区14-4</v>
      </c>
      <c r="I458" s="104">
        <v>245</v>
      </c>
      <c r="J458" s="113" t="s">
        <v>1329</v>
      </c>
      <c r="K458" s="188"/>
      <c r="L458" s="129"/>
      <c r="M458" s="5" t="str">
        <f t="shared" si="40"/>
        <v/>
      </c>
    </row>
    <row r="459" spans="1:70" ht="20.100000000000001" customHeight="1">
      <c r="A459" s="4">
        <v>457</v>
      </c>
      <c r="B459" s="581"/>
      <c r="C459" s="76" t="s">
        <v>388</v>
      </c>
      <c r="D459" s="349">
        <v>14</v>
      </c>
      <c r="E459" s="74">
        <v>5</v>
      </c>
      <c r="F459" s="87">
        <v>1</v>
      </c>
      <c r="G459" s="92"/>
      <c r="H459" s="97" t="str">
        <f t="shared" si="36"/>
        <v>東区14-5</v>
      </c>
      <c r="I459" s="104">
        <v>420</v>
      </c>
      <c r="J459" s="113" t="s">
        <v>527</v>
      </c>
      <c r="K459" s="324" t="s">
        <v>15</v>
      </c>
      <c r="L459" s="436"/>
      <c r="M459" s="5" t="str">
        <f t="shared" si="40"/>
        <v/>
      </c>
      <c r="N459" s="6"/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16.5" hidden="1" customHeight="1">
      <c r="A460" s="4">
        <v>458</v>
      </c>
      <c r="B460" s="581"/>
      <c r="C460" s="76" t="s">
        <v>388</v>
      </c>
      <c r="D460" s="59">
        <v>14</v>
      </c>
      <c r="E460" s="74" t="s">
        <v>528</v>
      </c>
      <c r="F460" s="87"/>
      <c r="G460" s="92"/>
      <c r="H460" s="97" t="str">
        <f t="shared" si="36"/>
        <v>東区14-6</v>
      </c>
      <c r="I460" s="104">
        <v>320</v>
      </c>
      <c r="J460" s="114" t="s">
        <v>1330</v>
      </c>
      <c r="K460" s="188"/>
      <c r="L460" s="141"/>
      <c r="M460" s="4" t="str">
        <f t="shared" si="40"/>
        <v/>
      </c>
      <c r="N460" s="6"/>
    </row>
    <row r="461" spans="1:70" ht="20.25" hidden="1" customHeight="1">
      <c r="A461" s="4">
        <v>459</v>
      </c>
      <c r="B461" s="581"/>
      <c r="C461" s="76" t="s">
        <v>388</v>
      </c>
      <c r="D461" s="59">
        <v>14</v>
      </c>
      <c r="E461" s="74">
        <v>7</v>
      </c>
      <c r="F461" s="87"/>
      <c r="G461" s="92"/>
      <c r="H461" s="97" t="str">
        <f t="shared" ref="H461:H531" si="41">CONCATENATE(C461,D461,"-",E461)</f>
        <v>東区14-7</v>
      </c>
      <c r="I461" s="104">
        <v>530</v>
      </c>
      <c r="J461" s="113" t="s">
        <v>1331</v>
      </c>
      <c r="K461" s="189"/>
      <c r="L461" s="129"/>
      <c r="M461" s="5">
        <f>IF(F479,I479,"")</f>
        <v>305</v>
      </c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100000000000001" hidden="1" customHeight="1">
      <c r="A462" s="4">
        <v>460</v>
      </c>
      <c r="B462" s="581"/>
      <c r="C462" s="76" t="s">
        <v>388</v>
      </c>
      <c r="D462" s="59">
        <v>14</v>
      </c>
      <c r="E462" s="74">
        <v>8</v>
      </c>
      <c r="F462" s="87"/>
      <c r="G462" s="92"/>
      <c r="H462" s="97" t="str">
        <f t="shared" si="41"/>
        <v>東区14-8</v>
      </c>
      <c r="I462" s="104">
        <v>475</v>
      </c>
      <c r="J462" s="113" t="s">
        <v>1332</v>
      </c>
      <c r="K462" s="188"/>
      <c r="L462" s="129"/>
      <c r="M462" s="4"/>
      <c r="N462" s="6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>
      <c r="A463" s="4">
        <v>461</v>
      </c>
      <c r="B463" s="581"/>
      <c r="C463" s="76" t="s">
        <v>388</v>
      </c>
      <c r="D463" s="59">
        <v>14</v>
      </c>
      <c r="E463" s="74">
        <v>9</v>
      </c>
      <c r="F463" s="87"/>
      <c r="G463" s="92"/>
      <c r="H463" s="97" t="str">
        <f t="shared" si="41"/>
        <v>東区14-9</v>
      </c>
      <c r="I463" s="104">
        <v>230</v>
      </c>
      <c r="J463" s="113" t="s">
        <v>532</v>
      </c>
      <c r="K463" s="188"/>
      <c r="L463" s="129"/>
      <c r="M463" s="5">
        <f t="shared" ref="M463:M469" si="42">IF(F497,I497,"")</f>
        <v>455</v>
      </c>
      <c r="N463" s="6"/>
      <c r="O463" s="6"/>
      <c r="P463" s="49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hidden="1" customHeight="1">
      <c r="A464" s="4">
        <v>462</v>
      </c>
      <c r="B464" s="581"/>
      <c r="C464" s="76" t="s">
        <v>388</v>
      </c>
      <c r="D464" s="59">
        <v>14</v>
      </c>
      <c r="E464" s="74" t="s">
        <v>455</v>
      </c>
      <c r="F464" s="87"/>
      <c r="G464" s="92"/>
      <c r="H464" s="97" t="str">
        <f t="shared" si="41"/>
        <v>東区14-10</v>
      </c>
      <c r="I464" s="104">
        <v>260</v>
      </c>
      <c r="J464" s="114" t="s">
        <v>1330</v>
      </c>
      <c r="K464" s="188"/>
      <c r="L464" s="129"/>
      <c r="M464" s="5">
        <f>IF(F482,I482,"")</f>
        <v>435</v>
      </c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 hidden="1" customHeight="1">
      <c r="A465" s="4">
        <v>463</v>
      </c>
      <c r="B465" s="581"/>
      <c r="C465" s="76" t="s">
        <v>388</v>
      </c>
      <c r="D465" s="59">
        <v>14</v>
      </c>
      <c r="E465" s="74" t="s">
        <v>383</v>
      </c>
      <c r="F465" s="87"/>
      <c r="G465" s="92"/>
      <c r="H465" s="97" t="str">
        <f t="shared" si="41"/>
        <v>東区14-11</v>
      </c>
      <c r="I465" s="104">
        <v>475</v>
      </c>
      <c r="J465" s="114" t="s">
        <v>1330</v>
      </c>
      <c r="K465" s="189"/>
      <c r="L465" s="129"/>
      <c r="M465" s="4" t="str">
        <f t="shared" si="42"/>
        <v/>
      </c>
      <c r="N465" s="6"/>
      <c r="O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16.5" customHeight="1">
      <c r="A466" s="4">
        <v>464</v>
      </c>
      <c r="B466" s="581"/>
      <c r="C466" s="76" t="s">
        <v>388</v>
      </c>
      <c r="D466" s="349">
        <v>14</v>
      </c>
      <c r="E466" s="74" t="s">
        <v>865</v>
      </c>
      <c r="F466" s="87">
        <v>3</v>
      </c>
      <c r="G466" s="92"/>
      <c r="H466" s="97" t="str">
        <f t="shared" si="41"/>
        <v>東区14-12</v>
      </c>
      <c r="I466" s="104">
        <v>160</v>
      </c>
      <c r="J466" s="114" t="s">
        <v>1333</v>
      </c>
      <c r="K466" s="325" t="s">
        <v>1033</v>
      </c>
      <c r="L466" s="429" t="s">
        <v>1737</v>
      </c>
      <c r="M466" s="4">
        <f t="shared" si="42"/>
        <v>355</v>
      </c>
      <c r="N466" s="6"/>
    </row>
    <row r="467" spans="1:70" ht="20.25" customHeight="1">
      <c r="A467" s="4">
        <v>465</v>
      </c>
      <c r="B467" s="581"/>
      <c r="C467" s="76" t="s">
        <v>388</v>
      </c>
      <c r="D467" s="349">
        <v>14</v>
      </c>
      <c r="E467" s="74" t="s">
        <v>884</v>
      </c>
      <c r="F467" s="87">
        <v>1</v>
      </c>
      <c r="G467" s="92"/>
      <c r="H467" s="97" t="str">
        <f t="shared" si="41"/>
        <v>東区14-13</v>
      </c>
      <c r="I467" s="104">
        <v>250</v>
      </c>
      <c r="J467" s="114" t="s">
        <v>1680</v>
      </c>
      <c r="K467" s="189" t="s">
        <v>1726</v>
      </c>
      <c r="L467" s="435"/>
      <c r="M467" s="5" t="str">
        <f t="shared" si="42"/>
        <v/>
      </c>
      <c r="N467" s="6"/>
      <c r="O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 hidden="1" customHeight="1">
      <c r="A468" s="4">
        <v>466</v>
      </c>
      <c r="B468" s="582"/>
      <c r="C468" s="76" t="s">
        <v>388</v>
      </c>
      <c r="D468" s="349">
        <v>14</v>
      </c>
      <c r="E468" s="74" t="s">
        <v>880</v>
      </c>
      <c r="F468" s="87"/>
      <c r="G468" s="92"/>
      <c r="H468" s="97" t="str">
        <f t="shared" si="41"/>
        <v>東区14-14</v>
      </c>
      <c r="I468" s="104">
        <v>295</v>
      </c>
      <c r="J468" s="114" t="s">
        <v>1512</v>
      </c>
      <c r="K468" s="189"/>
      <c r="L468" s="353"/>
      <c r="M468" s="4" t="str">
        <f t="shared" si="42"/>
        <v/>
      </c>
      <c r="N468" s="6"/>
      <c r="O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25" hidden="1" customHeight="1">
      <c r="A469" s="4">
        <v>467</v>
      </c>
      <c r="B469" s="590" t="s">
        <v>534</v>
      </c>
      <c r="C469" s="76" t="s">
        <v>388</v>
      </c>
      <c r="D469" s="59">
        <v>15</v>
      </c>
      <c r="E469" s="74">
        <v>1</v>
      </c>
      <c r="F469" s="87"/>
      <c r="G469" s="92"/>
      <c r="H469" s="97" t="str">
        <f t="shared" si="41"/>
        <v>東区15-1</v>
      </c>
      <c r="I469" s="104">
        <v>205</v>
      </c>
      <c r="J469" s="113" t="s">
        <v>535</v>
      </c>
      <c r="K469" s="281"/>
      <c r="L469" s="129"/>
      <c r="M469" s="4">
        <f t="shared" si="42"/>
        <v>340</v>
      </c>
      <c r="N469" s="6"/>
      <c r="O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25" customHeight="1">
      <c r="A470" s="4">
        <v>468</v>
      </c>
      <c r="B470" s="581"/>
      <c r="C470" s="76" t="s">
        <v>388</v>
      </c>
      <c r="D470" s="59">
        <v>15</v>
      </c>
      <c r="E470" s="74">
        <v>2</v>
      </c>
      <c r="F470" s="87">
        <v>0</v>
      </c>
      <c r="G470" s="92"/>
      <c r="H470" s="97" t="str">
        <f t="shared" si="41"/>
        <v>東区15-2</v>
      </c>
      <c r="I470" s="104">
        <v>480</v>
      </c>
      <c r="J470" s="113" t="s">
        <v>1336</v>
      </c>
      <c r="K470" s="281"/>
      <c r="L470" s="318" t="s">
        <v>1598</v>
      </c>
      <c r="M470" s="4" t="str">
        <f t="shared" ref="M470:M480" si="43">IF(F505,I505,"")</f>
        <v/>
      </c>
      <c r="N470" s="6"/>
      <c r="O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 hidden="1" customHeight="1">
      <c r="A471" s="4">
        <v>469</v>
      </c>
      <c r="B471" s="581"/>
      <c r="C471" s="76" t="s">
        <v>388</v>
      </c>
      <c r="D471" s="59">
        <v>15</v>
      </c>
      <c r="E471" s="74">
        <v>3</v>
      </c>
      <c r="F471" s="87"/>
      <c r="G471" s="92"/>
      <c r="H471" s="97" t="str">
        <f t="shared" si="41"/>
        <v>東区15-3</v>
      </c>
      <c r="I471" s="104">
        <v>450</v>
      </c>
      <c r="J471" s="113" t="s">
        <v>1337</v>
      </c>
      <c r="K471" s="188"/>
      <c r="L471" s="129"/>
      <c r="M471" s="4" t="str">
        <f t="shared" si="43"/>
        <v/>
      </c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 hidden="1" customHeight="1">
      <c r="A472" s="4">
        <v>470</v>
      </c>
      <c r="B472" s="581"/>
      <c r="C472" s="76" t="s">
        <v>388</v>
      </c>
      <c r="D472" s="59">
        <v>15</v>
      </c>
      <c r="E472" s="74">
        <v>4</v>
      </c>
      <c r="F472" s="87"/>
      <c r="G472" s="92"/>
      <c r="H472" s="97" t="str">
        <f t="shared" si="41"/>
        <v>東区15-4</v>
      </c>
      <c r="I472" s="104">
        <v>480</v>
      </c>
      <c r="J472" s="113" t="s">
        <v>1338</v>
      </c>
      <c r="K472" s="334"/>
      <c r="L472" s="170"/>
      <c r="M472" s="5" t="str">
        <f t="shared" si="43"/>
        <v/>
      </c>
      <c r="N472" s="6"/>
      <c r="O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16.5" hidden="1" customHeight="1">
      <c r="A473" s="4">
        <v>471</v>
      </c>
      <c r="B473" s="581"/>
      <c r="C473" s="76" t="s">
        <v>388</v>
      </c>
      <c r="D473" s="59">
        <v>15</v>
      </c>
      <c r="E473" s="74">
        <v>5</v>
      </c>
      <c r="F473" s="87"/>
      <c r="G473" s="92"/>
      <c r="H473" s="97" t="str">
        <f t="shared" si="41"/>
        <v>東区15-5</v>
      </c>
      <c r="I473" s="104">
        <v>340</v>
      </c>
      <c r="J473" s="119" t="s">
        <v>1339</v>
      </c>
      <c r="K473" s="281"/>
      <c r="L473" s="348"/>
      <c r="M473" s="4" t="str">
        <f t="shared" si="43"/>
        <v/>
      </c>
      <c r="N473" s="6"/>
    </row>
    <row r="474" spans="1:70" ht="20.25" hidden="1" customHeight="1">
      <c r="A474" s="4">
        <v>472</v>
      </c>
      <c r="B474" s="581"/>
      <c r="C474" s="76" t="s">
        <v>388</v>
      </c>
      <c r="D474" s="59">
        <v>15</v>
      </c>
      <c r="E474" s="74">
        <v>6</v>
      </c>
      <c r="F474" s="87"/>
      <c r="G474" s="92"/>
      <c r="H474" s="97" t="str">
        <f t="shared" si="41"/>
        <v>東区15-6</v>
      </c>
      <c r="I474" s="104">
        <v>930</v>
      </c>
      <c r="J474" s="113" t="s">
        <v>1340</v>
      </c>
      <c r="K474" s="188"/>
      <c r="L474" s="129"/>
      <c r="M474" s="4" t="str">
        <f t="shared" si="43"/>
        <v/>
      </c>
      <c r="N474" s="6"/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 customHeight="1">
      <c r="A475" s="4">
        <v>473</v>
      </c>
      <c r="B475" s="581"/>
      <c r="C475" s="76" t="s">
        <v>388</v>
      </c>
      <c r="D475" s="59">
        <v>15</v>
      </c>
      <c r="E475" s="74">
        <v>7</v>
      </c>
      <c r="F475" s="87">
        <v>1</v>
      </c>
      <c r="G475" s="92"/>
      <c r="H475" s="97" t="str">
        <f t="shared" si="41"/>
        <v>東区15-7</v>
      </c>
      <c r="I475" s="104">
        <v>505</v>
      </c>
      <c r="J475" s="113" t="s">
        <v>542</v>
      </c>
      <c r="K475" s="188" t="s">
        <v>1835</v>
      </c>
      <c r="L475" s="155"/>
      <c r="M475" s="5">
        <f t="shared" si="43"/>
        <v>485</v>
      </c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20.100000000000001" hidden="1" customHeight="1">
      <c r="A476" s="4">
        <v>474</v>
      </c>
      <c r="B476" s="581"/>
      <c r="C476" s="76" t="s">
        <v>388</v>
      </c>
      <c r="D476" s="59">
        <v>15</v>
      </c>
      <c r="E476" s="74">
        <v>8</v>
      </c>
      <c r="F476" s="87"/>
      <c r="G476" s="92"/>
      <c r="H476" s="97" t="str">
        <f t="shared" si="41"/>
        <v>東区15-8</v>
      </c>
      <c r="I476" s="104">
        <v>405</v>
      </c>
      <c r="J476" s="113" t="s">
        <v>1341</v>
      </c>
      <c r="K476" s="188"/>
      <c r="L476" s="129"/>
      <c r="M476" s="5">
        <f t="shared" si="43"/>
        <v>430</v>
      </c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</row>
    <row r="477" spans="1:70" ht="20.100000000000001" hidden="1" customHeight="1">
      <c r="A477" s="4">
        <v>475</v>
      </c>
      <c r="B477" s="581"/>
      <c r="C477" s="76" t="s">
        <v>388</v>
      </c>
      <c r="D477" s="59">
        <v>15</v>
      </c>
      <c r="E477" s="74">
        <v>9</v>
      </c>
      <c r="F477" s="87"/>
      <c r="G477" s="92"/>
      <c r="H477" s="97" t="str">
        <f t="shared" si="41"/>
        <v>東区15-9</v>
      </c>
      <c r="I477" s="104">
        <v>365</v>
      </c>
      <c r="J477" s="113" t="s">
        <v>544</v>
      </c>
      <c r="K477" s="188"/>
      <c r="L477" s="129"/>
      <c r="M477" s="4">
        <f t="shared" si="43"/>
        <v>275</v>
      </c>
    </row>
    <row r="478" spans="1:70" s="23" customFormat="1" ht="20.25" customHeight="1">
      <c r="A478" s="4">
        <v>476</v>
      </c>
      <c r="B478" s="581"/>
      <c r="C478" s="76" t="s">
        <v>388</v>
      </c>
      <c r="D478" s="59">
        <v>15</v>
      </c>
      <c r="E478" s="74" t="s">
        <v>455</v>
      </c>
      <c r="F478" s="87">
        <v>1</v>
      </c>
      <c r="G478" s="92"/>
      <c r="H478" s="101" t="str">
        <f t="shared" si="41"/>
        <v>東区15-10</v>
      </c>
      <c r="I478" s="104">
        <v>360</v>
      </c>
      <c r="J478" s="113" t="s">
        <v>545</v>
      </c>
      <c r="K478" s="188" t="s">
        <v>1846</v>
      </c>
      <c r="L478" s="129"/>
      <c r="M478" s="5" t="str">
        <f>IF(F496,I496,"")</f>
        <v/>
      </c>
      <c r="N478" s="15"/>
      <c r="P478" s="44"/>
      <c r="Q478" s="44"/>
    </row>
    <row r="479" spans="1:70" s="15" customFormat="1" ht="16.5" customHeight="1">
      <c r="A479" s="4">
        <v>477</v>
      </c>
      <c r="B479" s="581"/>
      <c r="C479" s="76" t="s">
        <v>388</v>
      </c>
      <c r="D479" s="59">
        <v>15</v>
      </c>
      <c r="E479" s="74" t="s">
        <v>383</v>
      </c>
      <c r="F479" s="87">
        <v>1</v>
      </c>
      <c r="G479" s="92"/>
      <c r="H479" s="101" t="str">
        <f t="shared" si="41"/>
        <v>東区15-11</v>
      </c>
      <c r="I479" s="104">
        <v>305</v>
      </c>
      <c r="J479" s="113" t="s">
        <v>545</v>
      </c>
      <c r="K479" s="281" t="s">
        <v>1828</v>
      </c>
      <c r="L479" s="152"/>
      <c r="M479" s="5">
        <f>IF(F497,I497,"")</f>
        <v>455</v>
      </c>
      <c r="N479" s="23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</row>
    <row r="480" spans="1:70" s="15" customFormat="1" ht="20.25" hidden="1" customHeight="1">
      <c r="A480" s="4">
        <v>478</v>
      </c>
      <c r="B480" s="582"/>
      <c r="C480" s="76" t="s">
        <v>388</v>
      </c>
      <c r="D480" s="59">
        <v>15</v>
      </c>
      <c r="E480" s="74" t="s">
        <v>182</v>
      </c>
      <c r="F480" s="87"/>
      <c r="G480" s="92"/>
      <c r="H480" s="101" t="str">
        <f t="shared" si="41"/>
        <v>東区15-12</v>
      </c>
      <c r="I480" s="104">
        <v>380</v>
      </c>
      <c r="J480" s="114" t="s">
        <v>1342</v>
      </c>
      <c r="K480" s="188"/>
      <c r="L480" s="132"/>
      <c r="M480" s="5" t="str">
        <f t="shared" si="43"/>
        <v/>
      </c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</row>
    <row r="481" spans="1:70" s="23" customFormat="1" ht="20.25" hidden="1">
      <c r="A481" s="4">
        <v>479</v>
      </c>
      <c r="B481" s="589" t="s">
        <v>547</v>
      </c>
      <c r="C481" s="76" t="s">
        <v>548</v>
      </c>
      <c r="D481" s="57">
        <v>1</v>
      </c>
      <c r="E481" s="74">
        <v>1</v>
      </c>
      <c r="F481" s="87"/>
      <c r="G481" s="92"/>
      <c r="H481" s="97" t="str">
        <f t="shared" si="41"/>
        <v>南区1-1</v>
      </c>
      <c r="I481" s="104">
        <v>620</v>
      </c>
      <c r="J481" s="113" t="s">
        <v>549</v>
      </c>
      <c r="K481" s="188"/>
      <c r="L481" s="129"/>
      <c r="M481" s="4">
        <f>IF(F517,I517,"")</f>
        <v>325</v>
      </c>
      <c r="N481" s="44"/>
      <c r="P481" s="44"/>
      <c r="Q481" s="44"/>
    </row>
    <row r="482" spans="1:70" s="23" customFormat="1" ht="20.25" customHeight="1">
      <c r="A482" s="4">
        <v>480</v>
      </c>
      <c r="B482" s="589"/>
      <c r="C482" s="76" t="s">
        <v>548</v>
      </c>
      <c r="D482" s="57">
        <v>1</v>
      </c>
      <c r="E482" s="74">
        <v>2</v>
      </c>
      <c r="F482" s="87">
        <v>3</v>
      </c>
      <c r="G482" s="92"/>
      <c r="H482" s="97" t="str">
        <f t="shared" si="41"/>
        <v>南区1-2</v>
      </c>
      <c r="I482" s="104">
        <v>435</v>
      </c>
      <c r="J482" s="113" t="s">
        <v>550</v>
      </c>
      <c r="K482" s="281"/>
      <c r="L482" s="459" t="s">
        <v>1724</v>
      </c>
      <c r="M482" s="4" t="str">
        <f>IF(F518,I518,"")</f>
        <v/>
      </c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</row>
    <row r="483" spans="1:70" ht="20.100000000000001" hidden="1" customHeight="1">
      <c r="A483" s="4">
        <v>481</v>
      </c>
      <c r="B483" s="589"/>
      <c r="C483" s="76" t="s">
        <v>548</v>
      </c>
      <c r="D483" s="57">
        <v>1</v>
      </c>
      <c r="E483" s="74">
        <v>3</v>
      </c>
      <c r="F483" s="87"/>
      <c r="G483" s="92"/>
      <c r="H483" s="97" t="str">
        <f t="shared" si="41"/>
        <v>南区1-3</v>
      </c>
      <c r="I483" s="104">
        <v>595</v>
      </c>
      <c r="J483" s="113" t="s">
        <v>1343</v>
      </c>
      <c r="K483" s="281"/>
      <c r="L483" s="304"/>
      <c r="M483" s="5" t="str">
        <f>IF(F501,I501,"")</f>
        <v/>
      </c>
    </row>
    <row r="484" spans="1:70" ht="20.100000000000001" hidden="1" customHeight="1">
      <c r="A484" s="4">
        <v>482</v>
      </c>
      <c r="B484" s="589"/>
      <c r="C484" s="76" t="s">
        <v>548</v>
      </c>
      <c r="D484" s="57">
        <v>1</v>
      </c>
      <c r="E484" s="74">
        <v>4</v>
      </c>
      <c r="F484" s="87"/>
      <c r="G484" s="92"/>
      <c r="H484" s="97" t="str">
        <f t="shared" si="41"/>
        <v>南区1-4</v>
      </c>
      <c r="I484" s="104">
        <v>955</v>
      </c>
      <c r="J484" s="113" t="s">
        <v>1344</v>
      </c>
      <c r="K484" s="188"/>
      <c r="L484" s="129"/>
      <c r="M484" s="4" t="str">
        <f>IF(F520,I520,"")</f>
        <v/>
      </c>
      <c r="N484" s="6"/>
    </row>
    <row r="485" spans="1:70" ht="20.25" hidden="1" customHeight="1">
      <c r="A485" s="4">
        <v>483</v>
      </c>
      <c r="B485" s="589"/>
      <c r="C485" s="76" t="s">
        <v>548</v>
      </c>
      <c r="D485" s="57">
        <v>1</v>
      </c>
      <c r="E485" s="74">
        <v>5</v>
      </c>
      <c r="F485" s="87"/>
      <c r="G485" s="92"/>
      <c r="H485" s="97" t="str">
        <f t="shared" si="41"/>
        <v>南区1-5</v>
      </c>
      <c r="I485" s="104">
        <v>390</v>
      </c>
      <c r="J485" s="113" t="s">
        <v>1345</v>
      </c>
      <c r="K485" s="188"/>
      <c r="L485" s="129"/>
      <c r="M485" s="5">
        <f>IF(F503,I503,"")</f>
        <v>340</v>
      </c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25" hidden="1" customHeight="1">
      <c r="A486" s="4">
        <v>484</v>
      </c>
      <c r="B486" s="589"/>
      <c r="C486" s="76" t="s">
        <v>548</v>
      </c>
      <c r="D486" s="57">
        <v>1</v>
      </c>
      <c r="E486" s="74">
        <v>6</v>
      </c>
      <c r="F486" s="87"/>
      <c r="G486" s="92"/>
      <c r="H486" s="97" t="str">
        <f t="shared" si="41"/>
        <v>南区1-6</v>
      </c>
      <c r="I486" s="104">
        <v>445</v>
      </c>
      <c r="J486" s="113" t="s">
        <v>553</v>
      </c>
      <c r="K486" s="281"/>
      <c r="L486" s="129"/>
      <c r="M486" s="5">
        <f>IF(F504,I504,"")</f>
        <v>355</v>
      </c>
      <c r="N486" s="6"/>
      <c r="O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</row>
    <row r="487" spans="1:70" ht="20.100000000000001" hidden="1" customHeight="1">
      <c r="A487" s="4">
        <v>485</v>
      </c>
      <c r="B487" s="589"/>
      <c r="C487" s="76" t="s">
        <v>548</v>
      </c>
      <c r="D487" s="57">
        <v>1</v>
      </c>
      <c r="E487" s="74">
        <v>7</v>
      </c>
      <c r="F487" s="87"/>
      <c r="G487" s="92"/>
      <c r="H487" s="97" t="str">
        <f t="shared" si="41"/>
        <v>南区1-7</v>
      </c>
      <c r="I487" s="104">
        <v>405</v>
      </c>
      <c r="J487" s="113" t="s">
        <v>554</v>
      </c>
      <c r="K487" s="188"/>
      <c r="L487" s="129"/>
      <c r="M487" s="4">
        <f>IF(F523,I523,"")</f>
        <v>455</v>
      </c>
      <c r="N487" s="6"/>
    </row>
    <row r="488" spans="1:70" ht="20.25" hidden="1" customHeight="1">
      <c r="A488" s="4">
        <v>486</v>
      </c>
      <c r="B488" s="589"/>
      <c r="C488" s="76" t="s">
        <v>548</v>
      </c>
      <c r="D488" s="57">
        <v>1</v>
      </c>
      <c r="E488" s="74">
        <v>8</v>
      </c>
      <c r="F488" s="87"/>
      <c r="G488" s="92"/>
      <c r="H488" s="97" t="str">
        <f t="shared" si="41"/>
        <v>南区1-8</v>
      </c>
      <c r="I488" s="104">
        <v>605</v>
      </c>
      <c r="J488" s="113" t="s">
        <v>555</v>
      </c>
      <c r="K488" s="188"/>
      <c r="L488" s="129"/>
      <c r="M488" s="4" t="str">
        <f>IF(F524,I524,"")</f>
        <v/>
      </c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100000000000001" hidden="1" customHeight="1">
      <c r="A489" s="4">
        <v>487</v>
      </c>
      <c r="B489" s="589"/>
      <c r="C489" s="76" t="s">
        <v>548</v>
      </c>
      <c r="D489" s="57">
        <v>1</v>
      </c>
      <c r="E489" s="74">
        <v>9</v>
      </c>
      <c r="F489" s="87"/>
      <c r="G489" s="92"/>
      <c r="H489" s="97" t="str">
        <f t="shared" si="41"/>
        <v>南区1-9</v>
      </c>
      <c r="I489" s="104">
        <v>710</v>
      </c>
      <c r="J489" s="113" t="s">
        <v>1346</v>
      </c>
      <c r="K489" s="188"/>
      <c r="L489" s="129"/>
      <c r="M489" s="4">
        <f>IF(F525,I525,"")</f>
        <v>475</v>
      </c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100000000000001" hidden="1" customHeight="1">
      <c r="A490" s="4">
        <v>488</v>
      </c>
      <c r="B490" s="589" t="s">
        <v>557</v>
      </c>
      <c r="C490" s="76" t="s">
        <v>548</v>
      </c>
      <c r="D490" s="57">
        <v>2</v>
      </c>
      <c r="E490" s="74">
        <v>1</v>
      </c>
      <c r="F490" s="87"/>
      <c r="G490" s="92"/>
      <c r="H490" s="97" t="str">
        <f t="shared" si="41"/>
        <v>南区2-1</v>
      </c>
      <c r="I490" s="104">
        <v>580</v>
      </c>
      <c r="J490" s="113" t="s">
        <v>1347</v>
      </c>
      <c r="K490" s="188"/>
      <c r="L490" s="360"/>
      <c r="M490" s="4" t="str">
        <f>IF(F526,I526,"")</f>
        <v/>
      </c>
      <c r="N490" s="6"/>
    </row>
    <row r="491" spans="1:70" ht="20.25" hidden="1" customHeight="1">
      <c r="A491" s="4">
        <v>489</v>
      </c>
      <c r="B491" s="589"/>
      <c r="C491" s="76" t="s">
        <v>548</v>
      </c>
      <c r="D491" s="57">
        <v>2</v>
      </c>
      <c r="E491" s="74">
        <v>2</v>
      </c>
      <c r="F491" s="87"/>
      <c r="G491" s="92"/>
      <c r="H491" s="97" t="str">
        <f t="shared" si="41"/>
        <v>南区2-2</v>
      </c>
      <c r="I491" s="104">
        <v>400</v>
      </c>
      <c r="J491" s="113" t="s">
        <v>1348</v>
      </c>
      <c r="K491" s="281"/>
      <c r="L491" s="435"/>
      <c r="M491" s="5" t="str">
        <f>IF(F509,I509,"")</f>
        <v/>
      </c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100000000000001" customHeight="1">
      <c r="A492" s="4">
        <v>490</v>
      </c>
      <c r="B492" s="589"/>
      <c r="C492" s="76" t="s">
        <v>548</v>
      </c>
      <c r="D492" s="57">
        <v>2</v>
      </c>
      <c r="E492" s="74">
        <v>3</v>
      </c>
      <c r="F492" s="87">
        <v>1</v>
      </c>
      <c r="G492" s="92"/>
      <c r="H492" s="97" t="str">
        <f t="shared" si="41"/>
        <v>南区2-3</v>
      </c>
      <c r="I492" s="104">
        <v>455</v>
      </c>
      <c r="J492" s="113" t="s">
        <v>1349</v>
      </c>
      <c r="K492" s="188" t="s">
        <v>1829</v>
      </c>
      <c r="L492" s="348"/>
      <c r="M492" s="5">
        <f>IF(F510,I510,"")</f>
        <v>485</v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25" hidden="1" customHeight="1">
      <c r="A493" s="4">
        <v>491</v>
      </c>
      <c r="B493" s="589"/>
      <c r="C493" s="76" t="s">
        <v>548</v>
      </c>
      <c r="D493" s="57">
        <v>2</v>
      </c>
      <c r="E493" s="74">
        <v>4</v>
      </c>
      <c r="F493" s="87"/>
      <c r="G493" s="92"/>
      <c r="H493" s="97" t="str">
        <f t="shared" si="41"/>
        <v>南区2-4</v>
      </c>
      <c r="I493" s="104">
        <v>485</v>
      </c>
      <c r="J493" s="113" t="s">
        <v>1350</v>
      </c>
      <c r="K493" s="330"/>
      <c r="L493" s="129"/>
      <c r="M493" s="5" t="str">
        <f>IF(F530,I530,"")</f>
        <v/>
      </c>
      <c r="N493" s="6"/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ht="20.25" hidden="1" customHeight="1">
      <c r="A494" s="4">
        <v>492</v>
      </c>
      <c r="B494" s="589"/>
      <c r="C494" s="76" t="s">
        <v>548</v>
      </c>
      <c r="D494" s="57">
        <v>2</v>
      </c>
      <c r="E494" s="74">
        <v>5</v>
      </c>
      <c r="F494" s="87"/>
      <c r="G494" s="92"/>
      <c r="H494" s="97" t="str">
        <f t="shared" si="41"/>
        <v>南区2-5</v>
      </c>
      <c r="I494" s="104">
        <v>265</v>
      </c>
      <c r="J494" s="113" t="s">
        <v>1351</v>
      </c>
      <c r="K494" s="334"/>
      <c r="L494" s="168"/>
      <c r="M494" s="5">
        <f>IF(F512,I512,"")</f>
        <v>275</v>
      </c>
      <c r="N494" s="6"/>
      <c r="O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</row>
    <row r="495" spans="1:70" ht="20.25" hidden="1" customHeight="1">
      <c r="A495" s="4">
        <v>493</v>
      </c>
      <c r="B495" s="589"/>
      <c r="C495" s="76" t="s">
        <v>548</v>
      </c>
      <c r="D495" s="57">
        <v>2</v>
      </c>
      <c r="E495" s="74">
        <v>6</v>
      </c>
      <c r="F495" s="87"/>
      <c r="G495" s="92"/>
      <c r="H495" s="97" t="str">
        <f t="shared" si="41"/>
        <v>南区2-6</v>
      </c>
      <c r="I495" s="104">
        <v>485</v>
      </c>
      <c r="J495" s="113" t="s">
        <v>1352</v>
      </c>
      <c r="K495" s="188"/>
      <c r="L495" s="164"/>
      <c r="M495" s="4"/>
      <c r="N495" s="6"/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20.25" hidden="1" customHeight="1">
      <c r="A496" s="4">
        <v>494</v>
      </c>
      <c r="B496" s="589" t="s">
        <v>563</v>
      </c>
      <c r="C496" s="76" t="s">
        <v>548</v>
      </c>
      <c r="D496" s="57">
        <v>3</v>
      </c>
      <c r="E496" s="74">
        <v>1</v>
      </c>
      <c r="F496" s="87"/>
      <c r="G496" s="92"/>
      <c r="H496" s="97" t="str">
        <f t="shared" si="41"/>
        <v>南区3-1</v>
      </c>
      <c r="I496" s="104">
        <v>525</v>
      </c>
      <c r="J496" s="113" t="s">
        <v>1353</v>
      </c>
      <c r="K496" s="281"/>
      <c r="L496" s="150"/>
      <c r="M496" s="4" t="str">
        <f t="shared" ref="M496:M501" si="44">IF(F532,I532,"")</f>
        <v/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 customHeight="1">
      <c r="A497" s="4">
        <v>495</v>
      </c>
      <c r="B497" s="589"/>
      <c r="C497" s="76" t="s">
        <v>548</v>
      </c>
      <c r="D497" s="57">
        <v>3</v>
      </c>
      <c r="E497" s="74" t="s">
        <v>143</v>
      </c>
      <c r="F497" s="87">
        <v>3</v>
      </c>
      <c r="G497" s="92"/>
      <c r="H497" s="97" t="str">
        <f t="shared" si="41"/>
        <v>南区3-2</v>
      </c>
      <c r="I497" s="104">
        <v>455</v>
      </c>
      <c r="J497" s="113" t="s">
        <v>1354</v>
      </c>
      <c r="K497" s="281"/>
      <c r="L497" s="446" t="s">
        <v>1816</v>
      </c>
      <c r="M497" s="5" t="str">
        <f t="shared" si="44"/>
        <v/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 hidden="1" customHeight="1">
      <c r="A498" s="4">
        <v>496</v>
      </c>
      <c r="B498" s="589"/>
      <c r="C498" s="76" t="s">
        <v>548</v>
      </c>
      <c r="D498" s="57">
        <v>3</v>
      </c>
      <c r="E498" s="74">
        <v>3</v>
      </c>
      <c r="F498" s="87"/>
      <c r="G498" s="92"/>
      <c r="H498" s="97" t="str">
        <f t="shared" si="41"/>
        <v>南区3-3</v>
      </c>
      <c r="I498" s="104">
        <v>485</v>
      </c>
      <c r="J498" s="113" t="s">
        <v>1355</v>
      </c>
      <c r="K498" s="188"/>
      <c r="L498" s="141"/>
      <c r="M498" s="5">
        <f t="shared" si="44"/>
        <v>405</v>
      </c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 hidden="1" customHeight="1">
      <c r="A499" s="4">
        <v>497</v>
      </c>
      <c r="B499" s="589"/>
      <c r="C499" s="76" t="s">
        <v>548</v>
      </c>
      <c r="D499" s="57">
        <v>3</v>
      </c>
      <c r="E499" s="74">
        <v>4</v>
      </c>
      <c r="F499" s="87"/>
      <c r="G499" s="92"/>
      <c r="H499" s="97" t="str">
        <f t="shared" si="41"/>
        <v>南区3-4</v>
      </c>
      <c r="I499" s="104">
        <v>320</v>
      </c>
      <c r="J499" s="113" t="s">
        <v>1356</v>
      </c>
      <c r="K499" s="281"/>
      <c r="L499" s="436"/>
      <c r="M499" s="4" t="e">
        <f t="shared" si="44"/>
        <v>#VALUE!</v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16.5" customHeight="1">
      <c r="A500" s="4">
        <v>498</v>
      </c>
      <c r="B500" s="589"/>
      <c r="C500" s="76" t="s">
        <v>548</v>
      </c>
      <c r="D500" s="57">
        <v>3</v>
      </c>
      <c r="E500" s="74">
        <v>5</v>
      </c>
      <c r="F500" s="87">
        <v>1</v>
      </c>
      <c r="G500" s="92"/>
      <c r="H500" s="97" t="str">
        <f t="shared" si="41"/>
        <v>南区3-5</v>
      </c>
      <c r="I500" s="104">
        <v>355</v>
      </c>
      <c r="J500" s="114" t="s">
        <v>1357</v>
      </c>
      <c r="K500" s="188" t="s">
        <v>1835</v>
      </c>
      <c r="L500" s="435"/>
      <c r="M500" s="4">
        <f t="shared" si="44"/>
        <v>275</v>
      </c>
      <c r="N500" s="6"/>
    </row>
    <row r="501" spans="1:70" ht="16.5" hidden="1" customHeight="1">
      <c r="A501" s="4">
        <v>499</v>
      </c>
      <c r="B501" s="589"/>
      <c r="C501" s="76" t="s">
        <v>548</v>
      </c>
      <c r="D501" s="57">
        <v>3</v>
      </c>
      <c r="E501" s="74">
        <v>6</v>
      </c>
      <c r="F501" s="87"/>
      <c r="G501" s="92"/>
      <c r="H501" s="97" t="str">
        <f t="shared" si="41"/>
        <v>南区3-6</v>
      </c>
      <c r="I501" s="104">
        <v>475</v>
      </c>
      <c r="J501" s="113" t="s">
        <v>1358</v>
      </c>
      <c r="K501" s="325"/>
      <c r="L501" s="399"/>
      <c r="M501" s="4" t="str">
        <f t="shared" si="44"/>
        <v/>
      </c>
      <c r="N501" s="6"/>
    </row>
    <row r="502" spans="1:70" ht="16.5" hidden="1" customHeight="1">
      <c r="A502" s="4">
        <v>500</v>
      </c>
      <c r="B502" s="589"/>
      <c r="C502" s="76" t="s">
        <v>548</v>
      </c>
      <c r="D502" s="57">
        <v>3</v>
      </c>
      <c r="E502" s="74">
        <v>7</v>
      </c>
      <c r="F502" s="87"/>
      <c r="G502" s="92"/>
      <c r="H502" s="97" t="str">
        <f t="shared" si="41"/>
        <v>南区3-7</v>
      </c>
      <c r="I502" s="104">
        <v>165</v>
      </c>
      <c r="J502" s="113" t="s">
        <v>1359</v>
      </c>
      <c r="K502" s="188"/>
      <c r="L502" s="129"/>
      <c r="M502" s="4"/>
      <c r="N502" s="6"/>
    </row>
    <row r="503" spans="1:70" ht="20.25" customHeight="1">
      <c r="A503" s="4">
        <v>501</v>
      </c>
      <c r="B503" s="589"/>
      <c r="C503" s="76" t="s">
        <v>548</v>
      </c>
      <c r="D503" s="57">
        <v>3</v>
      </c>
      <c r="E503" s="74">
        <v>8</v>
      </c>
      <c r="F503" s="87">
        <v>3</v>
      </c>
      <c r="G503" s="92"/>
      <c r="H503" s="97" t="str">
        <f t="shared" si="41"/>
        <v>南区3-8</v>
      </c>
      <c r="I503" s="104">
        <v>340</v>
      </c>
      <c r="J503" s="113" t="s">
        <v>573</v>
      </c>
      <c r="K503" s="281"/>
      <c r="L503" s="459" t="s">
        <v>1714</v>
      </c>
      <c r="M503" s="4" t="str">
        <f t="shared" ref="M503:M508" si="45">IF(F538,I538,"")</f>
        <v/>
      </c>
      <c r="N503" s="6"/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20.25" customHeight="1">
      <c r="A504" s="4">
        <v>502</v>
      </c>
      <c r="B504" s="589"/>
      <c r="C504" s="76" t="s">
        <v>548</v>
      </c>
      <c r="D504" s="57">
        <v>3</v>
      </c>
      <c r="E504" s="74" t="s">
        <v>279</v>
      </c>
      <c r="F504" s="87">
        <v>3</v>
      </c>
      <c r="G504" s="92"/>
      <c r="H504" s="97" t="str">
        <f>CONCATENATE(C504,D504,"-",E504)</f>
        <v>南区3-9</v>
      </c>
      <c r="I504" s="104">
        <v>355</v>
      </c>
      <c r="J504" s="113" t="s">
        <v>1360</v>
      </c>
      <c r="K504" s="281"/>
      <c r="L504" s="447" t="s">
        <v>1714</v>
      </c>
      <c r="M504" s="4" t="str">
        <f t="shared" si="45"/>
        <v/>
      </c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20.100000000000001" hidden="1" customHeight="1">
      <c r="A505" s="4">
        <v>503</v>
      </c>
      <c r="B505" s="591" t="s">
        <v>575</v>
      </c>
      <c r="C505" s="76" t="s">
        <v>548</v>
      </c>
      <c r="D505" s="57">
        <v>4</v>
      </c>
      <c r="E505" s="74">
        <v>1</v>
      </c>
      <c r="F505" s="87"/>
      <c r="G505" s="92"/>
      <c r="H505" s="97" t="str">
        <f t="shared" si="41"/>
        <v>南区4-1</v>
      </c>
      <c r="I505" s="104">
        <v>345</v>
      </c>
      <c r="J505" s="113" t="s">
        <v>1361</v>
      </c>
      <c r="K505" s="188"/>
      <c r="L505" s="131"/>
      <c r="M505" s="4" t="str">
        <f t="shared" si="45"/>
        <v/>
      </c>
      <c r="N505" s="6"/>
      <c r="O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16.5" hidden="1" customHeight="1">
      <c r="A506" s="4">
        <v>504</v>
      </c>
      <c r="B506" s="592"/>
      <c r="C506" s="76" t="s">
        <v>548</v>
      </c>
      <c r="D506" s="57">
        <v>4</v>
      </c>
      <c r="E506" s="74">
        <v>2</v>
      </c>
      <c r="F506" s="87"/>
      <c r="G506" s="92"/>
      <c r="H506" s="97" t="str">
        <f t="shared" si="41"/>
        <v>南区4-2</v>
      </c>
      <c r="I506" s="104">
        <v>435</v>
      </c>
      <c r="J506" s="113" t="s">
        <v>577</v>
      </c>
      <c r="K506" s="188"/>
      <c r="L506" s="129"/>
      <c r="M506" s="5" t="str">
        <f t="shared" si="45"/>
        <v/>
      </c>
    </row>
    <row r="507" spans="1:70" ht="20.100000000000001" hidden="1" customHeight="1">
      <c r="A507" s="4">
        <v>505</v>
      </c>
      <c r="B507" s="592"/>
      <c r="C507" s="76" t="s">
        <v>548</v>
      </c>
      <c r="D507" s="57">
        <v>4</v>
      </c>
      <c r="E507" s="74">
        <v>3</v>
      </c>
      <c r="F507" s="87"/>
      <c r="G507" s="92"/>
      <c r="H507" s="97" t="str">
        <f t="shared" si="41"/>
        <v>南区4-3</v>
      </c>
      <c r="I507" s="104">
        <v>405</v>
      </c>
      <c r="J507" s="113" t="s">
        <v>1362</v>
      </c>
      <c r="K507" s="281"/>
      <c r="L507" s="435"/>
      <c r="M507" s="5">
        <f>IF(F525,I525,"")</f>
        <v>475</v>
      </c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16.5" hidden="1" customHeight="1">
      <c r="A508" s="4">
        <v>506</v>
      </c>
      <c r="B508" s="592"/>
      <c r="C508" s="76" t="s">
        <v>548</v>
      </c>
      <c r="D508" s="57">
        <v>4</v>
      </c>
      <c r="E508" s="74">
        <v>4</v>
      </c>
      <c r="F508" s="87"/>
      <c r="G508" s="92"/>
      <c r="H508" s="97" t="str">
        <f t="shared" si="41"/>
        <v>南区4-4</v>
      </c>
      <c r="I508" s="104">
        <v>290</v>
      </c>
      <c r="J508" s="113" t="s">
        <v>579</v>
      </c>
      <c r="K508" s="189"/>
      <c r="L508" s="132"/>
      <c r="M508" s="4" t="str">
        <f t="shared" si="45"/>
        <v/>
      </c>
      <c r="N508" s="6"/>
    </row>
    <row r="509" spans="1:70" ht="16.5" hidden="1" customHeight="1">
      <c r="A509" s="4">
        <v>507</v>
      </c>
      <c r="B509" s="592"/>
      <c r="C509" s="76" t="s">
        <v>548</v>
      </c>
      <c r="D509" s="57">
        <v>4</v>
      </c>
      <c r="E509" s="74">
        <v>5</v>
      </c>
      <c r="F509" s="87"/>
      <c r="G509" s="92"/>
      <c r="H509" s="97" t="str">
        <f t="shared" si="41"/>
        <v>南区4-5</v>
      </c>
      <c r="I509" s="104">
        <v>450</v>
      </c>
      <c r="J509" s="113" t="s">
        <v>1363</v>
      </c>
      <c r="K509" s="281"/>
      <c r="L509" s="374"/>
      <c r="M509" s="5">
        <f>IF(F527,I527,"")</f>
        <v>485</v>
      </c>
      <c r="N509" s="6"/>
    </row>
    <row r="510" spans="1:70" ht="20.25" customHeight="1">
      <c r="A510" s="4">
        <v>508</v>
      </c>
      <c r="B510" s="592"/>
      <c r="C510" s="76" t="s">
        <v>548</v>
      </c>
      <c r="D510" s="57">
        <v>4</v>
      </c>
      <c r="E510" s="74">
        <v>6</v>
      </c>
      <c r="F510" s="87">
        <v>3</v>
      </c>
      <c r="G510" s="92"/>
      <c r="H510" s="97" t="str">
        <f t="shared" si="41"/>
        <v>南区4-6</v>
      </c>
      <c r="I510" s="104">
        <v>485</v>
      </c>
      <c r="J510" s="113" t="s">
        <v>1576</v>
      </c>
      <c r="K510" s="281"/>
      <c r="L510" s="448" t="s">
        <v>1714</v>
      </c>
      <c r="M510" s="4" t="str">
        <f>IF(F546,I546,"")</f>
        <v/>
      </c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20.100000000000001" customHeight="1">
      <c r="A511" s="4">
        <v>509</v>
      </c>
      <c r="B511" s="592"/>
      <c r="C511" s="76" t="s">
        <v>548</v>
      </c>
      <c r="D511" s="57">
        <v>4</v>
      </c>
      <c r="E511" s="74">
        <v>7</v>
      </c>
      <c r="F511" s="87">
        <v>5</v>
      </c>
      <c r="G511" s="92"/>
      <c r="H511" s="97" t="str">
        <f t="shared" si="41"/>
        <v>南区4-7</v>
      </c>
      <c r="I511" s="104">
        <v>430</v>
      </c>
      <c r="J511" s="113" t="s">
        <v>1365</v>
      </c>
      <c r="K511" s="325"/>
      <c r="L511" s="470" t="s">
        <v>1786</v>
      </c>
      <c r="M511" s="4" t="str">
        <f>IF(F547,I547,"")</f>
        <v/>
      </c>
      <c r="N511" s="6"/>
      <c r="O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</row>
    <row r="512" spans="1:70" ht="20.25" customHeight="1">
      <c r="A512" s="4">
        <v>510</v>
      </c>
      <c r="B512" s="592"/>
      <c r="C512" s="76" t="s">
        <v>548</v>
      </c>
      <c r="D512" s="57">
        <v>4</v>
      </c>
      <c r="E512" s="74">
        <v>8</v>
      </c>
      <c r="F512" s="87">
        <v>3</v>
      </c>
      <c r="G512" s="92"/>
      <c r="H512" s="97" t="str">
        <f t="shared" si="41"/>
        <v>南区4-8</v>
      </c>
      <c r="I512" s="104">
        <v>275</v>
      </c>
      <c r="J512" s="113" t="s">
        <v>1513</v>
      </c>
      <c r="K512" s="281"/>
      <c r="L512" s="448" t="s">
        <v>1714</v>
      </c>
      <c r="M512" s="4" t="e">
        <f>IF(F548,I548,"")</f>
        <v>#VALUE!</v>
      </c>
      <c r="N512" s="6"/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25" hidden="1">
      <c r="A513" s="4">
        <v>511</v>
      </c>
      <c r="B513" s="592"/>
      <c r="C513" s="76" t="s">
        <v>548</v>
      </c>
      <c r="D513" s="57">
        <v>4</v>
      </c>
      <c r="E513" s="74">
        <v>9</v>
      </c>
      <c r="F513" s="87"/>
      <c r="G513" s="92"/>
      <c r="H513" s="97" t="str">
        <f t="shared" si="41"/>
        <v>南区4-9</v>
      </c>
      <c r="I513" s="104">
        <v>550</v>
      </c>
      <c r="J513" s="113" t="s">
        <v>1366</v>
      </c>
      <c r="K513" s="188"/>
      <c r="L513" s="173"/>
      <c r="M513" s="5" t="str">
        <f>IF(F531,I531,"")</f>
        <v/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20.100000000000001" hidden="1" customHeight="1">
      <c r="A514" s="4">
        <v>512</v>
      </c>
      <c r="B514" s="592"/>
      <c r="C514" s="76" t="s">
        <v>548</v>
      </c>
      <c r="D514" s="57">
        <v>4</v>
      </c>
      <c r="E514" s="74">
        <v>10</v>
      </c>
      <c r="F514" s="87"/>
      <c r="G514" s="92"/>
      <c r="H514" s="97" t="str">
        <f t="shared" si="41"/>
        <v>南区4-10</v>
      </c>
      <c r="I514" s="104">
        <v>405</v>
      </c>
      <c r="J514" s="113" t="s">
        <v>1367</v>
      </c>
      <c r="K514" s="188"/>
      <c r="L514" s="174"/>
      <c r="M514" s="5">
        <f>IF(F550,I550,"")</f>
        <v>210</v>
      </c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16.5" hidden="1" customHeight="1">
      <c r="A515" s="4">
        <v>513</v>
      </c>
      <c r="B515" s="592"/>
      <c r="C515" s="76" t="s">
        <v>548</v>
      </c>
      <c r="D515" s="57">
        <v>4</v>
      </c>
      <c r="E515" s="74">
        <v>11</v>
      </c>
      <c r="F515" s="87"/>
      <c r="G515" s="92"/>
      <c r="H515" s="97" t="str">
        <f t="shared" si="41"/>
        <v>南区4-11</v>
      </c>
      <c r="I515" s="104">
        <v>370</v>
      </c>
      <c r="J515" s="113" t="s">
        <v>1368</v>
      </c>
      <c r="K515" s="188"/>
      <c r="L515" s="300"/>
      <c r="M515" s="4">
        <f>IF(F555,I555,"")</f>
        <v>375</v>
      </c>
    </row>
    <row r="516" spans="1:70" ht="20.100000000000001" hidden="1" customHeight="1">
      <c r="A516" s="4">
        <v>514</v>
      </c>
      <c r="B516" s="592"/>
      <c r="C516" s="76" t="s">
        <v>548</v>
      </c>
      <c r="D516" s="57">
        <v>4</v>
      </c>
      <c r="E516" s="74">
        <v>12</v>
      </c>
      <c r="F516" s="87"/>
      <c r="G516" s="92"/>
      <c r="H516" s="97" t="str">
        <f t="shared" si="41"/>
        <v>南区4-12</v>
      </c>
      <c r="I516" s="104">
        <v>405</v>
      </c>
      <c r="J516" s="266" t="s">
        <v>1369</v>
      </c>
      <c r="K516" s="188"/>
      <c r="L516" s="300"/>
      <c r="M516" s="5">
        <f>IF(F534,I534,"")</f>
        <v>405</v>
      </c>
    </row>
    <row r="517" spans="1:70" ht="18.75" customHeight="1">
      <c r="A517" s="4">
        <v>515</v>
      </c>
      <c r="B517" s="614"/>
      <c r="C517" s="76" t="s">
        <v>548</v>
      </c>
      <c r="D517" s="57">
        <v>4</v>
      </c>
      <c r="E517" s="74">
        <v>13</v>
      </c>
      <c r="F517" s="87">
        <v>5</v>
      </c>
      <c r="G517" s="92"/>
      <c r="H517" s="97" t="str">
        <f t="shared" si="41"/>
        <v>南区4-13</v>
      </c>
      <c r="I517" s="104">
        <v>325</v>
      </c>
      <c r="J517" s="266" t="s">
        <v>1514</v>
      </c>
      <c r="K517" s="281"/>
      <c r="L517" s="470" t="s">
        <v>1786</v>
      </c>
      <c r="M517" s="5" t="e">
        <f>IF(#REF!,#REF!,"")</f>
        <v>#REF!</v>
      </c>
      <c r="N517" s="6"/>
    </row>
    <row r="518" spans="1:70" ht="20.25" hidden="1">
      <c r="A518" s="4">
        <v>516</v>
      </c>
      <c r="B518" s="589" t="s">
        <v>588</v>
      </c>
      <c r="C518" s="76" t="s">
        <v>548</v>
      </c>
      <c r="D518" s="57">
        <v>5</v>
      </c>
      <c r="E518" s="74">
        <v>1</v>
      </c>
      <c r="F518" s="87"/>
      <c r="G518" s="92"/>
      <c r="H518" s="97" t="str">
        <f t="shared" si="41"/>
        <v>南区5-1</v>
      </c>
      <c r="I518" s="104">
        <v>355</v>
      </c>
      <c r="J518" s="113" t="s">
        <v>589</v>
      </c>
      <c r="K518" s="188"/>
      <c r="L518" s="129"/>
      <c r="M518" s="5">
        <f>IF(F536,I536,"")</f>
        <v>275</v>
      </c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hidden="1" customHeight="1">
      <c r="A519" s="4">
        <v>517</v>
      </c>
      <c r="B519" s="589"/>
      <c r="C519" s="76" t="s">
        <v>548</v>
      </c>
      <c r="D519" s="57">
        <v>5</v>
      </c>
      <c r="E519" s="74">
        <v>2</v>
      </c>
      <c r="F519" s="87"/>
      <c r="G519" s="92"/>
      <c r="H519" s="97" t="str">
        <f t="shared" si="41"/>
        <v>南区5-2</v>
      </c>
      <c r="I519" s="104">
        <v>1215</v>
      </c>
      <c r="J519" s="113" t="s">
        <v>1682</v>
      </c>
      <c r="K519" s="188"/>
      <c r="L519" s="129"/>
      <c r="M519" s="5" t="str">
        <f>IF(F537,I537,"")</f>
        <v/>
      </c>
      <c r="O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</row>
    <row r="520" spans="1:70" ht="20.100000000000001" hidden="1" customHeight="1">
      <c r="A520" s="4">
        <v>518</v>
      </c>
      <c r="B520" s="589"/>
      <c r="C520" s="76" t="s">
        <v>548</v>
      </c>
      <c r="D520" s="57">
        <v>5</v>
      </c>
      <c r="E520" s="74">
        <v>3</v>
      </c>
      <c r="F520" s="87"/>
      <c r="G520" s="92"/>
      <c r="H520" s="97" t="str">
        <f t="shared" si="41"/>
        <v>南区5-3</v>
      </c>
      <c r="I520" s="104">
        <v>245</v>
      </c>
      <c r="J520" s="113" t="s">
        <v>1371</v>
      </c>
      <c r="K520" s="188"/>
      <c r="L520" s="129"/>
      <c r="M520" s="5" t="e">
        <f>IF(#REF!,#REF!,"")</f>
        <v>#REF!</v>
      </c>
      <c r="N520" s="6"/>
    </row>
    <row r="521" spans="1:70" ht="16.5" hidden="1" customHeight="1">
      <c r="A521" s="4">
        <v>519</v>
      </c>
      <c r="B521" s="589"/>
      <c r="C521" s="76" t="s">
        <v>548</v>
      </c>
      <c r="D521" s="57">
        <v>5</v>
      </c>
      <c r="E521" s="74">
        <v>4</v>
      </c>
      <c r="F521" s="87"/>
      <c r="G521" s="92"/>
      <c r="H521" s="97" t="str">
        <f t="shared" si="41"/>
        <v>南区5-4</v>
      </c>
      <c r="I521" s="104">
        <v>320</v>
      </c>
      <c r="J521" s="113" t="s">
        <v>1683</v>
      </c>
      <c r="K521" s="188"/>
      <c r="L521" s="129"/>
      <c r="M521" s="4" t="e">
        <f>IF(#REF!,#REF!,"")</f>
        <v>#REF!</v>
      </c>
      <c r="N521" s="6"/>
    </row>
    <row r="522" spans="1:70" ht="20.25" hidden="1" customHeight="1">
      <c r="A522" s="4">
        <v>520</v>
      </c>
      <c r="B522" s="589"/>
      <c r="C522" s="76" t="s">
        <v>548</v>
      </c>
      <c r="D522" s="57">
        <v>5</v>
      </c>
      <c r="E522" s="74">
        <v>5</v>
      </c>
      <c r="F522" s="87"/>
      <c r="G522" s="92"/>
      <c r="H522" s="97" t="str">
        <f t="shared" si="41"/>
        <v>南区5-5</v>
      </c>
      <c r="I522" s="104">
        <v>505</v>
      </c>
      <c r="J522" s="113" t="s">
        <v>1373</v>
      </c>
      <c r="K522" s="281"/>
      <c r="L522" s="236"/>
      <c r="M522" s="5" t="str">
        <f>IF(F540,I540,"")</f>
        <v/>
      </c>
      <c r="N522" s="6"/>
      <c r="O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20.25" customHeight="1">
      <c r="A523" s="4">
        <v>521</v>
      </c>
      <c r="B523" s="589"/>
      <c r="C523" s="76" t="s">
        <v>548</v>
      </c>
      <c r="D523" s="57">
        <v>5</v>
      </c>
      <c r="E523" s="74">
        <v>6</v>
      </c>
      <c r="F523" s="87">
        <v>1</v>
      </c>
      <c r="G523" s="92"/>
      <c r="H523" s="97" t="str">
        <f t="shared" si="41"/>
        <v>南区5-6</v>
      </c>
      <c r="I523" s="104">
        <v>455</v>
      </c>
      <c r="J523" s="114" t="s">
        <v>1374</v>
      </c>
      <c r="K523" s="281" t="s">
        <v>1723</v>
      </c>
      <c r="L523" s="435" t="s">
        <v>1843</v>
      </c>
      <c r="M523" s="4" t="str">
        <f t="shared" ref="M523:M529" si="46">IF(F556,I556,"")</f>
        <v/>
      </c>
      <c r="N523" s="6"/>
      <c r="O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25" hidden="1" customHeight="1">
      <c r="A524" s="4">
        <v>522</v>
      </c>
      <c r="B524" s="589"/>
      <c r="C524" s="76" t="s">
        <v>548</v>
      </c>
      <c r="D524" s="57">
        <v>5</v>
      </c>
      <c r="E524" s="74">
        <v>7</v>
      </c>
      <c r="F524" s="87"/>
      <c r="G524" s="92"/>
      <c r="H524" s="97" t="str">
        <f t="shared" si="41"/>
        <v>南区5-7</v>
      </c>
      <c r="I524" s="104">
        <v>460</v>
      </c>
      <c r="J524" s="114" t="s">
        <v>1375</v>
      </c>
      <c r="K524" s="188"/>
      <c r="L524" s="129"/>
      <c r="M524" s="4">
        <f t="shared" si="46"/>
        <v>270</v>
      </c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20.25" customHeight="1">
      <c r="A525" s="4">
        <v>523</v>
      </c>
      <c r="B525" s="589"/>
      <c r="C525" s="76" t="s">
        <v>548</v>
      </c>
      <c r="D525" s="57">
        <v>5</v>
      </c>
      <c r="E525" s="74">
        <v>8</v>
      </c>
      <c r="F525" s="87">
        <v>3</v>
      </c>
      <c r="G525" s="92"/>
      <c r="H525" s="97" t="str">
        <f t="shared" si="41"/>
        <v>南区5-8</v>
      </c>
      <c r="I525" s="104">
        <v>475</v>
      </c>
      <c r="J525" s="113" t="s">
        <v>596</v>
      </c>
      <c r="K525" s="281"/>
      <c r="L525" s="372" t="s">
        <v>1816</v>
      </c>
      <c r="M525" s="5">
        <f t="shared" si="46"/>
        <v>310</v>
      </c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16.5" hidden="1" customHeight="1">
      <c r="A526" s="4">
        <v>524</v>
      </c>
      <c r="B526" s="589"/>
      <c r="C526" s="76" t="s">
        <v>548</v>
      </c>
      <c r="D526" s="57">
        <v>5</v>
      </c>
      <c r="E526" s="74">
        <v>9</v>
      </c>
      <c r="F526" s="87"/>
      <c r="G526" s="92"/>
      <c r="H526" s="97" t="str">
        <f t="shared" si="41"/>
        <v>南区5-9</v>
      </c>
      <c r="I526" s="104">
        <v>530</v>
      </c>
      <c r="J526" s="113" t="s">
        <v>597</v>
      </c>
      <c r="K526" s="188"/>
      <c r="L526" s="129"/>
      <c r="M526" s="5">
        <f t="shared" si="46"/>
        <v>460</v>
      </c>
      <c r="N526" s="6"/>
    </row>
    <row r="527" spans="1:70" ht="20.25" customHeight="1">
      <c r="A527" s="4">
        <v>525</v>
      </c>
      <c r="B527" s="589"/>
      <c r="C527" s="76" t="s">
        <v>548</v>
      </c>
      <c r="D527" s="57">
        <v>5</v>
      </c>
      <c r="E527" s="74" t="s">
        <v>455</v>
      </c>
      <c r="F527" s="87">
        <v>3</v>
      </c>
      <c r="G527" s="92"/>
      <c r="H527" s="97" t="str">
        <f t="shared" si="41"/>
        <v>南区5-10</v>
      </c>
      <c r="I527" s="104">
        <v>485</v>
      </c>
      <c r="J527" s="114" t="s">
        <v>1376</v>
      </c>
      <c r="K527" s="281"/>
      <c r="L527" s="402" t="s">
        <v>1699</v>
      </c>
      <c r="M527" s="4" t="str">
        <f t="shared" si="46"/>
        <v/>
      </c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100000000000001" hidden="1" customHeight="1">
      <c r="A528" s="4">
        <v>526</v>
      </c>
      <c r="B528" s="589" t="s">
        <v>599</v>
      </c>
      <c r="C528" s="76" t="s">
        <v>548</v>
      </c>
      <c r="D528" s="57">
        <v>6</v>
      </c>
      <c r="E528" s="74">
        <v>1</v>
      </c>
      <c r="F528" s="87"/>
      <c r="G528" s="92"/>
      <c r="H528" s="97" t="str">
        <f t="shared" si="41"/>
        <v>南区6-1</v>
      </c>
      <c r="I528" s="104">
        <v>915</v>
      </c>
      <c r="J528" s="113" t="s">
        <v>600</v>
      </c>
      <c r="K528" s="188"/>
      <c r="L528" s="129"/>
      <c r="M528" s="5" t="str">
        <f>IF(F547,I547,"")</f>
        <v/>
      </c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25" hidden="1">
      <c r="A529" s="4">
        <v>527</v>
      </c>
      <c r="B529" s="589"/>
      <c r="C529" s="76" t="s">
        <v>548</v>
      </c>
      <c r="D529" s="57">
        <v>6</v>
      </c>
      <c r="E529" s="74">
        <v>2</v>
      </c>
      <c r="F529" s="87"/>
      <c r="G529" s="92"/>
      <c r="H529" s="97" t="str">
        <f t="shared" si="41"/>
        <v>南区6-2</v>
      </c>
      <c r="I529" s="104">
        <v>775</v>
      </c>
      <c r="J529" s="113" t="s">
        <v>601</v>
      </c>
      <c r="K529" s="188"/>
      <c r="L529" s="129"/>
      <c r="M529" s="4" t="str">
        <f t="shared" si="46"/>
        <v/>
      </c>
      <c r="N529" s="6"/>
    </row>
    <row r="530" spans="1:70" ht="20.25" hidden="1" customHeight="1">
      <c r="A530" s="4">
        <v>528</v>
      </c>
      <c r="B530" s="589"/>
      <c r="C530" s="76" t="s">
        <v>548</v>
      </c>
      <c r="D530" s="57">
        <v>6</v>
      </c>
      <c r="E530" s="74">
        <v>3</v>
      </c>
      <c r="F530" s="87"/>
      <c r="G530" s="92"/>
      <c r="H530" s="97" t="str">
        <f t="shared" si="41"/>
        <v>南区6-3</v>
      </c>
      <c r="I530" s="104">
        <v>425</v>
      </c>
      <c r="J530" s="113" t="s">
        <v>602</v>
      </c>
      <c r="K530" s="281"/>
      <c r="L530" s="132" t="s">
        <v>930</v>
      </c>
      <c r="M530" s="4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100000000000001" hidden="1" customHeight="1">
      <c r="A531" s="4">
        <v>529</v>
      </c>
      <c r="B531" s="589"/>
      <c r="C531" s="76" t="s">
        <v>548</v>
      </c>
      <c r="D531" s="57">
        <v>6</v>
      </c>
      <c r="E531" s="74">
        <v>4</v>
      </c>
      <c r="F531" s="87"/>
      <c r="G531" s="92"/>
      <c r="H531" s="97" t="str">
        <f t="shared" si="41"/>
        <v>南区6-4</v>
      </c>
      <c r="I531" s="104">
        <v>400</v>
      </c>
      <c r="J531" s="113" t="s">
        <v>603</v>
      </c>
      <c r="K531" s="281"/>
      <c r="L531" s="372"/>
      <c r="M531" s="5" t="str">
        <f>IF(F549,I549,"")</f>
        <v/>
      </c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ht="20.25" hidden="1">
      <c r="A532" s="4">
        <v>530</v>
      </c>
      <c r="B532" s="589"/>
      <c r="C532" s="76" t="s">
        <v>548</v>
      </c>
      <c r="D532" s="57">
        <v>6</v>
      </c>
      <c r="E532" s="74">
        <v>5</v>
      </c>
      <c r="F532" s="87"/>
      <c r="G532" s="92"/>
      <c r="H532" s="97" t="str">
        <f t="shared" ref="H532:H615" si="47">CONCATENATE(C532,D532,"-",E532)</f>
        <v>南区6-5</v>
      </c>
      <c r="I532" s="104">
        <v>550</v>
      </c>
      <c r="J532" s="113" t="s">
        <v>604</v>
      </c>
      <c r="K532" s="188"/>
      <c r="L532" s="133"/>
      <c r="M532" s="4">
        <f>IF(F563,I563,"")</f>
        <v>560</v>
      </c>
      <c r="O532" s="6"/>
      <c r="R532" s="9" t="s">
        <v>81</v>
      </c>
      <c r="S532" s="10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20.25" hidden="1" customHeight="1">
      <c r="A533" s="4">
        <v>531</v>
      </c>
      <c r="B533" s="590" t="s">
        <v>605</v>
      </c>
      <c r="C533" s="76" t="s">
        <v>548</v>
      </c>
      <c r="D533" s="57">
        <v>7</v>
      </c>
      <c r="E533" s="74">
        <v>1</v>
      </c>
      <c r="F533" s="87"/>
      <c r="G533" s="92"/>
      <c r="H533" s="97" t="str">
        <f t="shared" si="47"/>
        <v>南区7-1</v>
      </c>
      <c r="I533" s="104">
        <v>395</v>
      </c>
      <c r="J533" s="113" t="s">
        <v>606</v>
      </c>
      <c r="K533" s="281"/>
      <c r="L533" s="449"/>
      <c r="M533" s="4"/>
      <c r="R533" s="8"/>
      <c r="S533" s="34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</row>
    <row r="534" spans="1:70" ht="20.100000000000001" customHeight="1">
      <c r="A534" s="4">
        <v>532</v>
      </c>
      <c r="B534" s="581"/>
      <c r="C534" s="76" t="s">
        <v>548</v>
      </c>
      <c r="D534" s="57">
        <v>7</v>
      </c>
      <c r="E534" s="74">
        <v>2</v>
      </c>
      <c r="F534" s="87">
        <v>3</v>
      </c>
      <c r="G534" s="92"/>
      <c r="H534" s="97" t="str">
        <f t="shared" si="47"/>
        <v>南区7-2</v>
      </c>
      <c r="I534" s="104">
        <v>405</v>
      </c>
      <c r="J534" s="113" t="s">
        <v>607</v>
      </c>
      <c r="K534" s="325"/>
      <c r="L534" s="370" t="s">
        <v>1816</v>
      </c>
      <c r="M534" s="5" t="str">
        <f>IF(F556,I556,"")</f>
        <v/>
      </c>
      <c r="N534" s="6"/>
      <c r="R534" s="211"/>
      <c r="S534" s="212"/>
    </row>
    <row r="535" spans="1:70" ht="16.5" customHeight="1">
      <c r="A535" s="4">
        <v>533</v>
      </c>
      <c r="B535" s="581"/>
      <c r="C535" s="76" t="s">
        <v>548</v>
      </c>
      <c r="D535" s="57">
        <v>7</v>
      </c>
      <c r="E535" s="74">
        <v>3</v>
      </c>
      <c r="F535" s="87" t="s">
        <v>937</v>
      </c>
      <c r="G535" s="92"/>
      <c r="H535" s="97" t="str">
        <f t="shared" si="47"/>
        <v>南区7-3</v>
      </c>
      <c r="I535" s="104">
        <v>260</v>
      </c>
      <c r="J535" s="113" t="s">
        <v>608</v>
      </c>
      <c r="K535" s="281"/>
      <c r="L535" s="427" t="s">
        <v>1119</v>
      </c>
      <c r="M535" s="4" t="str">
        <f>IF(F594,I594,"")</f>
        <v/>
      </c>
      <c r="R535" s="211"/>
      <c r="S535" s="212"/>
    </row>
    <row r="536" spans="1:70" ht="20.100000000000001" customHeight="1">
      <c r="A536" s="4">
        <v>534</v>
      </c>
      <c r="B536" s="581"/>
      <c r="C536" s="76" t="s">
        <v>548</v>
      </c>
      <c r="D536" s="57">
        <v>7</v>
      </c>
      <c r="E536" s="74">
        <v>4</v>
      </c>
      <c r="F536" s="87">
        <v>3</v>
      </c>
      <c r="G536" s="92"/>
      <c r="H536" s="97" t="str">
        <f t="shared" si="47"/>
        <v>南区7-4</v>
      </c>
      <c r="I536" s="104">
        <v>275</v>
      </c>
      <c r="J536" s="113" t="s">
        <v>1515</v>
      </c>
      <c r="K536" s="281"/>
      <c r="L536" s="450" t="s">
        <v>1718</v>
      </c>
      <c r="M536" s="4"/>
      <c r="O536" s="6"/>
      <c r="R536" s="14"/>
      <c r="S536" s="13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0.25" hidden="1" customHeight="1">
      <c r="A537" s="4">
        <v>535</v>
      </c>
      <c r="B537" s="581"/>
      <c r="C537" s="76" t="s">
        <v>548</v>
      </c>
      <c r="D537" s="57">
        <v>7</v>
      </c>
      <c r="E537" s="74">
        <v>5</v>
      </c>
      <c r="F537" s="87"/>
      <c r="G537" s="92"/>
      <c r="H537" s="97" t="str">
        <f t="shared" si="47"/>
        <v>南区7-5</v>
      </c>
      <c r="I537" s="104">
        <v>480</v>
      </c>
      <c r="J537" s="113" t="s">
        <v>1378</v>
      </c>
      <c r="K537" s="281"/>
      <c r="L537" s="451"/>
      <c r="M537" s="5">
        <f>IF(F559,I559,"")</f>
        <v>460</v>
      </c>
      <c r="N537" s="6"/>
      <c r="O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</row>
    <row r="538" spans="1:70" ht="20.25" hidden="1" customHeight="1">
      <c r="A538" s="4">
        <v>536</v>
      </c>
      <c r="B538" s="581"/>
      <c r="C538" s="76" t="s">
        <v>548</v>
      </c>
      <c r="D538" s="57">
        <v>7</v>
      </c>
      <c r="E538" s="74">
        <v>6</v>
      </c>
      <c r="F538" s="87"/>
      <c r="G538" s="92"/>
      <c r="H538" s="97" t="str">
        <f t="shared" si="47"/>
        <v>南区7-6</v>
      </c>
      <c r="I538" s="104">
        <v>285</v>
      </c>
      <c r="J538" s="113" t="s">
        <v>611</v>
      </c>
      <c r="K538" s="188"/>
      <c r="L538" s="129"/>
      <c r="M538" s="4" t="str">
        <f>IF(F596,I596,"")</f>
        <v/>
      </c>
    </row>
    <row r="539" spans="1:70" ht="20.25" hidden="1" customHeight="1">
      <c r="A539" s="4">
        <v>537</v>
      </c>
      <c r="B539" s="581"/>
      <c r="C539" s="76" t="s">
        <v>548</v>
      </c>
      <c r="D539" s="57">
        <v>7</v>
      </c>
      <c r="E539" s="74">
        <v>7</v>
      </c>
      <c r="F539" s="87"/>
      <c r="G539" s="92"/>
      <c r="H539" s="97" t="str">
        <f t="shared" si="47"/>
        <v>南区7-7</v>
      </c>
      <c r="I539" s="104">
        <v>215</v>
      </c>
      <c r="J539" s="113" t="s">
        <v>1379</v>
      </c>
      <c r="K539" s="188"/>
      <c r="L539" s="129"/>
      <c r="M539" s="5" t="str">
        <f>IF(F561,I561,"")</f>
        <v/>
      </c>
      <c r="N539" s="6"/>
      <c r="O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</row>
    <row r="540" spans="1:70" ht="16.5" hidden="1" customHeight="1">
      <c r="A540" s="4">
        <v>538</v>
      </c>
      <c r="B540" s="581"/>
      <c r="C540" s="76" t="s">
        <v>548</v>
      </c>
      <c r="D540" s="57">
        <v>7</v>
      </c>
      <c r="E540" s="74">
        <v>8</v>
      </c>
      <c r="F540" s="87"/>
      <c r="G540" s="92"/>
      <c r="H540" s="97" t="str">
        <f t="shared" si="47"/>
        <v>南区7-8</v>
      </c>
      <c r="I540" s="104">
        <v>265</v>
      </c>
      <c r="J540" s="113" t="s">
        <v>613</v>
      </c>
      <c r="K540" s="281"/>
      <c r="L540" s="436"/>
      <c r="M540" s="4" t="str">
        <f>IF(F598,I598,"")</f>
        <v/>
      </c>
      <c r="N540" s="6"/>
    </row>
    <row r="541" spans="1:70" ht="20.25" hidden="1" customHeight="1">
      <c r="A541" s="4">
        <v>539</v>
      </c>
      <c r="B541" s="581"/>
      <c r="C541" s="76" t="s">
        <v>548</v>
      </c>
      <c r="D541" s="57">
        <v>7</v>
      </c>
      <c r="E541" s="74">
        <v>9</v>
      </c>
      <c r="F541" s="87"/>
      <c r="G541" s="92"/>
      <c r="H541" s="97" t="str">
        <f t="shared" si="47"/>
        <v>南区7-9</v>
      </c>
      <c r="I541" s="104">
        <v>165</v>
      </c>
      <c r="J541" s="113" t="s">
        <v>1380</v>
      </c>
      <c r="K541" s="330"/>
      <c r="L541" s="175" t="s">
        <v>931</v>
      </c>
      <c r="M541" s="4">
        <f>IF(F599,I599,"")</f>
        <v>415</v>
      </c>
      <c r="N541" s="6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ht="20.25" hidden="1" customHeight="1">
      <c r="A542" s="4">
        <v>540</v>
      </c>
      <c r="B542" s="581"/>
      <c r="C542" s="76" t="s">
        <v>548</v>
      </c>
      <c r="D542" s="57">
        <v>7</v>
      </c>
      <c r="E542" s="74">
        <v>10</v>
      </c>
      <c r="F542" s="87"/>
      <c r="G542" s="92"/>
      <c r="H542" s="97" t="str">
        <f t="shared" si="47"/>
        <v>南区7-10</v>
      </c>
      <c r="I542" s="104">
        <v>380</v>
      </c>
      <c r="J542" s="113" t="s">
        <v>615</v>
      </c>
      <c r="K542" s="281"/>
      <c r="L542" s="429"/>
      <c r="M542" s="5" t="str">
        <f>IF(F564,I564,"")</f>
        <v/>
      </c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 hidden="1">
      <c r="A543" s="4">
        <v>541</v>
      </c>
      <c r="B543" s="581"/>
      <c r="C543" s="76" t="s">
        <v>548</v>
      </c>
      <c r="D543" s="57">
        <v>7</v>
      </c>
      <c r="E543" s="74">
        <v>11</v>
      </c>
      <c r="F543" s="87"/>
      <c r="G543" s="92"/>
      <c r="H543" s="97" t="str">
        <f t="shared" si="47"/>
        <v>南区7-11</v>
      </c>
      <c r="I543" s="104">
        <v>285</v>
      </c>
      <c r="J543" s="113" t="s">
        <v>616</v>
      </c>
      <c r="K543" s="281"/>
      <c r="L543" s="152"/>
      <c r="M543" s="4" t="str">
        <f>IF(F607,I607,"")</f>
        <v/>
      </c>
      <c r="N543" s="6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16.5" customHeight="1">
      <c r="A544" s="4">
        <v>542</v>
      </c>
      <c r="B544" s="582"/>
      <c r="C544" s="76" t="s">
        <v>548</v>
      </c>
      <c r="D544" s="57">
        <v>7</v>
      </c>
      <c r="E544" s="74">
        <v>12</v>
      </c>
      <c r="F544" s="87">
        <v>3</v>
      </c>
      <c r="G544" s="92"/>
      <c r="H544" s="97" t="str">
        <f t="shared" si="47"/>
        <v>南区7-12</v>
      </c>
      <c r="I544" s="104">
        <v>335</v>
      </c>
      <c r="J544" s="113" t="s">
        <v>1381</v>
      </c>
      <c r="K544" s="281"/>
      <c r="L544" s="460" t="s">
        <v>1836</v>
      </c>
      <c r="M544" s="4" t="str">
        <f>IF(F608,I608,"")</f>
        <v/>
      </c>
    </row>
    <row r="545" spans="1:70" ht="20.100000000000001" hidden="1" customHeight="1">
      <c r="A545" s="4">
        <v>543</v>
      </c>
      <c r="B545" s="591" t="s">
        <v>617</v>
      </c>
      <c r="C545" s="76" t="s">
        <v>548</v>
      </c>
      <c r="D545" s="57">
        <v>8</v>
      </c>
      <c r="E545" s="74">
        <v>1</v>
      </c>
      <c r="F545" s="87"/>
      <c r="G545" s="92"/>
      <c r="H545" s="97" t="str">
        <f t="shared" si="47"/>
        <v>南区8-1</v>
      </c>
      <c r="I545" s="104">
        <v>405</v>
      </c>
      <c r="J545" s="113" t="s">
        <v>1684</v>
      </c>
      <c r="K545" s="281"/>
      <c r="L545" s="404"/>
      <c r="M545" s="4">
        <f>IF(F609,I609,"")</f>
        <v>480</v>
      </c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</row>
    <row r="546" spans="1:70" ht="20.100000000000001" hidden="1" customHeight="1">
      <c r="A546" s="4">
        <v>544</v>
      </c>
      <c r="B546" s="592"/>
      <c r="C546" s="76" t="s">
        <v>548</v>
      </c>
      <c r="D546" s="57">
        <v>8</v>
      </c>
      <c r="E546" s="74">
        <v>2</v>
      </c>
      <c r="F546" s="87"/>
      <c r="G546" s="92"/>
      <c r="H546" s="97" t="str">
        <f t="shared" si="47"/>
        <v>南区8-2</v>
      </c>
      <c r="I546" s="104">
        <v>370</v>
      </c>
      <c r="J546" s="113" t="s">
        <v>1383</v>
      </c>
      <c r="K546" s="281"/>
      <c r="L546" s="436"/>
      <c r="M546" s="4">
        <f>IF(F610,I610,"")</f>
        <v>470</v>
      </c>
      <c r="N546" s="15"/>
      <c r="O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</row>
    <row r="547" spans="1:70" s="15" customFormat="1" ht="16.5" hidden="1" customHeight="1">
      <c r="A547" s="4">
        <v>545</v>
      </c>
      <c r="B547" s="592"/>
      <c r="C547" s="76" t="s">
        <v>548</v>
      </c>
      <c r="D547" s="57">
        <v>8</v>
      </c>
      <c r="E547" s="74">
        <v>3</v>
      </c>
      <c r="F547" s="87"/>
      <c r="G547" s="92"/>
      <c r="H547" s="97" t="str">
        <f t="shared" si="47"/>
        <v>南区8-3</v>
      </c>
      <c r="I547" s="104">
        <v>345</v>
      </c>
      <c r="J547" s="113" t="s">
        <v>620</v>
      </c>
      <c r="K547" s="281"/>
      <c r="L547" s="152"/>
      <c r="M547" s="4" t="str">
        <f>IF(F611,I611,"")</f>
        <v/>
      </c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</row>
    <row r="548" spans="1:70" s="15" customFormat="1" ht="20.25" customHeight="1">
      <c r="A548" s="4">
        <v>546</v>
      </c>
      <c r="B548" s="592"/>
      <c r="C548" s="76" t="s">
        <v>548</v>
      </c>
      <c r="D548" s="57">
        <v>8</v>
      </c>
      <c r="E548" s="74">
        <v>4</v>
      </c>
      <c r="F548" s="87" t="s">
        <v>937</v>
      </c>
      <c r="G548" s="92"/>
      <c r="H548" s="97" t="str">
        <f t="shared" si="47"/>
        <v>南区8-4</v>
      </c>
      <c r="I548" s="104">
        <v>395</v>
      </c>
      <c r="J548" s="113" t="s">
        <v>621</v>
      </c>
      <c r="K548" s="281"/>
      <c r="L548" s="427" t="s">
        <v>1119</v>
      </c>
      <c r="M548" s="5">
        <f>IF(F570,I570,"")</f>
        <v>400</v>
      </c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</row>
    <row r="549" spans="1:70" ht="20.100000000000001" hidden="1" customHeight="1">
      <c r="A549" s="4">
        <v>547</v>
      </c>
      <c r="B549" s="592"/>
      <c r="C549" s="76" t="s">
        <v>548</v>
      </c>
      <c r="D549" s="57">
        <v>8</v>
      </c>
      <c r="E549" s="74">
        <v>5</v>
      </c>
      <c r="F549" s="87"/>
      <c r="G549" s="92"/>
      <c r="H549" s="97" t="str">
        <f t="shared" si="47"/>
        <v>南区8-5</v>
      </c>
      <c r="I549" s="104">
        <v>370</v>
      </c>
      <c r="J549" s="215" t="s">
        <v>1685</v>
      </c>
      <c r="K549" s="325"/>
      <c r="L549" s="432"/>
      <c r="M549" s="5">
        <f>IF(F571,I571,"")</f>
        <v>335</v>
      </c>
      <c r="N549" s="15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25" customHeight="1">
      <c r="A550" s="4">
        <v>548</v>
      </c>
      <c r="B550" s="592"/>
      <c r="C550" s="76" t="s">
        <v>548</v>
      </c>
      <c r="D550" s="57">
        <v>8</v>
      </c>
      <c r="E550" s="74">
        <v>6</v>
      </c>
      <c r="F550" s="87">
        <v>1</v>
      </c>
      <c r="G550" s="92"/>
      <c r="H550" s="97" t="str">
        <f t="shared" si="47"/>
        <v>南区8-6</v>
      </c>
      <c r="I550" s="104">
        <v>210</v>
      </c>
      <c r="J550" s="113" t="s">
        <v>1811</v>
      </c>
      <c r="K550" s="325" t="s">
        <v>1848</v>
      </c>
      <c r="L550" s="435"/>
      <c r="M550" s="4"/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s="15" customFormat="1" ht="20.100000000000001" hidden="1" customHeight="1">
      <c r="A551" s="4">
        <v>549</v>
      </c>
      <c r="B551" s="592"/>
      <c r="C551" s="76" t="s">
        <v>548</v>
      </c>
      <c r="D551" s="57">
        <v>8</v>
      </c>
      <c r="E551" s="74">
        <v>7</v>
      </c>
      <c r="F551" s="87"/>
      <c r="G551" s="92"/>
      <c r="H551" s="97" t="str">
        <f t="shared" si="47"/>
        <v>南区8-7</v>
      </c>
      <c r="I551" s="104">
        <v>275</v>
      </c>
      <c r="J551" s="113" t="s">
        <v>1386</v>
      </c>
      <c r="K551" s="188"/>
      <c r="L551" s="129"/>
      <c r="M551" s="5" t="str">
        <f>IF(F573,I573,"")</f>
        <v/>
      </c>
      <c r="N551" s="23"/>
      <c r="P551" s="44"/>
      <c r="Q551" s="44"/>
    </row>
    <row r="552" spans="1:70" s="15" customFormat="1" ht="16.5" hidden="1" customHeight="1">
      <c r="A552" s="4">
        <v>550</v>
      </c>
      <c r="B552" s="592"/>
      <c r="C552" s="76" t="s">
        <v>548</v>
      </c>
      <c r="D552" s="57">
        <v>8</v>
      </c>
      <c r="E552" s="74" t="s">
        <v>1646</v>
      </c>
      <c r="F552" s="87"/>
      <c r="G552" s="92"/>
      <c r="H552" s="97" t="str">
        <f t="shared" si="47"/>
        <v>南区8-8</v>
      </c>
      <c r="I552" s="104">
        <v>230</v>
      </c>
      <c r="J552" s="113" t="s">
        <v>1686</v>
      </c>
      <c r="K552" s="281"/>
      <c r="L552" s="429"/>
      <c r="M552" s="5" t="str">
        <f>IF(F574,I574,"")</f>
        <v/>
      </c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</row>
    <row r="553" spans="1:70" s="23" customFormat="1" ht="20.25" hidden="1" customHeight="1">
      <c r="A553" s="4">
        <v>551</v>
      </c>
      <c r="B553" s="592" t="s">
        <v>1694</v>
      </c>
      <c r="C553" s="76" t="s">
        <v>548</v>
      </c>
      <c r="D553" s="57">
        <v>9</v>
      </c>
      <c r="E553" s="74" t="s">
        <v>895</v>
      </c>
      <c r="F553" s="87"/>
      <c r="G553" s="92"/>
      <c r="H553" s="97" t="str">
        <f t="shared" si="47"/>
        <v>南区9-1</v>
      </c>
      <c r="I553" s="104">
        <v>490</v>
      </c>
      <c r="J553" s="113" t="s">
        <v>1812</v>
      </c>
      <c r="K553" s="188"/>
      <c r="L553" s="348"/>
      <c r="M553" s="4"/>
      <c r="N553" s="44"/>
      <c r="P553" s="44"/>
      <c r="Q553" s="44"/>
    </row>
    <row r="554" spans="1:70" s="23" customFormat="1" ht="20.25" hidden="1" customHeight="1">
      <c r="A554" s="4">
        <v>552</v>
      </c>
      <c r="B554" s="592"/>
      <c r="C554" s="76" t="s">
        <v>548</v>
      </c>
      <c r="D554" s="57">
        <v>9</v>
      </c>
      <c r="E554" s="74" t="s">
        <v>896</v>
      </c>
      <c r="F554" s="87"/>
      <c r="G554" s="92"/>
      <c r="H554" s="97" t="str">
        <f t="shared" si="47"/>
        <v>南区9-2</v>
      </c>
      <c r="I554" s="104">
        <v>330</v>
      </c>
      <c r="J554" s="113" t="s">
        <v>1813</v>
      </c>
      <c r="K554" s="188"/>
      <c r="L554" s="129"/>
      <c r="M554" s="5">
        <f>IF(F576,I576,"")</f>
        <v>465</v>
      </c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</row>
    <row r="555" spans="1:70" ht="20.100000000000001" customHeight="1">
      <c r="A555" s="4">
        <v>553</v>
      </c>
      <c r="B555" s="614"/>
      <c r="C555" s="76" t="s">
        <v>548</v>
      </c>
      <c r="D555" s="57">
        <v>9</v>
      </c>
      <c r="E555" s="74" t="s">
        <v>897</v>
      </c>
      <c r="F555" s="87">
        <v>1</v>
      </c>
      <c r="G555" s="92"/>
      <c r="H555" s="97" t="str">
        <f t="shared" si="47"/>
        <v>南区9-3</v>
      </c>
      <c r="I555" s="104">
        <v>375</v>
      </c>
      <c r="J555" s="113" t="s">
        <v>1814</v>
      </c>
      <c r="K555" s="281" t="s">
        <v>1730</v>
      </c>
      <c r="L555" s="435" t="s">
        <v>1842</v>
      </c>
      <c r="M555" s="4"/>
      <c r="N555" s="6"/>
    </row>
    <row r="556" spans="1:70" ht="20.25" hidden="1" customHeight="1">
      <c r="A556" s="4">
        <v>554</v>
      </c>
      <c r="B556" s="590" t="s">
        <v>639</v>
      </c>
      <c r="C556" s="76" t="s">
        <v>640</v>
      </c>
      <c r="D556" s="57"/>
      <c r="E556" s="74">
        <v>1</v>
      </c>
      <c r="F556" s="87"/>
      <c r="G556" s="92"/>
      <c r="H556" s="97" t="str">
        <f t="shared" si="47"/>
        <v>菊陽-1</v>
      </c>
      <c r="I556" s="104">
        <v>335</v>
      </c>
      <c r="J556" s="113" t="s">
        <v>1516</v>
      </c>
      <c r="K556" s="325"/>
      <c r="L556" s="131"/>
      <c r="M556" s="5">
        <f>IF(F578,I578,"")</f>
        <v>450</v>
      </c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ht="20.100000000000001" customHeight="1">
      <c r="A557" s="4">
        <v>555</v>
      </c>
      <c r="B557" s="581"/>
      <c r="C557" s="76" t="s">
        <v>640</v>
      </c>
      <c r="D557" s="57"/>
      <c r="E557" s="74" t="s">
        <v>143</v>
      </c>
      <c r="F557" s="87">
        <v>1</v>
      </c>
      <c r="G557" s="92"/>
      <c r="H557" s="97" t="str">
        <f t="shared" si="47"/>
        <v>菊陽-2</v>
      </c>
      <c r="I557" s="104">
        <v>270</v>
      </c>
      <c r="J557" s="113" t="s">
        <v>1388</v>
      </c>
      <c r="K557" s="281" t="s">
        <v>1596</v>
      </c>
      <c r="L557" s="453"/>
      <c r="M557" s="4"/>
      <c r="N557" s="6"/>
      <c r="O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</row>
    <row r="558" spans="1:70" ht="20.25">
      <c r="A558" s="4">
        <v>556</v>
      </c>
      <c r="B558" s="581"/>
      <c r="C558" s="76" t="s">
        <v>640</v>
      </c>
      <c r="D558" s="57"/>
      <c r="E558" s="74">
        <v>3</v>
      </c>
      <c r="F558" s="87">
        <v>1</v>
      </c>
      <c r="G558" s="92"/>
      <c r="H558" s="97" t="str">
        <f t="shared" si="47"/>
        <v>菊陽-3</v>
      </c>
      <c r="I558" s="104">
        <v>310</v>
      </c>
      <c r="J558" s="113" t="s">
        <v>1389</v>
      </c>
      <c r="K558" s="281" t="s">
        <v>1742</v>
      </c>
      <c r="L558" s="152"/>
      <c r="M558" s="5">
        <f>IF(F580,I580,"")</f>
        <v>345</v>
      </c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</row>
    <row r="559" spans="1:70" ht="20.25">
      <c r="A559" s="4">
        <v>557</v>
      </c>
      <c r="B559" s="581"/>
      <c r="C559" s="76" t="s">
        <v>640</v>
      </c>
      <c r="D559" s="57"/>
      <c r="E559" s="74">
        <v>4</v>
      </c>
      <c r="F559" s="87">
        <v>1</v>
      </c>
      <c r="G559" s="92"/>
      <c r="H559" s="99" t="str">
        <f t="shared" si="47"/>
        <v>菊陽-4</v>
      </c>
      <c r="I559" s="104">
        <v>460</v>
      </c>
      <c r="J559" s="234" t="s">
        <v>1390</v>
      </c>
      <c r="K559" s="332" t="s">
        <v>1596</v>
      </c>
      <c r="L559" s="443"/>
      <c r="M559" s="4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</row>
    <row r="560" spans="1:70" ht="20.25" hidden="1">
      <c r="A560" s="4">
        <v>558</v>
      </c>
      <c r="B560" s="581"/>
      <c r="C560" s="76" t="s">
        <v>640</v>
      </c>
      <c r="D560" s="57"/>
      <c r="E560" s="74">
        <v>5</v>
      </c>
      <c r="F560" s="87"/>
      <c r="G560" s="92"/>
      <c r="H560" s="97" t="str">
        <f t="shared" si="47"/>
        <v>菊陽-5</v>
      </c>
      <c r="I560" s="104">
        <v>970</v>
      </c>
      <c r="J560" s="113" t="s">
        <v>1391</v>
      </c>
      <c r="K560" s="188"/>
      <c r="L560" s="129"/>
      <c r="M560" s="5" t="str">
        <f>IF(F582,I582,"")</f>
        <v/>
      </c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20.100000000000001" hidden="1" customHeight="1">
      <c r="A561" s="4">
        <v>559</v>
      </c>
      <c r="B561" s="581"/>
      <c r="C561" s="76" t="s">
        <v>640</v>
      </c>
      <c r="D561" s="57"/>
      <c r="E561" s="74">
        <v>6</v>
      </c>
      <c r="F561" s="87"/>
      <c r="G561" s="92"/>
      <c r="H561" s="97" t="str">
        <f t="shared" si="47"/>
        <v>菊陽-6</v>
      </c>
      <c r="I561" s="104">
        <v>185</v>
      </c>
      <c r="J561" s="113" t="s">
        <v>1392</v>
      </c>
      <c r="K561" s="188"/>
      <c r="L561" s="414"/>
      <c r="M561" s="5">
        <f>IF(F583,I583,"")</f>
        <v>270</v>
      </c>
      <c r="N561" s="23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s="23" customFormat="1" ht="20.25" hidden="1" customHeight="1">
      <c r="A562" s="4">
        <v>560</v>
      </c>
      <c r="B562" s="581"/>
      <c r="C562" s="76" t="s">
        <v>640</v>
      </c>
      <c r="D562" s="57"/>
      <c r="E562" s="74">
        <v>7</v>
      </c>
      <c r="F562" s="87"/>
      <c r="G562" s="92"/>
      <c r="H562" s="97" t="str">
        <f t="shared" si="47"/>
        <v>菊陽-7</v>
      </c>
      <c r="I562" s="104">
        <v>305</v>
      </c>
      <c r="J562" s="113" t="s">
        <v>1815</v>
      </c>
      <c r="K562" s="281"/>
      <c r="L562" s="348"/>
      <c r="M562" s="5"/>
      <c r="P562" s="44"/>
      <c r="Q562" s="44"/>
    </row>
    <row r="563" spans="1:70" s="23" customFormat="1" ht="20.25" customHeight="1">
      <c r="A563" s="4">
        <v>561</v>
      </c>
      <c r="B563" s="581"/>
      <c r="C563" s="76" t="s">
        <v>640</v>
      </c>
      <c r="D563" s="57"/>
      <c r="E563" s="74">
        <v>8</v>
      </c>
      <c r="F563" s="87">
        <v>1</v>
      </c>
      <c r="G563" s="92"/>
      <c r="H563" s="97" t="str">
        <f t="shared" si="47"/>
        <v>菊陽-8</v>
      </c>
      <c r="I563" s="104">
        <v>560</v>
      </c>
      <c r="J563" s="113" t="s">
        <v>1394</v>
      </c>
      <c r="K563" s="188" t="s">
        <v>1841</v>
      </c>
      <c r="L563" s="152"/>
      <c r="M563" s="5">
        <f>IF(F584,I584,"")</f>
        <v>455</v>
      </c>
      <c r="P563" s="44"/>
      <c r="Q563" s="44"/>
    </row>
    <row r="564" spans="1:70" s="23" customFormat="1" ht="20.25" hidden="1" customHeight="1">
      <c r="A564" s="4">
        <v>562</v>
      </c>
      <c r="B564" s="581"/>
      <c r="C564" s="76" t="s">
        <v>640</v>
      </c>
      <c r="D564" s="57"/>
      <c r="E564" s="74">
        <v>9</v>
      </c>
      <c r="F564" s="87"/>
      <c r="G564" s="92"/>
      <c r="H564" s="97" t="str">
        <f t="shared" si="47"/>
        <v>菊陽-9</v>
      </c>
      <c r="I564" s="104">
        <v>495</v>
      </c>
      <c r="J564" s="113" t="s">
        <v>1395</v>
      </c>
      <c r="K564" s="281"/>
      <c r="L564" s="338"/>
      <c r="M564" s="5">
        <f>IF(F590,I590,"")</f>
        <v>410</v>
      </c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</row>
    <row r="565" spans="1:70" s="23" customFormat="1" ht="20.100000000000001" customHeight="1">
      <c r="A565" s="4">
        <v>563</v>
      </c>
      <c r="B565" s="581"/>
      <c r="C565" s="76" t="s">
        <v>640</v>
      </c>
      <c r="D565" s="57"/>
      <c r="E565" s="74" t="s">
        <v>455</v>
      </c>
      <c r="F565" s="87">
        <v>2</v>
      </c>
      <c r="G565" s="92"/>
      <c r="H565" s="97" t="str">
        <f t="shared" si="47"/>
        <v>菊陽-10</v>
      </c>
      <c r="I565" s="104">
        <v>345</v>
      </c>
      <c r="J565" s="113" t="s">
        <v>651</v>
      </c>
      <c r="K565" s="281"/>
      <c r="L565" s="422" t="s">
        <v>1857</v>
      </c>
      <c r="M565" s="4" t="e">
        <f>IF(#REF!,#REF!,"")</f>
        <v>#REF!</v>
      </c>
      <c r="N565" s="6"/>
      <c r="P565" s="44"/>
      <c r="Q565" s="44"/>
    </row>
    <row r="566" spans="1:70" ht="20.25" customHeight="1">
      <c r="A566" s="4">
        <v>564</v>
      </c>
      <c r="B566" s="581"/>
      <c r="C566" s="76" t="s">
        <v>640</v>
      </c>
      <c r="D566" s="57"/>
      <c r="E566" s="74" t="s">
        <v>383</v>
      </c>
      <c r="F566" s="87">
        <v>1</v>
      </c>
      <c r="G566" s="92"/>
      <c r="H566" s="97" t="str">
        <f t="shared" si="47"/>
        <v>菊陽-11</v>
      </c>
      <c r="I566" s="104">
        <v>525</v>
      </c>
      <c r="J566" s="113" t="s">
        <v>1396</v>
      </c>
      <c r="K566" s="281" t="s">
        <v>1564</v>
      </c>
      <c r="L566" s="454"/>
      <c r="M566" s="4">
        <f>IF(F614,I614,"")</f>
        <v>505</v>
      </c>
      <c r="N566" s="6"/>
      <c r="O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</row>
    <row r="567" spans="1:70" ht="20.100000000000001" hidden="1" customHeight="1">
      <c r="A567" s="4">
        <v>565</v>
      </c>
      <c r="B567" s="581"/>
      <c r="C567" s="76" t="s">
        <v>640</v>
      </c>
      <c r="D567" s="57"/>
      <c r="E567" s="74" t="s">
        <v>182</v>
      </c>
      <c r="F567" s="87"/>
      <c r="G567" s="92"/>
      <c r="H567" s="97" t="str">
        <f t="shared" si="47"/>
        <v>菊陽-12</v>
      </c>
      <c r="I567" s="104">
        <v>165</v>
      </c>
      <c r="J567" s="113" t="s">
        <v>1397</v>
      </c>
      <c r="K567" s="188"/>
      <c r="L567" s="129"/>
      <c r="M567" s="4">
        <f>IF(F615,I615,"")</f>
        <v>525</v>
      </c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</row>
    <row r="568" spans="1:70" ht="20.100000000000001" hidden="1" customHeight="1">
      <c r="A568" s="4">
        <v>566</v>
      </c>
      <c r="B568" s="581"/>
      <c r="C568" s="76" t="s">
        <v>640</v>
      </c>
      <c r="D568" s="57"/>
      <c r="E568" s="74" t="s">
        <v>185</v>
      </c>
      <c r="F568" s="87"/>
      <c r="G568" s="92"/>
      <c r="H568" s="97" t="str">
        <f t="shared" si="47"/>
        <v>菊陽-13</v>
      </c>
      <c r="I568" s="104">
        <v>275</v>
      </c>
      <c r="J568" s="113" t="s">
        <v>1398</v>
      </c>
      <c r="K568" s="281"/>
      <c r="L568" s="434"/>
      <c r="M568" s="5" t="str">
        <f>IF(F594,I594,"")</f>
        <v/>
      </c>
      <c r="O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</row>
    <row r="569" spans="1:70" ht="19.5" hidden="1" customHeight="1">
      <c r="A569" s="4">
        <v>567</v>
      </c>
      <c r="B569" s="581"/>
      <c r="C569" s="76" t="s">
        <v>640</v>
      </c>
      <c r="D569" s="57"/>
      <c r="E569" s="74" t="s">
        <v>187</v>
      </c>
      <c r="F569" s="87"/>
      <c r="G569" s="92"/>
      <c r="H569" s="97" t="str">
        <f t="shared" si="47"/>
        <v>菊陽-14</v>
      </c>
      <c r="I569" s="108">
        <v>370</v>
      </c>
      <c r="J569" s="113" t="s">
        <v>1399</v>
      </c>
      <c r="K569" s="188"/>
      <c r="L569" s="169"/>
      <c r="M569" s="4" t="str">
        <f>IF(F617,I617,"")</f>
        <v/>
      </c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16.5" customHeight="1">
      <c r="A570" s="4">
        <v>568</v>
      </c>
      <c r="B570" s="581"/>
      <c r="C570" s="76" t="s">
        <v>640</v>
      </c>
      <c r="D570" s="57"/>
      <c r="E570" s="74" t="s">
        <v>189</v>
      </c>
      <c r="F570" s="87">
        <v>1</v>
      </c>
      <c r="G570" s="92"/>
      <c r="H570" s="97" t="str">
        <f t="shared" si="47"/>
        <v>菊陽-15</v>
      </c>
      <c r="I570" s="108">
        <v>400</v>
      </c>
      <c r="J570" s="118" t="s">
        <v>1400</v>
      </c>
      <c r="K570" s="281" t="s">
        <v>1703</v>
      </c>
      <c r="L570" s="443" t="s">
        <v>1732</v>
      </c>
      <c r="M570" s="4"/>
    </row>
    <row r="571" spans="1:70" ht="20.100000000000001" customHeight="1">
      <c r="A571" s="4">
        <v>569</v>
      </c>
      <c r="B571" s="581"/>
      <c r="C571" s="76" t="s">
        <v>640</v>
      </c>
      <c r="D571" s="57"/>
      <c r="E571" s="74" t="s">
        <v>29</v>
      </c>
      <c r="F571" s="87">
        <v>1</v>
      </c>
      <c r="G571" s="92"/>
      <c r="H571" s="97" t="str">
        <f t="shared" si="47"/>
        <v>菊陽-16</v>
      </c>
      <c r="I571" s="108">
        <v>335</v>
      </c>
      <c r="J571" s="266" t="s">
        <v>1401</v>
      </c>
      <c r="K571" s="281" t="s">
        <v>1703</v>
      </c>
      <c r="L571" s="453"/>
      <c r="M571" s="5" t="str">
        <f>IF(F597,I597,"")</f>
        <v/>
      </c>
    </row>
    <row r="572" spans="1:70" ht="20.100000000000001" customHeight="1">
      <c r="A572" s="4">
        <v>570</v>
      </c>
      <c r="B572" s="581"/>
      <c r="C572" s="76" t="s">
        <v>640</v>
      </c>
      <c r="D572" s="57"/>
      <c r="E572" s="74" t="s">
        <v>710</v>
      </c>
      <c r="F572" s="87">
        <v>1</v>
      </c>
      <c r="G572" s="92"/>
      <c r="H572" s="97" t="str">
        <f>CONCATENATE(C572,D572,"-",E572)</f>
        <v>菊陽-17</v>
      </c>
      <c r="I572" s="104">
        <v>290</v>
      </c>
      <c r="J572" s="113" t="s">
        <v>1402</v>
      </c>
      <c r="K572" s="281" t="s">
        <v>1582</v>
      </c>
      <c r="L572" s="443"/>
      <c r="M572" s="5" t="e">
        <f>IF(#REF!,#REF!,"")</f>
        <v>#REF!</v>
      </c>
      <c r="N572" s="15"/>
    </row>
    <row r="573" spans="1:70" ht="20.25" hidden="1" customHeight="1">
      <c r="A573" s="4">
        <v>571</v>
      </c>
      <c r="B573" s="581"/>
      <c r="C573" s="76" t="s">
        <v>640</v>
      </c>
      <c r="D573" s="57"/>
      <c r="E573" s="74" t="s">
        <v>869</v>
      </c>
      <c r="F573" s="87"/>
      <c r="G573" s="92"/>
      <c r="H573" s="97" t="str">
        <f t="shared" ref="H573:H589" si="48">CONCATENATE(C573,D573,"-",E573)</f>
        <v>菊陽-18</v>
      </c>
      <c r="I573" s="104">
        <v>430</v>
      </c>
      <c r="J573" s="113" t="s">
        <v>1403</v>
      </c>
      <c r="K573" s="281"/>
      <c r="L573" s="414"/>
      <c r="M573" s="5" t="e">
        <f>IF(#REF!,#REF!,"")</f>
        <v>#REF!</v>
      </c>
      <c r="N573" s="15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s="15" customFormat="1" ht="20.25" hidden="1">
      <c r="A574" s="4">
        <v>572</v>
      </c>
      <c r="B574" s="581"/>
      <c r="C574" s="76" t="s">
        <v>640</v>
      </c>
      <c r="D574" s="57"/>
      <c r="E574" s="74" t="s">
        <v>870</v>
      </c>
      <c r="F574" s="87"/>
      <c r="G574" s="92"/>
      <c r="H574" s="97" t="str">
        <f t="shared" si="48"/>
        <v>菊陽-19</v>
      </c>
      <c r="I574" s="104">
        <v>445</v>
      </c>
      <c r="J574" s="113" t="s">
        <v>1404</v>
      </c>
      <c r="K574" s="281"/>
      <c r="L574" s="434"/>
      <c r="M574" s="5" t="str">
        <f>IF(F600,I600,"")</f>
        <v/>
      </c>
      <c r="N574" s="44"/>
      <c r="P574" s="44"/>
      <c r="Q574" s="44"/>
    </row>
    <row r="575" spans="1:70" s="15" customFormat="1" ht="20.25" hidden="1">
      <c r="A575" s="4">
        <v>573</v>
      </c>
      <c r="B575" s="581"/>
      <c r="C575" s="76" t="s">
        <v>640</v>
      </c>
      <c r="D575" s="57"/>
      <c r="E575" s="74" t="s">
        <v>871</v>
      </c>
      <c r="F575" s="87"/>
      <c r="G575" s="92"/>
      <c r="H575" s="97" t="str">
        <f t="shared" si="48"/>
        <v>菊陽-20</v>
      </c>
      <c r="I575" s="104">
        <v>450</v>
      </c>
      <c r="J575" s="113" t="s">
        <v>1404</v>
      </c>
      <c r="K575" s="281"/>
      <c r="L575" s="422"/>
      <c r="M575" s="5">
        <f>IF(F601,I601,"")</f>
        <v>375</v>
      </c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</row>
    <row r="576" spans="1:70" ht="20.100000000000001" customHeight="1">
      <c r="A576" s="4">
        <v>574</v>
      </c>
      <c r="B576" s="581"/>
      <c r="C576" s="76" t="s">
        <v>640</v>
      </c>
      <c r="D576" s="57"/>
      <c r="E576" s="74" t="s">
        <v>872</v>
      </c>
      <c r="F576" s="87">
        <v>1</v>
      </c>
      <c r="G576" s="92"/>
      <c r="H576" s="97" t="str">
        <f t="shared" si="48"/>
        <v>菊陽-21</v>
      </c>
      <c r="I576" s="104">
        <v>465</v>
      </c>
      <c r="J576" s="113" t="s">
        <v>1404</v>
      </c>
      <c r="K576" s="281" t="s">
        <v>1704</v>
      </c>
      <c r="L576" s="443"/>
      <c r="M576" s="5" t="str">
        <f>IF(F633,I633,"")</f>
        <v/>
      </c>
    </row>
    <row r="577" spans="1:70" ht="20.100000000000001" customHeight="1">
      <c r="A577" s="4">
        <v>575</v>
      </c>
      <c r="B577" s="581"/>
      <c r="C577" s="76" t="s">
        <v>640</v>
      </c>
      <c r="D577" s="57"/>
      <c r="E577" s="74" t="s">
        <v>873</v>
      </c>
      <c r="F577" s="87">
        <v>1</v>
      </c>
      <c r="G577" s="92"/>
      <c r="H577" s="97" t="str">
        <f t="shared" si="48"/>
        <v>菊陽-22</v>
      </c>
      <c r="I577" s="104">
        <v>315</v>
      </c>
      <c r="J577" s="113" t="s">
        <v>1405</v>
      </c>
      <c r="K577" s="281" t="s">
        <v>1706</v>
      </c>
      <c r="L577" s="461"/>
      <c r="N577" s="6"/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ht="20.25" customHeight="1">
      <c r="A578" s="4">
        <v>576</v>
      </c>
      <c r="B578" s="581"/>
      <c r="C578" s="76" t="s">
        <v>640</v>
      </c>
      <c r="D578" s="57"/>
      <c r="E578" s="74" t="s">
        <v>874</v>
      </c>
      <c r="F578" s="87">
        <v>1</v>
      </c>
      <c r="G578" s="92"/>
      <c r="H578" s="97" t="str">
        <f t="shared" si="48"/>
        <v>菊陽-23</v>
      </c>
      <c r="I578" s="104">
        <v>450</v>
      </c>
      <c r="J578" s="113" t="s">
        <v>1405</v>
      </c>
      <c r="K578" s="281" t="s">
        <v>1706</v>
      </c>
      <c r="L578" s="461"/>
      <c r="N578" s="6"/>
      <c r="O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</row>
    <row r="579" spans="1:70" ht="20.25" hidden="1" customHeight="1">
      <c r="A579" s="4">
        <v>577</v>
      </c>
      <c r="B579" s="581"/>
      <c r="C579" s="76" t="s">
        <v>640</v>
      </c>
      <c r="D579" s="57"/>
      <c r="E579" s="74" t="s">
        <v>875</v>
      </c>
      <c r="F579" s="87"/>
      <c r="G579" s="92"/>
      <c r="H579" s="97" t="str">
        <f t="shared" si="48"/>
        <v>菊陽-24</v>
      </c>
      <c r="I579" s="104">
        <v>475</v>
      </c>
      <c r="J579" s="113" t="s">
        <v>1405</v>
      </c>
      <c r="K579" s="281"/>
      <c r="L579" s="357"/>
      <c r="M579" s="5">
        <f>IF(F605,I605,"")</f>
        <v>570</v>
      </c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</row>
    <row r="580" spans="1:70" ht="20.100000000000001" customHeight="1">
      <c r="A580" s="4">
        <v>578</v>
      </c>
      <c r="B580" s="581"/>
      <c r="C580" s="76" t="s">
        <v>640</v>
      </c>
      <c r="D580" s="57"/>
      <c r="E580" s="74" t="s">
        <v>876</v>
      </c>
      <c r="F580" s="87">
        <v>1</v>
      </c>
      <c r="G580" s="92"/>
      <c r="H580" s="97" t="str">
        <f t="shared" si="48"/>
        <v>菊陽-25</v>
      </c>
      <c r="I580" s="104">
        <v>345</v>
      </c>
      <c r="J580" s="113" t="s">
        <v>1405</v>
      </c>
      <c r="K580" s="281" t="s">
        <v>1706</v>
      </c>
      <c r="L580" s="461"/>
      <c r="M580" s="5" t="str">
        <f>IF(F606,I606,"")</f>
        <v/>
      </c>
      <c r="N580" s="6"/>
      <c r="O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</row>
    <row r="581" spans="1:70" ht="20.25" hidden="1" customHeight="1">
      <c r="A581" s="4">
        <v>579</v>
      </c>
      <c r="B581" s="581"/>
      <c r="C581" s="76" t="s">
        <v>640</v>
      </c>
      <c r="D581" s="57"/>
      <c r="E581" s="74" t="s">
        <v>877</v>
      </c>
      <c r="F581" s="87"/>
      <c r="G581" s="92"/>
      <c r="H581" s="97" t="str">
        <f t="shared" si="48"/>
        <v>菊陽-26</v>
      </c>
      <c r="I581" s="104">
        <v>570</v>
      </c>
      <c r="J581" s="113" t="s">
        <v>1405</v>
      </c>
      <c r="K581" s="281"/>
      <c r="L581" s="443"/>
      <c r="O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</row>
    <row r="582" spans="1:70" ht="20.25" hidden="1" customHeight="1">
      <c r="A582" s="4">
        <v>580</v>
      </c>
      <c r="B582" s="581"/>
      <c r="C582" s="76" t="s">
        <v>640</v>
      </c>
      <c r="D582" s="57"/>
      <c r="E582" s="74" t="s">
        <v>878</v>
      </c>
      <c r="F582" s="87"/>
      <c r="G582" s="92"/>
      <c r="H582" s="97" t="str">
        <f t="shared" si="48"/>
        <v>菊陽-27</v>
      </c>
      <c r="I582" s="104">
        <v>260</v>
      </c>
      <c r="J582" s="113" t="s">
        <v>1405</v>
      </c>
      <c r="K582" s="281"/>
      <c r="L582" s="339"/>
      <c r="O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</row>
    <row r="583" spans="1:70" ht="16.5" customHeight="1">
      <c r="A583" s="4">
        <v>581</v>
      </c>
      <c r="B583" s="581"/>
      <c r="C583" s="76" t="s">
        <v>640</v>
      </c>
      <c r="D583" s="57"/>
      <c r="E583" s="74" t="s">
        <v>879</v>
      </c>
      <c r="F583" s="87">
        <v>1</v>
      </c>
      <c r="G583" s="92"/>
      <c r="H583" s="97" t="str">
        <f t="shared" si="48"/>
        <v>菊陽-28</v>
      </c>
      <c r="I583" s="104">
        <v>270</v>
      </c>
      <c r="J583" s="113" t="s">
        <v>1406</v>
      </c>
      <c r="K583" s="281" t="s">
        <v>1537</v>
      </c>
      <c r="L583" s="443"/>
      <c r="M583" s="5">
        <f>IF(F609,I609,"")</f>
        <v>480</v>
      </c>
    </row>
    <row r="584" spans="1:70" ht="20.100000000000001" customHeight="1">
      <c r="A584" s="4">
        <v>582</v>
      </c>
      <c r="B584" s="581"/>
      <c r="C584" s="76" t="s">
        <v>640</v>
      </c>
      <c r="D584" s="57"/>
      <c r="E584" s="74" t="s">
        <v>1029</v>
      </c>
      <c r="F584" s="87">
        <v>1</v>
      </c>
      <c r="G584" s="92"/>
      <c r="H584" s="97" t="str">
        <f t="shared" si="48"/>
        <v>菊陽-29</v>
      </c>
      <c r="I584" s="104">
        <v>455</v>
      </c>
      <c r="J584" s="113" t="s">
        <v>1407</v>
      </c>
      <c r="K584" s="281" t="s">
        <v>1546</v>
      </c>
      <c r="L584" s="443"/>
      <c r="N584" s="6"/>
    </row>
    <row r="585" spans="1:70" ht="16.5" hidden="1" customHeight="1">
      <c r="A585" s="4">
        <v>583</v>
      </c>
      <c r="B585" s="581"/>
      <c r="C585" s="76" t="s">
        <v>640</v>
      </c>
      <c r="D585" s="57"/>
      <c r="E585" s="74" t="s">
        <v>1089</v>
      </c>
      <c r="F585" s="87"/>
      <c r="G585" s="92"/>
      <c r="H585" s="97" t="str">
        <f t="shared" si="48"/>
        <v>菊陽-30</v>
      </c>
      <c r="I585" s="104">
        <v>500</v>
      </c>
      <c r="J585" s="113" t="s">
        <v>1517</v>
      </c>
      <c r="K585" s="281"/>
      <c r="L585" s="443"/>
    </row>
    <row r="586" spans="1:70" ht="20.100000000000001" customHeight="1">
      <c r="A586" s="4">
        <v>584</v>
      </c>
      <c r="B586" s="581"/>
      <c r="C586" s="76" t="s">
        <v>640</v>
      </c>
      <c r="D586" s="57"/>
      <c r="E586" s="74" t="s">
        <v>1561</v>
      </c>
      <c r="F586" s="87">
        <v>4</v>
      </c>
      <c r="G586" s="92"/>
      <c r="H586" s="97" t="str">
        <f t="shared" si="48"/>
        <v>菊陽-31</v>
      </c>
      <c r="I586" s="104">
        <v>165</v>
      </c>
      <c r="J586" s="113" t="s">
        <v>1578</v>
      </c>
      <c r="K586" s="281" t="s">
        <v>1706</v>
      </c>
      <c r="L586" s="461" t="s">
        <v>1534</v>
      </c>
      <c r="N586" s="6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16.5" customHeight="1">
      <c r="A587" s="4">
        <v>585</v>
      </c>
      <c r="B587" s="581"/>
      <c r="C587" s="76" t="s">
        <v>640</v>
      </c>
      <c r="D587" s="57"/>
      <c r="E587" s="74" t="s">
        <v>1562</v>
      </c>
      <c r="F587" s="87">
        <v>1</v>
      </c>
      <c r="G587" s="92"/>
      <c r="H587" s="97" t="str">
        <f t="shared" si="48"/>
        <v>菊陽-32</v>
      </c>
      <c r="I587" s="104">
        <v>330</v>
      </c>
      <c r="J587" s="113" t="s">
        <v>1579</v>
      </c>
      <c r="K587" s="281" t="s">
        <v>1817</v>
      </c>
      <c r="L587" s="443"/>
      <c r="M587" s="5">
        <f>IF(F613,I613,"")</f>
        <v>270</v>
      </c>
      <c r="N587" s="6"/>
    </row>
    <row r="588" spans="1:70" ht="20.25" customHeight="1">
      <c r="A588" s="4">
        <v>586</v>
      </c>
      <c r="B588" s="581"/>
      <c r="C588" s="76" t="s">
        <v>640</v>
      </c>
      <c r="D588" s="57"/>
      <c r="E588" s="74" t="s">
        <v>1563</v>
      </c>
      <c r="F588" s="87">
        <v>4</v>
      </c>
      <c r="G588" s="92"/>
      <c r="H588" s="97" t="str">
        <f t="shared" si="48"/>
        <v>菊陽-33</v>
      </c>
      <c r="I588" s="104">
        <v>165</v>
      </c>
      <c r="J588" s="113" t="s">
        <v>1579</v>
      </c>
      <c r="K588" s="281" t="s">
        <v>1706</v>
      </c>
      <c r="L588" s="456" t="s">
        <v>1534</v>
      </c>
      <c r="N588" s="6"/>
      <c r="O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</row>
    <row r="589" spans="1:70" ht="20.25" hidden="1">
      <c r="A589" s="4">
        <v>587</v>
      </c>
      <c r="B589" s="582"/>
      <c r="C589" s="76" t="s">
        <v>640</v>
      </c>
      <c r="D589" s="57"/>
      <c r="E589" s="74" t="s">
        <v>1647</v>
      </c>
      <c r="F589" s="87"/>
      <c r="G589" s="92"/>
      <c r="H589" s="97" t="str">
        <f t="shared" si="48"/>
        <v>菊陽-34</v>
      </c>
      <c r="I589" s="104">
        <v>315</v>
      </c>
      <c r="J589" s="113" t="s">
        <v>1691</v>
      </c>
      <c r="K589" s="281"/>
      <c r="L589" s="414"/>
      <c r="M589" s="5">
        <f>IF(F615,I615,"")</f>
        <v>525</v>
      </c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20.100000000000001" customHeight="1">
      <c r="A590" s="4">
        <v>588</v>
      </c>
      <c r="B590" s="591" t="s">
        <v>658</v>
      </c>
      <c r="C590" s="76" t="s">
        <v>659</v>
      </c>
      <c r="D590" s="57"/>
      <c r="E590" s="74" t="s">
        <v>10</v>
      </c>
      <c r="F590" s="87">
        <v>1</v>
      </c>
      <c r="G590" s="92"/>
      <c r="H590" s="97" t="str">
        <f t="shared" si="47"/>
        <v>合志①-1</v>
      </c>
      <c r="I590" s="104">
        <v>410</v>
      </c>
      <c r="J590" s="113" t="s">
        <v>661</v>
      </c>
      <c r="K590" s="188" t="s">
        <v>1848</v>
      </c>
      <c r="L590" s="435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</row>
    <row r="591" spans="1:70" ht="20.100000000000001" customHeight="1">
      <c r="A591" s="4">
        <v>589</v>
      </c>
      <c r="B591" s="592"/>
      <c r="C591" s="76" t="s">
        <v>659</v>
      </c>
      <c r="D591" s="63"/>
      <c r="E591" s="74">
        <v>2</v>
      </c>
      <c r="F591" s="87">
        <v>1</v>
      </c>
      <c r="G591" s="92"/>
      <c r="H591" s="97" t="str">
        <f t="shared" si="47"/>
        <v>合志①-2</v>
      </c>
      <c r="I591" s="104">
        <v>495</v>
      </c>
      <c r="J591" s="113" t="s">
        <v>662</v>
      </c>
      <c r="K591" s="327" t="s">
        <v>1784</v>
      </c>
      <c r="L591" s="410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ht="21" hidden="1" customHeight="1">
      <c r="A592" s="4">
        <v>590</v>
      </c>
      <c r="B592" s="592"/>
      <c r="C592" s="76" t="s">
        <v>659</v>
      </c>
      <c r="D592" s="63"/>
      <c r="E592" s="74">
        <v>3</v>
      </c>
      <c r="F592" s="87"/>
      <c r="G592" s="92"/>
      <c r="H592" s="97" t="str">
        <f t="shared" si="47"/>
        <v>合志①-3</v>
      </c>
      <c r="I592" s="104">
        <v>435</v>
      </c>
      <c r="J592" s="113" t="s">
        <v>663</v>
      </c>
      <c r="K592" s="188"/>
      <c r="L592" s="129"/>
    </row>
    <row r="593" spans="1:70" ht="20.100000000000001" hidden="1" customHeight="1">
      <c r="A593" s="4">
        <v>591</v>
      </c>
      <c r="B593" s="592"/>
      <c r="C593" s="76" t="s">
        <v>659</v>
      </c>
      <c r="D593" s="63"/>
      <c r="E593" s="74">
        <v>4</v>
      </c>
      <c r="F593" s="87"/>
      <c r="G593" s="92"/>
      <c r="H593" s="97" t="str">
        <f t="shared" si="47"/>
        <v>合志①-4</v>
      </c>
      <c r="I593" s="104">
        <v>505</v>
      </c>
      <c r="J593" s="113" t="s">
        <v>663</v>
      </c>
      <c r="K593" s="188"/>
      <c r="L593" s="129"/>
      <c r="M593" s="5">
        <f>IF(F619,I619,"")</f>
        <v>380</v>
      </c>
      <c r="N593" s="15"/>
    </row>
    <row r="594" spans="1:70" ht="20.25" hidden="1" customHeight="1">
      <c r="A594" s="4">
        <v>592</v>
      </c>
      <c r="B594" s="592"/>
      <c r="C594" s="76" t="s">
        <v>659</v>
      </c>
      <c r="D594" s="63"/>
      <c r="E594" s="74">
        <v>5</v>
      </c>
      <c r="F594" s="87"/>
      <c r="G594" s="92"/>
      <c r="H594" s="97" t="str">
        <f t="shared" si="47"/>
        <v>合志①-5</v>
      </c>
      <c r="I594" s="104">
        <v>335</v>
      </c>
      <c r="J594" s="113" t="s">
        <v>663</v>
      </c>
      <c r="K594" s="335"/>
      <c r="L594" s="178"/>
      <c r="M594" s="5" t="str">
        <f>IF(F620,I620,"")</f>
        <v/>
      </c>
      <c r="O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</row>
    <row r="595" spans="1:70" s="15" customFormat="1" ht="20.25" hidden="1" customHeight="1">
      <c r="A595" s="4">
        <v>593</v>
      </c>
      <c r="B595" s="592"/>
      <c r="C595" s="76" t="s">
        <v>659</v>
      </c>
      <c r="D595" s="63"/>
      <c r="E595" s="74">
        <v>6</v>
      </c>
      <c r="F595" s="87"/>
      <c r="G595" s="92"/>
      <c r="H595" s="97" t="str">
        <f t="shared" si="47"/>
        <v>合志①-6</v>
      </c>
      <c r="I595" s="104">
        <v>425</v>
      </c>
      <c r="J595" s="113" t="s">
        <v>663</v>
      </c>
      <c r="K595" s="188"/>
      <c r="L595" s="152"/>
      <c r="M595" s="5" t="str">
        <f>IF(F621,I621,"")</f>
        <v/>
      </c>
      <c r="P595" s="44"/>
      <c r="Q595" s="44"/>
    </row>
    <row r="596" spans="1:70" s="15" customFormat="1" ht="16.5" hidden="1" customHeight="1">
      <c r="A596" s="4">
        <v>594</v>
      </c>
      <c r="B596" s="592"/>
      <c r="C596" s="76" t="s">
        <v>659</v>
      </c>
      <c r="D596" s="63"/>
      <c r="E596" s="74">
        <v>7</v>
      </c>
      <c r="F596" s="87"/>
      <c r="G596" s="92"/>
      <c r="H596" s="97" t="str">
        <f t="shared" si="47"/>
        <v>合志①-7</v>
      </c>
      <c r="I596" s="104">
        <v>480</v>
      </c>
      <c r="J596" s="113" t="s">
        <v>1409</v>
      </c>
      <c r="K596" s="281"/>
      <c r="L596" s="141"/>
      <c r="M596" s="5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</row>
    <row r="597" spans="1:70" s="15" customFormat="1" ht="20.25" hidden="1" customHeight="1">
      <c r="A597" s="4">
        <v>595</v>
      </c>
      <c r="B597" s="592"/>
      <c r="C597" s="76" t="s">
        <v>659</v>
      </c>
      <c r="D597" s="63"/>
      <c r="E597" s="74">
        <v>8</v>
      </c>
      <c r="F597" s="87"/>
      <c r="G597" s="92"/>
      <c r="H597" s="97" t="str">
        <f t="shared" si="47"/>
        <v>合志①-8</v>
      </c>
      <c r="I597" s="108">
        <v>265</v>
      </c>
      <c r="J597" s="215" t="s">
        <v>663</v>
      </c>
      <c r="K597" s="281"/>
      <c r="L597" s="152"/>
      <c r="M597" s="5"/>
      <c r="P597" s="44"/>
      <c r="Q597" s="44"/>
    </row>
    <row r="598" spans="1:70" s="15" customFormat="1" ht="20.25" hidden="1" customHeight="1">
      <c r="A598" s="4">
        <v>596</v>
      </c>
      <c r="B598" s="592"/>
      <c r="C598" s="76" t="s">
        <v>659</v>
      </c>
      <c r="D598" s="63"/>
      <c r="E598" s="74">
        <v>9</v>
      </c>
      <c r="F598" s="87"/>
      <c r="G598" s="92"/>
      <c r="H598" s="97" t="str">
        <f t="shared" si="47"/>
        <v>合志①-9</v>
      </c>
      <c r="I598" s="104">
        <v>410</v>
      </c>
      <c r="J598" s="113" t="s">
        <v>664</v>
      </c>
      <c r="K598" s="188"/>
      <c r="L598" s="129"/>
      <c r="M598" s="5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</row>
    <row r="599" spans="1:70" s="15" customFormat="1" ht="20.25" customHeight="1">
      <c r="A599" s="4">
        <v>597</v>
      </c>
      <c r="B599" s="592"/>
      <c r="C599" s="76" t="s">
        <v>659</v>
      </c>
      <c r="D599" s="63"/>
      <c r="E599" s="74">
        <v>10</v>
      </c>
      <c r="F599" s="87">
        <v>1</v>
      </c>
      <c r="G599" s="92"/>
      <c r="H599" s="97" t="str">
        <f t="shared" si="47"/>
        <v>合志①-10</v>
      </c>
      <c r="I599" s="104">
        <v>415</v>
      </c>
      <c r="J599" s="116" t="s">
        <v>1410</v>
      </c>
      <c r="K599" s="188" t="s">
        <v>1730</v>
      </c>
      <c r="L599" s="152" t="s">
        <v>1850</v>
      </c>
      <c r="M599" s="5"/>
      <c r="N599" s="44"/>
      <c r="P599" s="44"/>
      <c r="Q599" s="44"/>
    </row>
    <row r="600" spans="1:70" s="15" customFormat="1" ht="20.25" hidden="1" customHeight="1">
      <c r="A600" s="4">
        <v>598</v>
      </c>
      <c r="B600" s="592"/>
      <c r="C600" s="76" t="s">
        <v>659</v>
      </c>
      <c r="D600" s="63"/>
      <c r="E600" s="74">
        <v>11</v>
      </c>
      <c r="F600" s="87"/>
      <c r="G600" s="92"/>
      <c r="H600" s="97" t="str">
        <f t="shared" si="47"/>
        <v>合志①-11</v>
      </c>
      <c r="I600" s="108">
        <v>315</v>
      </c>
      <c r="J600" s="113" t="s">
        <v>663</v>
      </c>
      <c r="K600" s="328"/>
      <c r="L600" s="152"/>
      <c r="M600" s="5"/>
      <c r="N600" s="6"/>
      <c r="P600" s="44"/>
      <c r="Q600" s="44"/>
    </row>
    <row r="601" spans="1:70" s="15" customFormat="1" ht="16.5" customHeight="1">
      <c r="A601" s="4">
        <v>599</v>
      </c>
      <c r="B601" s="592"/>
      <c r="C601" s="76" t="s">
        <v>659</v>
      </c>
      <c r="D601" s="57"/>
      <c r="E601" s="74" t="s">
        <v>182</v>
      </c>
      <c r="F601" s="87">
        <v>1</v>
      </c>
      <c r="G601" s="92"/>
      <c r="H601" s="97" t="str">
        <f t="shared" si="47"/>
        <v>合志①-12</v>
      </c>
      <c r="I601" s="104">
        <v>375</v>
      </c>
      <c r="J601" s="113" t="s">
        <v>661</v>
      </c>
      <c r="K601" s="188" t="s">
        <v>1835</v>
      </c>
      <c r="L601" s="417"/>
      <c r="M601" s="5"/>
      <c r="N601" s="6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</row>
    <row r="602" spans="1:70" ht="20.25" customHeight="1">
      <c r="A602" s="4">
        <v>600</v>
      </c>
      <c r="B602" s="592"/>
      <c r="C602" s="76" t="s">
        <v>659</v>
      </c>
      <c r="D602" s="57"/>
      <c r="E602" s="74" t="s">
        <v>185</v>
      </c>
      <c r="F602" s="87">
        <v>1</v>
      </c>
      <c r="G602" s="92"/>
      <c r="H602" s="97" t="str">
        <f t="shared" si="47"/>
        <v>合志①-13</v>
      </c>
      <c r="I602" s="104">
        <v>360</v>
      </c>
      <c r="J602" s="246" t="s">
        <v>662</v>
      </c>
      <c r="K602" s="188" t="s">
        <v>1742</v>
      </c>
      <c r="L602" s="264"/>
      <c r="N602" s="6"/>
      <c r="O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</row>
    <row r="603" spans="1:70" ht="20.25" hidden="1" customHeight="1">
      <c r="A603" s="4">
        <v>601</v>
      </c>
      <c r="B603" s="592"/>
      <c r="C603" s="76" t="s">
        <v>659</v>
      </c>
      <c r="D603" s="57"/>
      <c r="E603" s="74" t="s">
        <v>880</v>
      </c>
      <c r="F603" s="87"/>
      <c r="G603" s="92"/>
      <c r="H603" s="97" t="str">
        <f t="shared" si="47"/>
        <v>合志①-14</v>
      </c>
      <c r="I603" s="104">
        <v>205</v>
      </c>
      <c r="J603" s="246" t="s">
        <v>1411</v>
      </c>
      <c r="K603" s="281"/>
      <c r="L603" s="134"/>
      <c r="O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</row>
    <row r="604" spans="1:70" ht="20.25" hidden="1" customHeight="1">
      <c r="A604" s="4">
        <v>602</v>
      </c>
      <c r="B604" s="592"/>
      <c r="C604" s="76" t="s">
        <v>659</v>
      </c>
      <c r="D604" s="57"/>
      <c r="E604" s="74" t="s">
        <v>881</v>
      </c>
      <c r="F604" s="87"/>
      <c r="G604" s="92"/>
      <c r="H604" s="97" t="str">
        <f t="shared" si="47"/>
        <v>合志①-15</v>
      </c>
      <c r="I604" s="104">
        <v>360</v>
      </c>
      <c r="J604" s="246" t="s">
        <v>1412</v>
      </c>
      <c r="K604" s="281"/>
      <c r="L604" s="134"/>
      <c r="N604" s="6"/>
      <c r="O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</row>
    <row r="605" spans="1:70" ht="20.100000000000001" customHeight="1">
      <c r="A605" s="4">
        <v>603</v>
      </c>
      <c r="B605" s="592"/>
      <c r="C605" s="76" t="s">
        <v>659</v>
      </c>
      <c r="D605" s="57"/>
      <c r="E605" s="74" t="s">
        <v>882</v>
      </c>
      <c r="F605" s="87">
        <v>1</v>
      </c>
      <c r="G605" s="92"/>
      <c r="H605" s="97" t="str">
        <f t="shared" si="47"/>
        <v>合志①-16</v>
      </c>
      <c r="I605" s="104">
        <v>570</v>
      </c>
      <c r="J605" s="246" t="s">
        <v>1413</v>
      </c>
      <c r="K605" s="281" t="s">
        <v>1831</v>
      </c>
      <c r="L605" s="435"/>
    </row>
    <row r="606" spans="1:70" ht="20.100000000000001" hidden="1" customHeight="1">
      <c r="A606" s="4">
        <v>604</v>
      </c>
      <c r="B606" s="614"/>
      <c r="C606" s="76" t="s">
        <v>659</v>
      </c>
      <c r="D606" s="57"/>
      <c r="E606" s="74" t="s">
        <v>883</v>
      </c>
      <c r="F606" s="87"/>
      <c r="G606" s="92"/>
      <c r="H606" s="97" t="str">
        <f t="shared" si="47"/>
        <v>合志①-17</v>
      </c>
      <c r="I606" s="104">
        <v>360</v>
      </c>
      <c r="J606" s="246" t="s">
        <v>1413</v>
      </c>
      <c r="K606" s="281"/>
      <c r="L606" s="410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</row>
    <row r="607" spans="1:70" ht="20.100000000000001" hidden="1" customHeight="1">
      <c r="A607" s="4">
        <v>605</v>
      </c>
      <c r="B607" s="467" t="s">
        <v>666</v>
      </c>
      <c r="C607" s="76" t="s">
        <v>667</v>
      </c>
      <c r="D607" s="57"/>
      <c r="E607" s="74">
        <v>1</v>
      </c>
      <c r="F607" s="87"/>
      <c r="G607" s="92"/>
      <c r="H607" s="97" t="str">
        <f t="shared" si="47"/>
        <v>合志②-1</v>
      </c>
      <c r="I607" s="104">
        <v>350</v>
      </c>
      <c r="J607" s="113" t="s">
        <v>668</v>
      </c>
      <c r="K607" s="188"/>
      <c r="L607" s="129"/>
      <c r="N607" s="6"/>
    </row>
    <row r="608" spans="1:70" ht="20.100000000000001" hidden="1" customHeight="1">
      <c r="A608" s="4">
        <v>606</v>
      </c>
      <c r="B608" s="468"/>
      <c r="C608" s="76" t="s">
        <v>667</v>
      </c>
      <c r="D608" s="63"/>
      <c r="E608" s="74">
        <v>2</v>
      </c>
      <c r="F608" s="87"/>
      <c r="G608" s="92"/>
      <c r="H608" s="97" t="str">
        <f t="shared" si="47"/>
        <v>合志②-2</v>
      </c>
      <c r="I608" s="104">
        <v>395</v>
      </c>
      <c r="J608" s="113" t="s">
        <v>669</v>
      </c>
      <c r="K608" s="188"/>
      <c r="L608" s="129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</row>
    <row r="609" spans="1:70" s="5" customFormat="1" ht="20.100000000000001" customHeight="1">
      <c r="A609" s="4">
        <v>607</v>
      </c>
      <c r="B609" s="468"/>
      <c r="C609" s="76" t="s">
        <v>667</v>
      </c>
      <c r="D609" s="63"/>
      <c r="E609" s="74">
        <v>3</v>
      </c>
      <c r="F609" s="87">
        <v>1</v>
      </c>
      <c r="G609" s="92"/>
      <c r="H609" s="97" t="str">
        <f t="shared" si="47"/>
        <v>合志②-3</v>
      </c>
      <c r="I609" s="104">
        <v>480</v>
      </c>
      <c r="J609" s="113" t="s">
        <v>670</v>
      </c>
      <c r="K609" s="281" t="s">
        <v>1706</v>
      </c>
      <c r="L609" s="456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3"/>
      <c r="AD609" s="213"/>
      <c r="AE609" s="213"/>
      <c r="AF609" s="213"/>
      <c r="AG609" s="213"/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</row>
    <row r="610" spans="1:70" s="5" customFormat="1" ht="20.100000000000001" customHeight="1">
      <c r="A610" s="4">
        <v>608</v>
      </c>
      <c r="B610" s="468"/>
      <c r="C610" s="76" t="s">
        <v>667</v>
      </c>
      <c r="D610" s="63"/>
      <c r="E610" s="74">
        <v>4</v>
      </c>
      <c r="F610" s="87">
        <v>2</v>
      </c>
      <c r="G610" s="92"/>
      <c r="H610" s="97" t="str">
        <f t="shared" si="47"/>
        <v>合志②-4</v>
      </c>
      <c r="I610" s="104">
        <v>470</v>
      </c>
      <c r="J610" s="113" t="s">
        <v>670</v>
      </c>
      <c r="K610" s="188"/>
      <c r="L610" s="152" t="s">
        <v>1837</v>
      </c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</row>
    <row r="611" spans="1:70" s="5" customFormat="1" ht="20.100000000000001" hidden="1" customHeight="1">
      <c r="A611" s="4">
        <v>609</v>
      </c>
      <c r="B611" s="468"/>
      <c r="C611" s="76" t="s">
        <v>667</v>
      </c>
      <c r="D611" s="63"/>
      <c r="E611" s="74">
        <v>5</v>
      </c>
      <c r="F611" s="87"/>
      <c r="G611" s="92"/>
      <c r="H611" s="97" t="str">
        <f t="shared" si="47"/>
        <v>合志②-5</v>
      </c>
      <c r="I611" s="104">
        <v>590</v>
      </c>
      <c r="J611" s="113" t="s">
        <v>1580</v>
      </c>
      <c r="K611" s="188"/>
      <c r="L611" s="129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</row>
    <row r="612" spans="1:70" s="5" customFormat="1" ht="20.100000000000001" hidden="1" customHeight="1">
      <c r="A612" s="4">
        <v>610</v>
      </c>
      <c r="B612" s="468"/>
      <c r="C612" s="76" t="s">
        <v>667</v>
      </c>
      <c r="D612" s="63"/>
      <c r="E612" s="74">
        <v>6</v>
      </c>
      <c r="F612" s="87"/>
      <c r="G612" s="92"/>
      <c r="H612" s="97" t="str">
        <f t="shared" si="47"/>
        <v>合志②-6</v>
      </c>
      <c r="I612" s="104">
        <v>395</v>
      </c>
      <c r="J612" s="113" t="s">
        <v>671</v>
      </c>
      <c r="K612" s="188"/>
      <c r="L612" s="129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</row>
    <row r="613" spans="1:70" s="5" customFormat="1" ht="20.100000000000001" customHeight="1">
      <c r="A613" s="4">
        <v>611</v>
      </c>
      <c r="B613" s="468"/>
      <c r="C613" s="76" t="s">
        <v>667</v>
      </c>
      <c r="D613" s="63"/>
      <c r="E613" s="74" t="s">
        <v>299</v>
      </c>
      <c r="F613" s="87">
        <v>1</v>
      </c>
      <c r="G613" s="92"/>
      <c r="H613" s="97" t="str">
        <f t="shared" si="47"/>
        <v>合志②-7</v>
      </c>
      <c r="I613" s="104">
        <v>270</v>
      </c>
      <c r="J613" s="113" t="s">
        <v>670</v>
      </c>
      <c r="K613" s="281" t="s">
        <v>1839</v>
      </c>
      <c r="L613" s="435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</row>
    <row r="614" spans="1:70" s="5" customFormat="1" ht="20.100000000000001" customHeight="1">
      <c r="A614" s="4">
        <v>612</v>
      </c>
      <c r="B614" s="468"/>
      <c r="C614" s="76" t="s">
        <v>667</v>
      </c>
      <c r="D614" s="63"/>
      <c r="E614" s="74" t="s">
        <v>464</v>
      </c>
      <c r="F614" s="87">
        <v>1</v>
      </c>
      <c r="G614" s="92"/>
      <c r="H614" s="97" t="str">
        <f t="shared" si="47"/>
        <v>合志②-8</v>
      </c>
      <c r="I614" s="104">
        <v>505</v>
      </c>
      <c r="J614" s="113" t="s">
        <v>670</v>
      </c>
      <c r="K614" s="281" t="s">
        <v>1605</v>
      </c>
      <c r="L614" s="432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</row>
    <row r="615" spans="1:70" s="5" customFormat="1" ht="20.100000000000001" customHeight="1">
      <c r="A615" s="4">
        <v>613</v>
      </c>
      <c r="B615" s="468"/>
      <c r="C615" s="76" t="s">
        <v>667</v>
      </c>
      <c r="D615" s="63"/>
      <c r="E615" s="74" t="s">
        <v>279</v>
      </c>
      <c r="F615" s="87">
        <v>1</v>
      </c>
      <c r="G615" s="92"/>
      <c r="H615" s="97" t="str">
        <f t="shared" si="47"/>
        <v>合志②-9</v>
      </c>
      <c r="I615" s="109">
        <v>525</v>
      </c>
      <c r="J615" s="251" t="s">
        <v>673</v>
      </c>
      <c r="K615" s="281" t="s">
        <v>1846</v>
      </c>
      <c r="L615" s="435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</row>
    <row r="616" spans="1:70" s="5" customFormat="1" ht="20.100000000000001" hidden="1" customHeight="1">
      <c r="A616" s="4">
        <v>614</v>
      </c>
      <c r="B616" s="468"/>
      <c r="C616" s="76" t="s">
        <v>667</v>
      </c>
      <c r="D616" s="63"/>
      <c r="E616" s="74" t="s">
        <v>455</v>
      </c>
      <c r="F616" s="87"/>
      <c r="G616" s="92"/>
      <c r="H616" s="97" t="str">
        <f t="shared" ref="H616:H646" si="49">CONCATENATE(C616,D616,"-",E616)</f>
        <v>合志②-10</v>
      </c>
      <c r="I616" s="109">
        <v>560</v>
      </c>
      <c r="J616" s="113" t="s">
        <v>674</v>
      </c>
      <c r="K616" s="281"/>
      <c r="L616" s="168"/>
      <c r="N616" s="44"/>
      <c r="O616" s="6"/>
      <c r="P616" s="44"/>
      <c r="Q616" s="44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70" s="5" customFormat="1" ht="20.100000000000001" hidden="1" customHeight="1">
      <c r="A617" s="4">
        <v>615</v>
      </c>
      <c r="B617" s="468"/>
      <c r="C617" s="76" t="s">
        <v>667</v>
      </c>
      <c r="D617" s="63"/>
      <c r="E617" s="74" t="s">
        <v>383</v>
      </c>
      <c r="F617" s="87"/>
      <c r="G617" s="92"/>
      <c r="H617" s="97" t="str">
        <f t="shared" si="49"/>
        <v>合志②-11</v>
      </c>
      <c r="I617" s="109">
        <v>540</v>
      </c>
      <c r="J617" s="113" t="s">
        <v>675</v>
      </c>
      <c r="K617" s="188"/>
      <c r="L617" s="348"/>
      <c r="N617" s="44"/>
      <c r="O617" s="6"/>
      <c r="P617" s="44"/>
      <c r="Q617" s="44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70" s="5" customFormat="1" ht="20.100000000000001" hidden="1" customHeight="1">
      <c r="A618" s="4">
        <v>616</v>
      </c>
      <c r="B618" s="468"/>
      <c r="C618" s="76" t="s">
        <v>667</v>
      </c>
      <c r="D618" s="63"/>
      <c r="E618" s="74" t="s">
        <v>865</v>
      </c>
      <c r="F618" s="87"/>
      <c r="G618" s="92"/>
      <c r="H618" s="97" t="str">
        <f t="shared" si="49"/>
        <v>合志②-12</v>
      </c>
      <c r="I618" s="109">
        <v>380</v>
      </c>
      <c r="J618" s="113" t="s">
        <v>1414</v>
      </c>
      <c r="K618" s="281"/>
      <c r="L618" s="129"/>
      <c r="M618" s="5">
        <f>IF(F645,I645,"")</f>
        <v>310</v>
      </c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3"/>
      <c r="BN618" s="213"/>
      <c r="BO618" s="213"/>
      <c r="BP618" s="213"/>
      <c r="BQ618" s="213"/>
      <c r="BR618" s="213"/>
    </row>
    <row r="619" spans="1:70" s="5" customFormat="1" ht="20.100000000000001" customHeight="1">
      <c r="A619" s="4">
        <v>617</v>
      </c>
      <c r="B619" s="468"/>
      <c r="C619" s="76" t="s">
        <v>667</v>
      </c>
      <c r="D619" s="63"/>
      <c r="E619" s="74" t="s">
        <v>884</v>
      </c>
      <c r="F619" s="87">
        <v>1</v>
      </c>
      <c r="G619" s="92"/>
      <c r="H619" s="97" t="str">
        <f t="shared" si="49"/>
        <v>合志②-13</v>
      </c>
      <c r="I619" s="109">
        <v>380</v>
      </c>
      <c r="J619" s="113" t="s">
        <v>1415</v>
      </c>
      <c r="K619" s="281" t="s">
        <v>1784</v>
      </c>
      <c r="L619" s="338"/>
      <c r="M619" s="5">
        <f>IF(F646,I646,"")</f>
        <v>295</v>
      </c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213"/>
      <c r="AD619" s="213"/>
      <c r="AE619" s="213"/>
      <c r="AF619" s="213"/>
      <c r="AG619" s="213"/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  <c r="BI619" s="213"/>
      <c r="BJ619" s="213"/>
      <c r="BK619" s="213"/>
      <c r="BL619" s="213"/>
      <c r="BM619" s="213"/>
      <c r="BN619" s="213"/>
      <c r="BO619" s="213"/>
      <c r="BP619" s="213"/>
      <c r="BQ619" s="213"/>
      <c r="BR619" s="213"/>
    </row>
    <row r="620" spans="1:70" s="5" customFormat="1" ht="20.100000000000001" hidden="1" customHeight="1">
      <c r="A620" s="4">
        <v>618</v>
      </c>
      <c r="B620" s="468"/>
      <c r="C620" s="76" t="s">
        <v>667</v>
      </c>
      <c r="D620" s="63"/>
      <c r="E620" s="74" t="s">
        <v>880</v>
      </c>
      <c r="F620" s="87"/>
      <c r="G620" s="92"/>
      <c r="H620" s="97" t="str">
        <f t="shared" si="49"/>
        <v>合志②-14</v>
      </c>
      <c r="I620" s="109">
        <v>375</v>
      </c>
      <c r="J620" s="113" t="s">
        <v>1414</v>
      </c>
      <c r="K620" s="281"/>
      <c r="L620" s="41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213"/>
      <c r="AD620" s="213"/>
      <c r="AE620" s="213"/>
      <c r="AF620" s="213"/>
      <c r="AG620" s="213"/>
      <c r="AH620" s="213"/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  <c r="BI620" s="213"/>
      <c r="BJ620" s="213"/>
      <c r="BK620" s="213"/>
      <c r="BL620" s="213"/>
      <c r="BM620" s="213"/>
      <c r="BN620" s="213"/>
      <c r="BO620" s="213"/>
      <c r="BP620" s="213"/>
      <c r="BQ620" s="213"/>
      <c r="BR620" s="213"/>
    </row>
    <row r="621" spans="1:70" s="5" customFormat="1" ht="24.75" hidden="1" customHeight="1">
      <c r="A621" s="4">
        <v>619</v>
      </c>
      <c r="B621" s="468"/>
      <c r="C621" s="76" t="s">
        <v>667</v>
      </c>
      <c r="D621" s="63"/>
      <c r="E621" s="74" t="s">
        <v>881</v>
      </c>
      <c r="F621" s="87"/>
      <c r="G621" s="92"/>
      <c r="H621" s="97" t="str">
        <f t="shared" si="49"/>
        <v>合志②-15</v>
      </c>
      <c r="I621" s="109">
        <v>350</v>
      </c>
      <c r="J621" s="113" t="s">
        <v>1416</v>
      </c>
      <c r="K621" s="281"/>
      <c r="L621" s="129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213"/>
      <c r="AD621" s="213"/>
      <c r="AE621" s="213"/>
      <c r="AF621" s="213"/>
      <c r="AG621" s="213"/>
      <c r="AH621" s="213"/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  <c r="BI621" s="213"/>
      <c r="BJ621" s="213"/>
      <c r="BK621" s="213"/>
      <c r="BL621" s="213"/>
      <c r="BM621" s="213"/>
      <c r="BN621" s="213"/>
      <c r="BO621" s="213"/>
      <c r="BP621" s="213"/>
      <c r="BQ621" s="213"/>
      <c r="BR621" s="213"/>
    </row>
    <row r="622" spans="1:70" s="5" customFormat="1" ht="20.100000000000001" customHeight="1">
      <c r="A622" s="4">
        <v>620</v>
      </c>
      <c r="B622" s="468"/>
      <c r="C622" s="76" t="s">
        <v>667</v>
      </c>
      <c r="D622" s="63"/>
      <c r="E622" s="74" t="s">
        <v>882</v>
      </c>
      <c r="F622" s="87">
        <v>1</v>
      </c>
      <c r="G622" s="92"/>
      <c r="H622" s="97" t="str">
        <f t="shared" si="49"/>
        <v>合志②-16</v>
      </c>
      <c r="I622" s="109">
        <v>265</v>
      </c>
      <c r="J622" s="113" t="s">
        <v>1416</v>
      </c>
      <c r="K622" s="281" t="s">
        <v>1835</v>
      </c>
      <c r="L622" s="152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3"/>
      <c r="BN622" s="213"/>
      <c r="BO622" s="213"/>
      <c r="BP622" s="213"/>
      <c r="BQ622" s="213"/>
      <c r="BR622" s="213"/>
    </row>
    <row r="623" spans="1:70" s="5" customFormat="1" ht="20.100000000000001" customHeight="1">
      <c r="A623" s="4">
        <v>621</v>
      </c>
      <c r="B623" s="468"/>
      <c r="C623" s="76" t="s">
        <v>667</v>
      </c>
      <c r="D623" s="63"/>
      <c r="E623" s="74" t="s">
        <v>883</v>
      </c>
      <c r="F623" s="87">
        <v>1</v>
      </c>
      <c r="G623" s="92"/>
      <c r="H623" s="97" t="str">
        <f t="shared" ref="H623" si="50">CONCATENATE(C623,D623,"-",E623)</f>
        <v>合志②-17</v>
      </c>
      <c r="I623" s="109">
        <v>560</v>
      </c>
      <c r="J623" s="113" t="s">
        <v>1417</v>
      </c>
      <c r="K623" s="281" t="s">
        <v>1784</v>
      </c>
      <c r="L623" s="410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213"/>
      <c r="BN623" s="213"/>
      <c r="BO623" s="213"/>
      <c r="BP623" s="213"/>
      <c r="BQ623" s="213"/>
      <c r="BR623" s="213"/>
    </row>
    <row r="624" spans="1:70" s="40" customFormat="1" ht="20.100000000000001" customHeight="1">
      <c r="A624" s="4">
        <v>622</v>
      </c>
      <c r="B624" s="469"/>
      <c r="C624" s="76" t="s">
        <v>667</v>
      </c>
      <c r="D624" s="63"/>
      <c r="E624" s="74" t="s">
        <v>869</v>
      </c>
      <c r="F624" s="87">
        <v>1</v>
      </c>
      <c r="G624" s="92"/>
      <c r="H624" s="97" t="str">
        <f t="shared" si="49"/>
        <v>合志②-18</v>
      </c>
      <c r="I624" s="109">
        <v>195</v>
      </c>
      <c r="J624" s="113" t="s">
        <v>670</v>
      </c>
      <c r="K624" s="281" t="s">
        <v>1784</v>
      </c>
      <c r="L624" s="435"/>
      <c r="M624" s="5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214"/>
      <c r="AD624" s="214"/>
      <c r="AE624" s="214"/>
      <c r="AF624" s="214"/>
      <c r="AG624" s="214"/>
      <c r="AH624" s="214"/>
      <c r="AI624" s="214"/>
      <c r="AJ624" s="214"/>
      <c r="AK624" s="214"/>
      <c r="AL624" s="214"/>
      <c r="AM624" s="214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</row>
    <row r="625" spans="1:70" s="40" customFormat="1" ht="20.100000000000001" customHeight="1">
      <c r="A625" s="4">
        <v>623</v>
      </c>
      <c r="B625" s="590" t="s">
        <v>893</v>
      </c>
      <c r="C625" s="76" t="s">
        <v>894</v>
      </c>
      <c r="D625" s="63"/>
      <c r="E625" s="74" t="s">
        <v>895</v>
      </c>
      <c r="F625" s="87">
        <v>1</v>
      </c>
      <c r="G625" s="92"/>
      <c r="H625" s="97" t="str">
        <f t="shared" si="49"/>
        <v>合志③-1</v>
      </c>
      <c r="I625" s="109">
        <v>260</v>
      </c>
      <c r="J625" s="113" t="s">
        <v>1418</v>
      </c>
      <c r="K625" s="281" t="s">
        <v>1839</v>
      </c>
      <c r="L625" s="435"/>
      <c r="M625" s="5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214"/>
      <c r="AD625" s="214"/>
      <c r="AE625" s="214"/>
      <c r="AF625" s="214"/>
      <c r="AG625" s="214"/>
      <c r="AH625" s="214"/>
      <c r="AI625" s="214"/>
      <c r="AJ625" s="214"/>
      <c r="AK625" s="214"/>
      <c r="AL625" s="214"/>
      <c r="AM625" s="214"/>
      <c r="AN625" s="214"/>
      <c r="AO625" s="214"/>
      <c r="AP625" s="214"/>
      <c r="AQ625" s="214"/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/>
      <c r="BC625" s="214"/>
      <c r="BD625" s="214"/>
      <c r="BE625" s="214"/>
      <c r="BF625" s="214"/>
      <c r="BG625" s="214"/>
      <c r="BH625" s="214"/>
      <c r="BI625" s="214"/>
      <c r="BJ625" s="214"/>
      <c r="BK625" s="214"/>
      <c r="BL625" s="214"/>
      <c r="BM625" s="214"/>
      <c r="BN625" s="214"/>
      <c r="BO625" s="214"/>
      <c r="BP625" s="214"/>
      <c r="BQ625" s="214"/>
      <c r="BR625" s="214"/>
    </row>
    <row r="626" spans="1:70" s="40" customFormat="1" ht="20.100000000000001" customHeight="1">
      <c r="A626" s="4">
        <v>624</v>
      </c>
      <c r="B626" s="581"/>
      <c r="C626" s="76" t="s">
        <v>894</v>
      </c>
      <c r="D626" s="63"/>
      <c r="E626" s="74" t="s">
        <v>896</v>
      </c>
      <c r="F626" s="87">
        <v>2</v>
      </c>
      <c r="G626" s="92"/>
      <c r="H626" s="97" t="str">
        <f t="shared" si="49"/>
        <v>合志③-2</v>
      </c>
      <c r="I626" s="109">
        <v>270</v>
      </c>
      <c r="J626" s="113" t="s">
        <v>1418</v>
      </c>
      <c r="K626" s="281"/>
      <c r="L626" s="435" t="s">
        <v>1838</v>
      </c>
      <c r="M626" s="5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214"/>
      <c r="AD626" s="214"/>
      <c r="AE626" s="214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</row>
    <row r="627" spans="1:70" s="40" customFormat="1" ht="20.100000000000001" customHeight="1">
      <c r="A627" s="4">
        <v>625</v>
      </c>
      <c r="B627" s="581"/>
      <c r="C627" s="76" t="s">
        <v>894</v>
      </c>
      <c r="D627" s="63"/>
      <c r="E627" s="74" t="s">
        <v>897</v>
      </c>
      <c r="F627" s="87">
        <v>1</v>
      </c>
      <c r="G627" s="92"/>
      <c r="H627" s="97" t="str">
        <f t="shared" si="49"/>
        <v>合志③-3</v>
      </c>
      <c r="I627" s="109">
        <v>395</v>
      </c>
      <c r="J627" s="113" t="s">
        <v>1419</v>
      </c>
      <c r="K627" s="281" t="s">
        <v>1833</v>
      </c>
      <c r="L627" s="435"/>
      <c r="M627" s="5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214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4"/>
      <c r="BN627" s="214"/>
      <c r="BO627" s="214"/>
      <c r="BP627" s="214"/>
      <c r="BQ627" s="214"/>
      <c r="BR627" s="214"/>
    </row>
    <row r="628" spans="1:70" s="40" customFormat="1" ht="20.100000000000001" customHeight="1">
      <c r="A628" s="4">
        <v>626</v>
      </c>
      <c r="B628" s="581"/>
      <c r="C628" s="76" t="s">
        <v>894</v>
      </c>
      <c r="D628" s="63"/>
      <c r="E628" s="74" t="s">
        <v>898</v>
      </c>
      <c r="F628" s="87">
        <v>1</v>
      </c>
      <c r="G628" s="92"/>
      <c r="H628" s="97" t="str">
        <f t="shared" si="49"/>
        <v>合志③-4</v>
      </c>
      <c r="I628" s="109">
        <v>330</v>
      </c>
      <c r="J628" s="113" t="s">
        <v>1419</v>
      </c>
      <c r="K628" s="281" t="s">
        <v>1784</v>
      </c>
      <c r="L628" s="410"/>
      <c r="M628" s="5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4"/>
      <c r="BN628" s="214"/>
      <c r="BO628" s="214"/>
      <c r="BP628" s="214"/>
      <c r="BQ628" s="214"/>
      <c r="BR628" s="214"/>
    </row>
    <row r="629" spans="1:70" ht="20.100000000000001" customHeight="1">
      <c r="A629" s="4">
        <v>627</v>
      </c>
      <c r="B629" s="582"/>
      <c r="C629" s="76" t="s">
        <v>894</v>
      </c>
      <c r="D629" s="63"/>
      <c r="E629" s="74" t="s">
        <v>899</v>
      </c>
      <c r="F629" s="87">
        <v>1</v>
      </c>
      <c r="G629" s="92"/>
      <c r="H629" s="97" t="str">
        <f t="shared" si="49"/>
        <v>合志③-5</v>
      </c>
      <c r="I629" s="109">
        <v>300</v>
      </c>
      <c r="J629" s="113" t="s">
        <v>1419</v>
      </c>
      <c r="K629" s="281" t="s">
        <v>1784</v>
      </c>
      <c r="L629" s="435"/>
    </row>
    <row r="630" spans="1:70" s="41" customFormat="1" ht="20.100000000000001" customHeight="1">
      <c r="A630" s="4">
        <v>628</v>
      </c>
      <c r="B630" s="583" t="s">
        <v>676</v>
      </c>
      <c r="C630" s="76" t="s">
        <v>677</v>
      </c>
      <c r="D630" s="63"/>
      <c r="E630" s="74" t="s">
        <v>10</v>
      </c>
      <c r="F630" s="87">
        <v>5</v>
      </c>
      <c r="G630" s="92"/>
      <c r="H630" s="97" t="str">
        <f t="shared" si="49"/>
        <v>嘉島-1</v>
      </c>
      <c r="I630" s="110">
        <v>365</v>
      </c>
      <c r="J630" s="113" t="s">
        <v>1430</v>
      </c>
      <c r="K630" s="188"/>
      <c r="L630" s="435" t="s">
        <v>1818</v>
      </c>
      <c r="M630" s="5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</row>
    <row r="631" spans="1:70" s="41" customFormat="1" ht="20.100000000000001" customHeight="1">
      <c r="A631" s="4">
        <v>629</v>
      </c>
      <c r="B631" s="584"/>
      <c r="C631" s="76" t="s">
        <v>677</v>
      </c>
      <c r="D631" s="63"/>
      <c r="E631" s="74" t="s">
        <v>143</v>
      </c>
      <c r="F631" s="87">
        <v>5</v>
      </c>
      <c r="G631" s="92"/>
      <c r="H631" s="97" t="str">
        <f t="shared" si="49"/>
        <v>嘉島-2</v>
      </c>
      <c r="I631" s="110">
        <v>360</v>
      </c>
      <c r="J631" s="113" t="s">
        <v>1431</v>
      </c>
      <c r="K631" s="188"/>
      <c r="L631" s="435" t="s">
        <v>1818</v>
      </c>
      <c r="M631" s="5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</row>
    <row r="632" spans="1:70" s="41" customFormat="1" ht="20.100000000000001" customHeight="1">
      <c r="A632" s="4">
        <v>630</v>
      </c>
      <c r="B632" s="615"/>
      <c r="C632" s="76" t="s">
        <v>677</v>
      </c>
      <c r="D632" s="63"/>
      <c r="E632" s="74" t="s">
        <v>146</v>
      </c>
      <c r="F632" s="87">
        <v>5</v>
      </c>
      <c r="G632" s="94"/>
      <c r="H632" s="97" t="str">
        <f t="shared" si="49"/>
        <v>嘉島-3</v>
      </c>
      <c r="I632" s="110">
        <v>440</v>
      </c>
      <c r="J632" s="125" t="s">
        <v>1432</v>
      </c>
      <c r="K632" s="188"/>
      <c r="L632" s="435" t="s">
        <v>1818</v>
      </c>
      <c r="M632" s="5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</row>
    <row r="633" spans="1:70" s="41" customFormat="1" ht="20.100000000000001" hidden="1" customHeight="1">
      <c r="A633" s="4">
        <v>631</v>
      </c>
      <c r="B633" s="583" t="s">
        <v>681</v>
      </c>
      <c r="C633" s="76" t="s">
        <v>682</v>
      </c>
      <c r="D633" s="63"/>
      <c r="E633" s="74" t="s">
        <v>10</v>
      </c>
      <c r="F633" s="87"/>
      <c r="G633" s="94"/>
      <c r="H633" s="98" t="str">
        <f t="shared" si="49"/>
        <v>益城-1</v>
      </c>
      <c r="I633" s="104">
        <v>885</v>
      </c>
      <c r="J633" s="122" t="s">
        <v>683</v>
      </c>
      <c r="K633" s="189"/>
      <c r="L633" s="179"/>
      <c r="M633" s="5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</row>
    <row r="634" spans="1:70" s="41" customFormat="1" ht="20.100000000000001" hidden="1" customHeight="1">
      <c r="A634" s="4">
        <v>632</v>
      </c>
      <c r="B634" s="584"/>
      <c r="C634" s="76" t="s">
        <v>682</v>
      </c>
      <c r="D634" s="63"/>
      <c r="E634" s="74" t="s">
        <v>143</v>
      </c>
      <c r="F634" s="87"/>
      <c r="G634" s="94"/>
      <c r="H634" s="97" t="str">
        <f t="shared" si="49"/>
        <v>益城-2</v>
      </c>
      <c r="I634" s="104">
        <v>725</v>
      </c>
      <c r="J634" s="113" t="s">
        <v>683</v>
      </c>
      <c r="K634" s="188"/>
      <c r="L634" s="131"/>
      <c r="M634" s="5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</row>
    <row r="635" spans="1:70" s="41" customFormat="1" ht="20.100000000000001" customHeight="1">
      <c r="A635" s="4">
        <v>633</v>
      </c>
      <c r="B635" s="584"/>
      <c r="C635" s="76" t="s">
        <v>682</v>
      </c>
      <c r="D635" s="287"/>
      <c r="E635" s="74" t="s">
        <v>885</v>
      </c>
      <c r="F635" s="288">
        <v>1</v>
      </c>
      <c r="G635" s="289"/>
      <c r="H635" s="97" t="str">
        <f t="shared" si="49"/>
        <v>益城-3</v>
      </c>
      <c r="I635" s="290">
        <v>290</v>
      </c>
      <c r="J635" s="291" t="s">
        <v>683</v>
      </c>
      <c r="K635" s="281" t="s">
        <v>1784</v>
      </c>
      <c r="L635" s="344"/>
      <c r="M635" s="5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</row>
    <row r="636" spans="1:70" s="41" customFormat="1" ht="20.100000000000001" hidden="1" customHeight="1">
      <c r="A636" s="4">
        <v>634</v>
      </c>
      <c r="B636" s="584"/>
      <c r="C636" s="76" t="s">
        <v>682</v>
      </c>
      <c r="D636" s="287"/>
      <c r="E636" s="74" t="s">
        <v>886</v>
      </c>
      <c r="F636" s="288"/>
      <c r="G636" s="289"/>
      <c r="H636" s="97" t="str">
        <f t="shared" si="49"/>
        <v>益城-4</v>
      </c>
      <c r="I636" s="290">
        <v>405</v>
      </c>
      <c r="J636" s="291" t="s">
        <v>1420</v>
      </c>
      <c r="K636" s="281"/>
      <c r="L636" s="421"/>
      <c r="M636" s="5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</row>
    <row r="637" spans="1:70" s="41" customFormat="1" ht="20.100000000000001" hidden="1" customHeight="1">
      <c r="A637" s="4">
        <v>635</v>
      </c>
      <c r="B637" s="584"/>
      <c r="C637" s="76" t="s">
        <v>682</v>
      </c>
      <c r="D637" s="287"/>
      <c r="E637" s="74" t="s">
        <v>887</v>
      </c>
      <c r="F637" s="288"/>
      <c r="G637" s="289"/>
      <c r="H637" s="97" t="str">
        <f t="shared" si="49"/>
        <v>益城-5</v>
      </c>
      <c r="I637" s="290">
        <v>310</v>
      </c>
      <c r="J637" s="291" t="s">
        <v>1421</v>
      </c>
      <c r="K637" s="281"/>
      <c r="L637" s="464"/>
      <c r="M637" s="5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</row>
    <row r="638" spans="1:70" s="41" customFormat="1" ht="20.100000000000001" customHeight="1">
      <c r="A638" s="4">
        <v>636</v>
      </c>
      <c r="B638" s="584"/>
      <c r="C638" s="76" t="s">
        <v>682</v>
      </c>
      <c r="D638" s="287"/>
      <c r="E638" s="74" t="s">
        <v>866</v>
      </c>
      <c r="F638" s="288">
        <v>1</v>
      </c>
      <c r="G638" s="289"/>
      <c r="H638" s="97" t="str">
        <f t="shared" si="49"/>
        <v>益城-6</v>
      </c>
      <c r="I638" s="290">
        <v>325</v>
      </c>
      <c r="J638" s="291" t="s">
        <v>1422</v>
      </c>
      <c r="K638" s="281" t="s">
        <v>1826</v>
      </c>
      <c r="L638" s="464"/>
      <c r="M638" s="5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</row>
    <row r="639" spans="1:70" s="41" customFormat="1" ht="20.100000000000001" hidden="1" customHeight="1">
      <c r="A639" s="4">
        <v>637</v>
      </c>
      <c r="B639" s="584"/>
      <c r="C639" s="76" t="s">
        <v>682</v>
      </c>
      <c r="D639" s="287"/>
      <c r="E639" s="74" t="s">
        <v>868</v>
      </c>
      <c r="F639" s="288"/>
      <c r="G639" s="289"/>
      <c r="H639" s="97" t="str">
        <f t="shared" si="49"/>
        <v>益城-7</v>
      </c>
      <c r="I639" s="290">
        <v>270</v>
      </c>
      <c r="J639" s="291" t="s">
        <v>1423</v>
      </c>
      <c r="K639" s="281"/>
      <c r="L639" s="457"/>
      <c r="M639" s="5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</row>
    <row r="640" spans="1:70" s="41" customFormat="1" ht="20.100000000000001" customHeight="1">
      <c r="A640" s="4">
        <v>638</v>
      </c>
      <c r="B640" s="584"/>
      <c r="C640" s="76" t="s">
        <v>682</v>
      </c>
      <c r="D640" s="287"/>
      <c r="E640" s="74" t="s">
        <v>888</v>
      </c>
      <c r="F640" s="288">
        <v>1</v>
      </c>
      <c r="G640" s="289"/>
      <c r="H640" s="97" t="str">
        <f t="shared" si="49"/>
        <v>益城-8</v>
      </c>
      <c r="I640" s="290">
        <v>575</v>
      </c>
      <c r="J640" s="291" t="s">
        <v>1424</v>
      </c>
      <c r="K640" s="281" t="s">
        <v>1830</v>
      </c>
      <c r="L640" s="464"/>
      <c r="M640" s="5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</row>
    <row r="641" spans="1:70" s="41" customFormat="1" ht="20.100000000000001" hidden="1" customHeight="1">
      <c r="A641" s="4">
        <v>639</v>
      </c>
      <c r="B641" s="584"/>
      <c r="C641" s="76" t="s">
        <v>682</v>
      </c>
      <c r="D641" s="287"/>
      <c r="E641" s="74" t="s">
        <v>889</v>
      </c>
      <c r="F641" s="288"/>
      <c r="G641" s="289"/>
      <c r="H641" s="97" t="str">
        <f t="shared" si="49"/>
        <v>益城-9</v>
      </c>
      <c r="I641" s="290">
        <v>500</v>
      </c>
      <c r="J641" s="291" t="s">
        <v>1425</v>
      </c>
      <c r="K641" s="281"/>
      <c r="L641" s="458"/>
      <c r="M641" s="5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</row>
    <row r="642" spans="1:70" ht="20.100000000000001" customHeight="1">
      <c r="A642" s="4">
        <v>640</v>
      </c>
      <c r="B642" s="584"/>
      <c r="C642" s="76" t="s">
        <v>682</v>
      </c>
      <c r="D642" s="287"/>
      <c r="E642" s="74" t="s">
        <v>890</v>
      </c>
      <c r="F642" s="288" t="s">
        <v>937</v>
      </c>
      <c r="G642" s="289"/>
      <c r="H642" s="97" t="str">
        <f t="shared" si="49"/>
        <v>益城-10</v>
      </c>
      <c r="I642" s="290">
        <v>380</v>
      </c>
      <c r="J642" s="291" t="s">
        <v>1426</v>
      </c>
      <c r="K642" s="281"/>
      <c r="L642" s="458"/>
    </row>
    <row r="643" spans="1:70" ht="20.100000000000001" hidden="1" customHeight="1">
      <c r="A643" s="4">
        <v>641</v>
      </c>
      <c r="B643" s="584"/>
      <c r="C643" s="76" t="s">
        <v>682</v>
      </c>
      <c r="D643" s="287"/>
      <c r="E643" s="74" t="s">
        <v>891</v>
      </c>
      <c r="F643" s="288"/>
      <c r="G643" s="289"/>
      <c r="H643" s="97" t="str">
        <f t="shared" si="49"/>
        <v>益城-11</v>
      </c>
      <c r="I643" s="290">
        <v>505</v>
      </c>
      <c r="J643" s="291" t="s">
        <v>1427</v>
      </c>
      <c r="K643" s="281"/>
      <c r="L643" s="344"/>
    </row>
    <row r="644" spans="1:70" ht="20.100000000000001" customHeight="1">
      <c r="A644" s="4">
        <v>642</v>
      </c>
      <c r="B644" s="584"/>
      <c r="C644" s="76" t="s">
        <v>682</v>
      </c>
      <c r="D644" s="287"/>
      <c r="E644" s="74" t="s">
        <v>865</v>
      </c>
      <c r="F644" s="288" t="s">
        <v>937</v>
      </c>
      <c r="G644" s="289"/>
      <c r="H644" s="97" t="str">
        <f t="shared" si="49"/>
        <v>益城-12</v>
      </c>
      <c r="I644" s="290">
        <v>390</v>
      </c>
      <c r="J644" s="291" t="s">
        <v>1428</v>
      </c>
      <c r="K644" s="281"/>
      <c r="L644" s="458"/>
    </row>
    <row r="645" spans="1:70" ht="20.100000000000001" customHeight="1">
      <c r="A645" s="4">
        <v>643</v>
      </c>
      <c r="B645" s="584"/>
      <c r="C645" s="76" t="s">
        <v>682</v>
      </c>
      <c r="D645" s="287"/>
      <c r="E645" s="74" t="s">
        <v>884</v>
      </c>
      <c r="F645" s="288">
        <v>1</v>
      </c>
      <c r="G645" s="289"/>
      <c r="H645" s="97" t="str">
        <f t="shared" si="49"/>
        <v>益城-13</v>
      </c>
      <c r="I645" s="290">
        <v>310</v>
      </c>
      <c r="J645" s="291" t="s">
        <v>1420</v>
      </c>
      <c r="K645" s="336" t="s">
        <v>1604</v>
      </c>
      <c r="L645" s="458" t="s">
        <v>1627</v>
      </c>
    </row>
    <row r="646" spans="1:70" ht="20.100000000000001" customHeight="1">
      <c r="A646" s="4">
        <v>644</v>
      </c>
      <c r="B646" s="584"/>
      <c r="C646" s="381" t="s">
        <v>682</v>
      </c>
      <c r="D646" s="287"/>
      <c r="E646" s="382" t="s">
        <v>880</v>
      </c>
      <c r="F646" s="288">
        <v>1</v>
      </c>
      <c r="G646" s="289"/>
      <c r="H646" s="97" t="str">
        <f t="shared" si="49"/>
        <v>益城-14</v>
      </c>
      <c r="I646" s="290">
        <v>295</v>
      </c>
      <c r="J646" s="291" t="s">
        <v>1429</v>
      </c>
      <c r="K646" s="336" t="s">
        <v>1726</v>
      </c>
      <c r="L646" s="458"/>
    </row>
    <row r="647" spans="1:70" ht="20.100000000000001" hidden="1" customHeight="1">
      <c r="B647" s="584" t="s">
        <v>1151</v>
      </c>
      <c r="C647" s="76" t="s">
        <v>1787</v>
      </c>
      <c r="D647" s="63"/>
      <c r="E647" s="74"/>
      <c r="F647" s="388"/>
      <c r="G647" s="386"/>
      <c r="H647" s="383" t="s">
        <v>1151</v>
      </c>
      <c r="I647" s="389">
        <v>300</v>
      </c>
      <c r="J647" s="291" t="s">
        <v>1788</v>
      </c>
      <c r="K647" s="336"/>
      <c r="L647" s="458"/>
    </row>
    <row r="648" spans="1:70" ht="20.100000000000001" hidden="1" customHeight="1">
      <c r="B648" s="584"/>
      <c r="C648" s="76" t="s">
        <v>127</v>
      </c>
      <c r="D648" s="63"/>
      <c r="E648" s="74"/>
      <c r="F648" s="388"/>
      <c r="G648" s="386"/>
      <c r="H648" s="383" t="s">
        <v>1151</v>
      </c>
      <c r="I648" s="389">
        <v>300</v>
      </c>
      <c r="J648" s="291" t="s">
        <v>1149</v>
      </c>
      <c r="K648" s="336"/>
      <c r="L648" s="356"/>
    </row>
    <row r="649" spans="1:70" ht="20.100000000000001" hidden="1" customHeight="1" thickBot="1">
      <c r="B649" s="613"/>
      <c r="C649" s="83" t="s">
        <v>639</v>
      </c>
      <c r="D649" s="64"/>
      <c r="E649" s="84"/>
      <c r="F649" s="89"/>
      <c r="G649" s="387"/>
      <c r="H649" s="102" t="s">
        <v>1151</v>
      </c>
      <c r="I649" s="111">
        <v>300</v>
      </c>
      <c r="J649" s="126" t="s">
        <v>1150</v>
      </c>
      <c r="K649" s="337"/>
      <c r="L649" s="180"/>
    </row>
    <row r="650" spans="1:70" ht="20.100000000000001" customHeight="1">
      <c r="C650" s="26"/>
      <c r="D650" s="27"/>
      <c r="F650" s="29"/>
      <c r="G650" s="29"/>
      <c r="H650" s="30"/>
      <c r="I650" s="31"/>
      <c r="J650" s="33"/>
      <c r="L650" s="32"/>
    </row>
    <row r="651" spans="1:70" ht="20.100000000000001" customHeight="1">
      <c r="C651" s="26"/>
      <c r="D651" s="27"/>
      <c r="F651" s="29"/>
      <c r="G651" s="29"/>
      <c r="H651" s="30"/>
      <c r="I651" s="31"/>
      <c r="J651" s="33"/>
      <c r="L651" s="32"/>
    </row>
    <row r="652" spans="1:70" ht="20.100000000000001" customHeight="1">
      <c r="C652" s="293"/>
      <c r="E652" s="294"/>
      <c r="F652" s="38"/>
      <c r="G652" s="38"/>
    </row>
    <row r="653" spans="1:70" ht="20.100000000000001" customHeight="1" thickBot="1">
      <c r="C653" s="293"/>
      <c r="E653" s="294"/>
      <c r="F653" s="38"/>
      <c r="G653" s="38"/>
    </row>
    <row r="654" spans="1:70" ht="20.100000000000001" customHeight="1" thickBot="1">
      <c r="B654" s="297" t="s">
        <v>691</v>
      </c>
      <c r="C654" s="295"/>
      <c r="D654" s="295"/>
      <c r="E654" s="296"/>
      <c r="F654" s="198"/>
      <c r="G654" s="198"/>
      <c r="H654" s="298" t="str">
        <f>COUNTIF(F2:F651,1)&amp;"箇所"</f>
        <v>118箇所</v>
      </c>
      <c r="I654" s="39">
        <f>SUMIF(F3:F649,"1",I3:I651)</f>
        <v>43935</v>
      </c>
      <c r="J654" s="22" t="s">
        <v>690</v>
      </c>
    </row>
    <row r="655" spans="1:70" ht="20.100000000000001" customHeight="1">
      <c r="B655" s="607" t="s">
        <v>901</v>
      </c>
      <c r="C655" s="607"/>
      <c r="D655" s="607"/>
      <c r="E655" s="607"/>
      <c r="F655" s="283"/>
      <c r="G655" s="299"/>
      <c r="H655" s="210" t="str">
        <f>COUNTIF(F3:F651,0)&amp;"箇所"</f>
        <v>31箇所</v>
      </c>
      <c r="I655" s="39">
        <f>SUMIF(F2:F649,"0",I2:I649)</f>
        <v>11850</v>
      </c>
    </row>
    <row r="656" spans="1:70" ht="20.100000000000001" customHeight="1">
      <c r="B656" s="586" t="s">
        <v>1123</v>
      </c>
      <c r="C656" s="586"/>
      <c r="D656" s="586"/>
      <c r="E656" s="586"/>
      <c r="F656" s="375"/>
      <c r="G656" s="375"/>
      <c r="H656" s="376" t="str">
        <f>COUNTIF(F4:F651,3)&amp;"箇所"</f>
        <v>22箇所</v>
      </c>
      <c r="I656" s="39">
        <f>SUMIF(F3:F650,"3",I3:I650)</f>
        <v>7670</v>
      </c>
    </row>
    <row r="657" spans="2:11" ht="20.100000000000001" customHeight="1">
      <c r="B657" s="412" t="s">
        <v>1534</v>
      </c>
      <c r="C657" s="412"/>
      <c r="D657" s="412"/>
      <c r="E657" s="412"/>
      <c r="F657" s="412"/>
      <c r="G657" s="412"/>
      <c r="H657" s="413" t="str">
        <f>COUNTIF(F5:F651,4)&amp;"箇所"</f>
        <v>2箇所</v>
      </c>
      <c r="I657" s="39">
        <f>SUMIF(F4:F651,"4",I4:I651)</f>
        <v>330</v>
      </c>
    </row>
    <row r="658" spans="2:11" ht="20.100000000000001" customHeight="1">
      <c r="B658" s="587" t="s">
        <v>941</v>
      </c>
      <c r="C658" s="609"/>
      <c r="D658" s="609"/>
      <c r="E658" s="609"/>
      <c r="F658" s="38"/>
      <c r="G658" s="38"/>
      <c r="H658" s="303" t="str">
        <f>COUNTIF(F3:F651,2)&amp;"箇所"</f>
        <v>8箇所</v>
      </c>
      <c r="I658" s="39">
        <f>SUMIF(F3:F650,"2",I3:I650)</f>
        <v>3020</v>
      </c>
      <c r="J658" s="41" t="s">
        <v>24</v>
      </c>
    </row>
    <row r="659" spans="2:11" ht="20.100000000000001" customHeight="1">
      <c r="B659" s="588" t="s">
        <v>958</v>
      </c>
      <c r="C659" s="588"/>
      <c r="D659" s="588"/>
      <c r="E659" s="588"/>
      <c r="F659" s="38"/>
      <c r="G659" s="38"/>
      <c r="H659" s="310" t="s">
        <v>957</v>
      </c>
      <c r="I659" s="311">
        <v>5085</v>
      </c>
      <c r="J659" s="41" t="s">
        <v>1541</v>
      </c>
    </row>
    <row r="660" spans="2:11" ht="20.100000000000001" customHeight="1">
      <c r="B660" s="575"/>
      <c r="C660" s="575"/>
      <c r="D660" s="575"/>
      <c r="E660" s="575"/>
      <c r="F660" s="38"/>
      <c r="G660" s="38"/>
      <c r="H660" s="198"/>
      <c r="K660" s="309"/>
    </row>
    <row r="661" spans="2:11" ht="20.100000000000001" customHeight="1">
      <c r="C661" s="293"/>
      <c r="E661" s="294"/>
      <c r="F661" s="38"/>
      <c r="G661" s="38"/>
      <c r="H661" s="198"/>
    </row>
  </sheetData>
  <autoFilter ref="A2:AB649" xr:uid="{00000000-0009-0000-0000-000008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2">
    <mergeCell ref="B101:B105"/>
    <mergeCell ref="M2:AB2"/>
    <mergeCell ref="B3:B19"/>
    <mergeCell ref="B31:B37"/>
    <mergeCell ref="B38:B48"/>
    <mergeCell ref="B49:B55"/>
    <mergeCell ref="B20:B30"/>
    <mergeCell ref="B56:B78"/>
    <mergeCell ref="B79:B84"/>
    <mergeCell ref="B85:B93"/>
    <mergeCell ref="B94:B95"/>
    <mergeCell ref="B96:B100"/>
    <mergeCell ref="B184:B186"/>
    <mergeCell ref="B106:B111"/>
    <mergeCell ref="B122:B133"/>
    <mergeCell ref="B134:B140"/>
    <mergeCell ref="B141:B145"/>
    <mergeCell ref="B146:B156"/>
    <mergeCell ref="B112:B121"/>
    <mergeCell ref="B157:B158"/>
    <mergeCell ref="B159:B161"/>
    <mergeCell ref="B162:B164"/>
    <mergeCell ref="B165:B173"/>
    <mergeCell ref="B174:B183"/>
    <mergeCell ref="B290:B307"/>
    <mergeCell ref="B187:B195"/>
    <mergeCell ref="B215:B218"/>
    <mergeCell ref="B219:B225"/>
    <mergeCell ref="B226:B233"/>
    <mergeCell ref="B234:B239"/>
    <mergeCell ref="B196:B214"/>
    <mergeCell ref="B274:B281"/>
    <mergeCell ref="B282:B289"/>
    <mergeCell ref="B240:B249"/>
    <mergeCell ref="B250:B259"/>
    <mergeCell ref="B260:B273"/>
    <mergeCell ref="B430:B438"/>
    <mergeCell ref="B308:B320"/>
    <mergeCell ref="B321:B330"/>
    <mergeCell ref="B331:B340"/>
    <mergeCell ref="B341:B357"/>
    <mergeCell ref="B358:B372"/>
    <mergeCell ref="B373:B383"/>
    <mergeCell ref="B384:B393"/>
    <mergeCell ref="B394:B407"/>
    <mergeCell ref="B408:B412"/>
    <mergeCell ref="B413:B422"/>
    <mergeCell ref="B423:B429"/>
    <mergeCell ref="B545:B552"/>
    <mergeCell ref="B439:B443"/>
    <mergeCell ref="B444:B454"/>
    <mergeCell ref="B455:B468"/>
    <mergeCell ref="B469:B480"/>
    <mergeCell ref="B481:B489"/>
    <mergeCell ref="B490:B495"/>
    <mergeCell ref="B496:B504"/>
    <mergeCell ref="B505:B517"/>
    <mergeCell ref="B518:B527"/>
    <mergeCell ref="B528:B532"/>
    <mergeCell ref="B533:B544"/>
    <mergeCell ref="B660:E660"/>
    <mergeCell ref="B553:B555"/>
    <mergeCell ref="B556:B589"/>
    <mergeCell ref="B590:B606"/>
    <mergeCell ref="B625:B629"/>
    <mergeCell ref="B630:B632"/>
    <mergeCell ref="B647:B649"/>
    <mergeCell ref="B633:B646"/>
    <mergeCell ref="B655:E655"/>
    <mergeCell ref="B656:E656"/>
    <mergeCell ref="B658:E658"/>
    <mergeCell ref="B659:E659"/>
  </mergeCells>
  <phoneticPr fontId="4"/>
  <pageMargins left="0.23622047244094491" right="0" top="0" bottom="0" header="0.31496062992125984" footer="0.31496062992125984"/>
  <pageSetup paperSize="9" scale="55" orientation="portrait" r:id="rId1"/>
  <rowBreaks count="2" manualBreakCount="2">
    <brk id="303" max="11" man="1"/>
    <brk id="576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55F7D-A9EB-45C2-B463-29685948CDE3}">
  <sheetPr filterMode="1"/>
  <dimension ref="A1:BR662"/>
  <sheetViews>
    <sheetView view="pageBreakPreview" zoomScaleNormal="100" zoomScaleSheetLayoutView="100" workbookViewId="0">
      <selection activeCell="L220" sqref="L220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1914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618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275</v>
      </c>
      <c r="J3" s="112" t="s">
        <v>1152</v>
      </c>
      <c r="K3" s="323"/>
      <c r="L3" s="476" t="s">
        <v>1877</v>
      </c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customHeight="1">
      <c r="A4" s="4">
        <v>2</v>
      </c>
      <c r="B4" s="593"/>
      <c r="C4" s="73" t="s">
        <v>9</v>
      </c>
      <c r="D4" s="57">
        <v>1</v>
      </c>
      <c r="E4" s="74">
        <v>2</v>
      </c>
      <c r="F4" s="87">
        <v>1</v>
      </c>
      <c r="G4" s="92"/>
      <c r="H4" s="97" t="str">
        <f t="shared" ref="H4:H78" si="0">CONCATENATE(C4,D4,"-",E4)</f>
        <v>北区1-2</v>
      </c>
      <c r="I4" s="104">
        <v>175</v>
      </c>
      <c r="J4" s="113" t="s">
        <v>1789</v>
      </c>
      <c r="K4" s="281" t="s">
        <v>1519</v>
      </c>
      <c r="L4" s="476" t="s">
        <v>1877</v>
      </c>
      <c r="M4" s="4">
        <f t="shared" ref="M4:M16" si="1">IF(F4,I4,"")</f>
        <v>175</v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3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245</v>
      </c>
      <c r="J5" s="113" t="s">
        <v>13</v>
      </c>
      <c r="K5" s="188"/>
      <c r="L5" s="476" t="s">
        <v>1877</v>
      </c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hidden="1" customHeight="1">
      <c r="A6" s="4">
        <v>4</v>
      </c>
      <c r="B6" s="593"/>
      <c r="C6" s="73" t="s">
        <v>9</v>
      </c>
      <c r="D6" s="57">
        <v>1</v>
      </c>
      <c r="E6" s="74">
        <v>4</v>
      </c>
      <c r="F6" s="87"/>
      <c r="G6" s="92"/>
      <c r="H6" s="97" t="str">
        <f t="shared" si="0"/>
        <v>北区1-4</v>
      </c>
      <c r="I6" s="104">
        <v>475</v>
      </c>
      <c r="J6" s="113" t="s">
        <v>14</v>
      </c>
      <c r="K6" s="325"/>
      <c r="L6" s="130"/>
      <c r="M6" s="5" t="str">
        <f>IF(F6,I6,"")</f>
        <v/>
      </c>
      <c r="O6" s="8"/>
    </row>
    <row r="7" spans="1:70" ht="17.100000000000001" hidden="1" customHeight="1">
      <c r="A7" s="4">
        <v>5</v>
      </c>
      <c r="B7" s="593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295</v>
      </c>
      <c r="J7" s="113" t="s">
        <v>16</v>
      </c>
      <c r="K7" s="188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3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265</v>
      </c>
      <c r="J8" s="113" t="s">
        <v>17</v>
      </c>
      <c r="K8" s="188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3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335</v>
      </c>
      <c r="J9" s="113" t="s">
        <v>18</v>
      </c>
      <c r="K9" s="188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hidden="1" customHeight="1">
      <c r="A10" s="4">
        <v>8</v>
      </c>
      <c r="B10" s="593"/>
      <c r="C10" s="73" t="s">
        <v>9</v>
      </c>
      <c r="D10" s="57">
        <v>1</v>
      </c>
      <c r="E10" s="74">
        <v>8</v>
      </c>
      <c r="F10" s="87"/>
      <c r="G10" s="92"/>
      <c r="H10" s="97" t="str">
        <f t="shared" si="0"/>
        <v>北区1-8</v>
      </c>
      <c r="I10" s="104">
        <v>370</v>
      </c>
      <c r="J10" s="113" t="s">
        <v>19</v>
      </c>
      <c r="K10" s="325"/>
      <c r="L10" s="410"/>
      <c r="M10" s="4" t="str">
        <f t="shared" si="1"/>
        <v/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3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430</v>
      </c>
      <c r="J11" s="113" t="s">
        <v>1154</v>
      </c>
      <c r="K11" s="188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3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465</v>
      </c>
      <c r="J12" s="113" t="s">
        <v>21</v>
      </c>
      <c r="K12" s="281" t="s">
        <v>1003</v>
      </c>
      <c r="L12" s="476" t="s">
        <v>1877</v>
      </c>
      <c r="M12" s="5">
        <f t="shared" si="1"/>
        <v>465</v>
      </c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3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250</v>
      </c>
      <c r="J13" s="113" t="s">
        <v>1155</v>
      </c>
      <c r="K13" s="281" t="s">
        <v>1003</v>
      </c>
      <c r="L13" s="476" t="s">
        <v>1877</v>
      </c>
      <c r="M13" s="5">
        <f t="shared" si="1"/>
        <v>250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12</v>
      </c>
      <c r="B14" s="593"/>
      <c r="C14" s="73" t="s">
        <v>9</v>
      </c>
      <c r="D14" s="57">
        <v>1</v>
      </c>
      <c r="E14" s="74">
        <v>12</v>
      </c>
      <c r="F14" s="87"/>
      <c r="G14" s="92"/>
      <c r="H14" s="97" t="str">
        <f t="shared" si="0"/>
        <v>北区1-12</v>
      </c>
      <c r="I14" s="104">
        <v>315</v>
      </c>
      <c r="J14" s="113" t="s">
        <v>1156</v>
      </c>
      <c r="K14" s="281"/>
      <c r="L14" s="135"/>
      <c r="M14" s="5" t="str">
        <f t="shared" si="1"/>
        <v/>
      </c>
      <c r="O14" s="44" t="s">
        <v>24</v>
      </c>
    </row>
    <row r="15" spans="1:70" ht="17.100000000000001" hidden="1" customHeight="1">
      <c r="A15" s="4">
        <v>13</v>
      </c>
      <c r="B15" s="593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250</v>
      </c>
      <c r="J15" s="113" t="s">
        <v>1157</v>
      </c>
      <c r="K15" s="188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hidden="1" customHeight="1">
      <c r="A16" s="4">
        <v>14</v>
      </c>
      <c r="B16" s="593"/>
      <c r="C16" s="73" t="s">
        <v>9</v>
      </c>
      <c r="D16" s="57">
        <v>1</v>
      </c>
      <c r="E16" s="74">
        <v>14</v>
      </c>
      <c r="F16" s="87"/>
      <c r="G16" s="92"/>
      <c r="H16" s="97" t="str">
        <f t="shared" si="0"/>
        <v>北区1-14</v>
      </c>
      <c r="I16" s="104">
        <v>305</v>
      </c>
      <c r="J16" s="113" t="s">
        <v>1790</v>
      </c>
      <c r="K16" s="281"/>
      <c r="L16" s="429"/>
      <c r="M16" s="5" t="str">
        <f t="shared" si="1"/>
        <v/>
      </c>
      <c r="O16" s="211"/>
    </row>
    <row r="17" spans="1:70" ht="19.5" customHeight="1">
      <c r="A17" s="4">
        <v>15</v>
      </c>
      <c r="B17" s="593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330</v>
      </c>
      <c r="J17" s="113" t="s">
        <v>1159</v>
      </c>
      <c r="K17" s="324" t="s">
        <v>15</v>
      </c>
      <c r="L17" s="476" t="s">
        <v>1877</v>
      </c>
      <c r="M17" s="5">
        <f>IF(F17,I17,"")</f>
        <v>330</v>
      </c>
    </row>
    <row r="18" spans="1:70" ht="20.25" customHeight="1">
      <c r="A18" s="4">
        <v>16</v>
      </c>
      <c r="B18" s="593"/>
      <c r="C18" s="73" t="s">
        <v>9</v>
      </c>
      <c r="D18" s="57">
        <v>1</v>
      </c>
      <c r="E18" s="74" t="s">
        <v>29</v>
      </c>
      <c r="F18" s="87">
        <v>1</v>
      </c>
      <c r="G18" s="92"/>
      <c r="H18" s="97" t="str">
        <f>CONCATENATE(C18,D18,"-",E18)</f>
        <v>北区1-16</v>
      </c>
      <c r="I18" s="104">
        <v>330</v>
      </c>
      <c r="J18" s="114" t="s">
        <v>1160</v>
      </c>
      <c r="K18" s="325" t="s">
        <v>1091</v>
      </c>
      <c r="L18" s="476" t="s">
        <v>1877</v>
      </c>
      <c r="M18" s="4" t="str">
        <f>IF(F20,I20,"")</f>
        <v/>
      </c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customHeight="1">
      <c r="A19" s="4">
        <v>17</v>
      </c>
      <c r="B19" s="577"/>
      <c r="C19" s="73" t="s">
        <v>9</v>
      </c>
      <c r="D19" s="57">
        <v>1</v>
      </c>
      <c r="E19" s="74" t="s">
        <v>1644</v>
      </c>
      <c r="F19" s="87">
        <v>1</v>
      </c>
      <c r="G19" s="92"/>
      <c r="H19" s="97" t="str">
        <f>CONCATENATE(C19,D19,"-",E19)</f>
        <v>北区1-17</v>
      </c>
      <c r="I19" s="104">
        <v>395</v>
      </c>
      <c r="J19" s="114" t="s">
        <v>1791</v>
      </c>
      <c r="K19" s="325" t="s">
        <v>1830</v>
      </c>
      <c r="L19" s="476" t="s">
        <v>1877</v>
      </c>
      <c r="M19" s="4">
        <f>IF(F21,I21,"")</f>
        <v>240</v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 customHeight="1">
      <c r="A20" s="4">
        <v>18</v>
      </c>
      <c r="B20" s="576" t="s">
        <v>31</v>
      </c>
      <c r="C20" s="73" t="s">
        <v>9</v>
      </c>
      <c r="D20" s="57">
        <v>2</v>
      </c>
      <c r="E20" s="74">
        <v>1</v>
      </c>
      <c r="F20" s="87"/>
      <c r="G20" s="92"/>
      <c r="H20" s="97" t="str">
        <f t="shared" si="0"/>
        <v>北区2-1</v>
      </c>
      <c r="I20" s="104">
        <v>375</v>
      </c>
      <c r="J20" s="113" t="s">
        <v>32</v>
      </c>
      <c r="K20" s="188"/>
      <c r="L20" s="131"/>
      <c r="M20" s="4" t="str">
        <f t="shared" ref="M20:M25" si="2">IF(F22,I22,"")</f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customHeight="1">
      <c r="A21" s="4">
        <v>19</v>
      </c>
      <c r="B21" s="593"/>
      <c r="C21" s="73" t="s">
        <v>9</v>
      </c>
      <c r="D21" s="57">
        <v>2</v>
      </c>
      <c r="E21" s="74">
        <v>2</v>
      </c>
      <c r="F21" s="87">
        <v>2</v>
      </c>
      <c r="G21" s="92"/>
      <c r="H21" s="97" t="str">
        <f t="shared" si="0"/>
        <v>北区2-2</v>
      </c>
      <c r="I21" s="104">
        <v>240</v>
      </c>
      <c r="J21" s="113" t="s">
        <v>1161</v>
      </c>
      <c r="K21" s="281" t="s">
        <v>1559</v>
      </c>
      <c r="L21" s="439" t="s">
        <v>1739</v>
      </c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3"/>
      <c r="C22" s="73" t="s">
        <v>9</v>
      </c>
      <c r="D22" s="57">
        <v>2</v>
      </c>
      <c r="E22" s="74">
        <v>3</v>
      </c>
      <c r="F22" s="87"/>
      <c r="G22" s="92"/>
      <c r="H22" s="97" t="str">
        <f t="shared" si="0"/>
        <v>北区2-3</v>
      </c>
      <c r="I22" s="104">
        <v>730</v>
      </c>
      <c r="J22" s="113" t="s">
        <v>34</v>
      </c>
      <c r="K22" s="188"/>
      <c r="L22" s="132"/>
      <c r="M22" s="4" t="str">
        <f t="shared" si="2"/>
        <v/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hidden="1" customHeight="1">
      <c r="A23" s="4">
        <v>21</v>
      </c>
      <c r="B23" s="593"/>
      <c r="C23" s="73" t="s">
        <v>9</v>
      </c>
      <c r="D23" s="57">
        <v>2</v>
      </c>
      <c r="E23" s="74">
        <v>4</v>
      </c>
      <c r="F23" s="87"/>
      <c r="G23" s="92"/>
      <c r="H23" s="97" t="str">
        <f t="shared" si="0"/>
        <v>北区2-4</v>
      </c>
      <c r="I23" s="104">
        <v>350</v>
      </c>
      <c r="J23" s="113" t="s">
        <v>35</v>
      </c>
      <c r="K23" s="188"/>
      <c r="L23" s="129"/>
      <c r="M23" s="5" t="str">
        <f>IF(F24,I24,"")</f>
        <v/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hidden="1" customHeight="1">
      <c r="A24" s="4">
        <v>22</v>
      </c>
      <c r="B24" s="593"/>
      <c r="C24" s="73" t="s">
        <v>9</v>
      </c>
      <c r="D24" s="57">
        <v>2</v>
      </c>
      <c r="E24" s="74">
        <v>5</v>
      </c>
      <c r="F24" s="87"/>
      <c r="G24" s="92"/>
      <c r="H24" s="97" t="str">
        <f t="shared" si="0"/>
        <v>北区2-5</v>
      </c>
      <c r="I24" s="104">
        <v>180</v>
      </c>
      <c r="J24" s="113" t="s">
        <v>36</v>
      </c>
      <c r="K24" s="325"/>
      <c r="L24" s="436"/>
      <c r="M24" s="5" t="str">
        <f>IF(F25,I25,"")</f>
        <v/>
      </c>
      <c r="S24" s="8"/>
      <c r="T24" s="34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3"/>
      <c r="C25" s="73" t="s">
        <v>9</v>
      </c>
      <c r="D25" s="57">
        <v>2</v>
      </c>
      <c r="E25" s="74">
        <v>6</v>
      </c>
      <c r="F25" s="87"/>
      <c r="G25" s="92"/>
      <c r="H25" s="97" t="str">
        <f t="shared" si="0"/>
        <v>北区2-6</v>
      </c>
      <c r="I25" s="104">
        <v>385</v>
      </c>
      <c r="J25" s="113" t="s">
        <v>36</v>
      </c>
      <c r="K25" s="325"/>
      <c r="L25" s="436"/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hidden="1" customHeight="1">
      <c r="A26" s="4">
        <v>24</v>
      </c>
      <c r="B26" s="593"/>
      <c r="C26" s="73" t="s">
        <v>9</v>
      </c>
      <c r="D26" s="57">
        <v>2</v>
      </c>
      <c r="E26" s="74">
        <v>7</v>
      </c>
      <c r="F26" s="87"/>
      <c r="G26" s="92"/>
      <c r="H26" s="97" t="str">
        <f t="shared" si="0"/>
        <v>北区2-7</v>
      </c>
      <c r="I26" s="104">
        <v>405</v>
      </c>
      <c r="J26" s="113" t="s">
        <v>37</v>
      </c>
      <c r="K26" s="188"/>
      <c r="L26" s="129"/>
      <c r="M26" s="5">
        <f>IF(F27,I27,"")</f>
        <v>360</v>
      </c>
      <c r="T26" s="212"/>
    </row>
    <row r="27" spans="1:70" ht="20.100000000000001" customHeight="1">
      <c r="A27" s="4">
        <v>25</v>
      </c>
      <c r="B27" s="593"/>
      <c r="C27" s="73" t="s">
        <v>9</v>
      </c>
      <c r="D27" s="57">
        <v>2</v>
      </c>
      <c r="E27" s="74">
        <v>8</v>
      </c>
      <c r="F27" s="87">
        <v>1</v>
      </c>
      <c r="G27" s="92"/>
      <c r="H27" s="97" t="str">
        <f t="shared" si="0"/>
        <v>北区2-8</v>
      </c>
      <c r="I27" s="104">
        <v>360</v>
      </c>
      <c r="J27" s="113" t="s">
        <v>1162</v>
      </c>
      <c r="K27" s="281" t="s">
        <v>39</v>
      </c>
      <c r="L27" s="476" t="s">
        <v>1877</v>
      </c>
      <c r="M27" s="5" t="str">
        <f>IF(F28,I28,"")</f>
        <v/>
      </c>
      <c r="S27" s="211"/>
      <c r="T27" s="212"/>
    </row>
    <row r="28" spans="1:70" ht="20.25" hidden="1" customHeight="1">
      <c r="A28" s="4">
        <v>26</v>
      </c>
      <c r="B28" s="593"/>
      <c r="C28" s="73" t="s">
        <v>9</v>
      </c>
      <c r="D28" s="57">
        <v>2</v>
      </c>
      <c r="E28" s="74">
        <v>9</v>
      </c>
      <c r="F28" s="87"/>
      <c r="G28" s="92"/>
      <c r="H28" s="97" t="str">
        <f t="shared" si="0"/>
        <v>北区2-9</v>
      </c>
      <c r="I28" s="104">
        <v>300</v>
      </c>
      <c r="J28" s="113" t="s">
        <v>40</v>
      </c>
      <c r="K28" s="325"/>
      <c r="L28" s="404"/>
      <c r="M28" s="5" t="str">
        <f>IF(F31,I31,"")</f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customHeight="1">
      <c r="A29" s="4">
        <v>27</v>
      </c>
      <c r="B29" s="593"/>
      <c r="C29" s="73" t="s">
        <v>9</v>
      </c>
      <c r="D29" s="57">
        <v>2</v>
      </c>
      <c r="E29" s="74">
        <v>10</v>
      </c>
      <c r="F29" s="87">
        <v>1</v>
      </c>
      <c r="G29" s="92"/>
      <c r="H29" s="97" t="str">
        <f t="shared" si="0"/>
        <v>北区2-10</v>
      </c>
      <c r="I29" s="104">
        <v>370</v>
      </c>
      <c r="J29" s="113" t="s">
        <v>1792</v>
      </c>
      <c r="K29" s="188" t="s">
        <v>1846</v>
      </c>
      <c r="L29" s="476" t="s">
        <v>1877</v>
      </c>
      <c r="M29" s="5" t="str">
        <f>IF(F32,I32,"")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customHeight="1">
      <c r="A30" s="4">
        <v>28</v>
      </c>
      <c r="B30" s="577"/>
      <c r="C30" s="73" t="s">
        <v>9</v>
      </c>
      <c r="D30" s="57">
        <v>2</v>
      </c>
      <c r="E30" s="74">
        <v>11</v>
      </c>
      <c r="F30" s="87">
        <v>1</v>
      </c>
      <c r="G30" s="92"/>
      <c r="H30" s="97" t="str">
        <f t="shared" si="0"/>
        <v>北区2-11</v>
      </c>
      <c r="I30" s="104">
        <v>250</v>
      </c>
      <c r="J30" s="113" t="s">
        <v>1793</v>
      </c>
      <c r="K30" s="188" t="s">
        <v>1784</v>
      </c>
      <c r="L30" s="476" t="s">
        <v>1877</v>
      </c>
      <c r="M30" s="4" t="str">
        <f>IF(F33,I33,"")</f>
        <v/>
      </c>
    </row>
    <row r="31" spans="1:70" ht="20.25" hidden="1" customHeight="1">
      <c r="A31" s="4">
        <v>29</v>
      </c>
      <c r="B31" s="594" t="s">
        <v>43</v>
      </c>
      <c r="C31" s="73" t="s">
        <v>9</v>
      </c>
      <c r="D31" s="57">
        <v>3</v>
      </c>
      <c r="E31" s="74">
        <v>1</v>
      </c>
      <c r="F31" s="87"/>
      <c r="G31" s="92"/>
      <c r="H31" s="97" t="str">
        <f t="shared" si="0"/>
        <v>北区3-1</v>
      </c>
      <c r="I31" s="104">
        <v>360</v>
      </c>
      <c r="J31" s="113" t="s">
        <v>44</v>
      </c>
      <c r="K31" s="188"/>
      <c r="L31" s="134"/>
      <c r="M31" s="4" t="str">
        <f>IF(F34,I34,"")</f>
        <v/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hidden="1" customHeight="1">
      <c r="A32" s="4">
        <v>30</v>
      </c>
      <c r="B32" s="594"/>
      <c r="C32" s="73" t="s">
        <v>9</v>
      </c>
      <c r="D32" s="57">
        <v>3</v>
      </c>
      <c r="E32" s="74">
        <v>2</v>
      </c>
      <c r="F32" s="87"/>
      <c r="G32" s="92"/>
      <c r="H32" s="97" t="str">
        <f t="shared" si="0"/>
        <v>北区3-2</v>
      </c>
      <c r="I32" s="104">
        <v>540</v>
      </c>
      <c r="J32" s="113" t="s">
        <v>45</v>
      </c>
      <c r="K32" s="326"/>
      <c r="L32" s="132"/>
      <c r="M32" s="5" t="str">
        <f>IF(F34,I34,"")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45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3</v>
      </c>
      <c r="F33" s="87"/>
      <c r="G33" s="92"/>
      <c r="H33" s="97" t="str">
        <f t="shared" si="0"/>
        <v>北区3-3</v>
      </c>
      <c r="I33" s="104">
        <v>240</v>
      </c>
      <c r="J33" s="113" t="s">
        <v>1163</v>
      </c>
      <c r="K33" s="188"/>
      <c r="L33" s="129"/>
      <c r="M33" s="4" t="str">
        <f t="shared" ref="M33:M42" si="3">IF(F36,I36,"")</f>
        <v/>
      </c>
      <c r="P33" s="44"/>
      <c r="Q33" s="44"/>
    </row>
    <row r="34" spans="1:45" s="6" customFormat="1" ht="20.100000000000001" hidden="1" customHeight="1">
      <c r="A34" s="4">
        <v>32</v>
      </c>
      <c r="B34" s="594"/>
      <c r="C34" s="73" t="s">
        <v>9</v>
      </c>
      <c r="D34" s="57">
        <v>3</v>
      </c>
      <c r="E34" s="74">
        <v>4</v>
      </c>
      <c r="F34" s="87"/>
      <c r="G34" s="92"/>
      <c r="H34" s="97" t="str">
        <f t="shared" si="0"/>
        <v>北区3-4</v>
      </c>
      <c r="I34" s="104">
        <v>470</v>
      </c>
      <c r="J34" s="113" t="s">
        <v>1164</v>
      </c>
      <c r="K34" s="281"/>
      <c r="L34" s="410"/>
      <c r="M34" s="4" t="str">
        <f t="shared" si="3"/>
        <v/>
      </c>
      <c r="P34" s="44"/>
      <c r="Q34" s="44"/>
    </row>
    <row r="35" spans="1:45" s="6" customFormat="1" ht="20.100000000000001" hidden="1" customHeight="1">
      <c r="A35" s="4">
        <v>33</v>
      </c>
      <c r="B35" s="594"/>
      <c r="C35" s="73" t="s">
        <v>9</v>
      </c>
      <c r="D35" s="57">
        <v>3</v>
      </c>
      <c r="E35" s="74">
        <v>5</v>
      </c>
      <c r="F35" s="87"/>
      <c r="G35" s="92"/>
      <c r="H35" s="97" t="str">
        <f t="shared" si="0"/>
        <v>北区3-5</v>
      </c>
      <c r="I35" s="104">
        <v>685</v>
      </c>
      <c r="J35" s="113" t="s">
        <v>1165</v>
      </c>
      <c r="K35" s="188"/>
      <c r="L35" s="129"/>
      <c r="M35" s="4">
        <f t="shared" si="3"/>
        <v>355</v>
      </c>
      <c r="P35" s="44"/>
      <c r="Q35" s="44"/>
    </row>
    <row r="36" spans="1:45" s="6" customFormat="1" ht="20.25" hidden="1" customHeight="1">
      <c r="A36" s="4">
        <v>34</v>
      </c>
      <c r="B36" s="594"/>
      <c r="C36" s="73" t="s">
        <v>9</v>
      </c>
      <c r="D36" s="57">
        <v>3</v>
      </c>
      <c r="E36" s="74">
        <v>6</v>
      </c>
      <c r="F36" s="87"/>
      <c r="G36" s="92"/>
      <c r="H36" s="97" t="str">
        <f t="shared" si="0"/>
        <v>北区3-6</v>
      </c>
      <c r="I36" s="104">
        <v>555</v>
      </c>
      <c r="J36" s="113" t="s">
        <v>49</v>
      </c>
      <c r="K36" s="188"/>
      <c r="L36" s="141"/>
      <c r="M36" s="4" t="str">
        <f t="shared" si="3"/>
        <v/>
      </c>
      <c r="P36" s="44"/>
      <c r="Q36" s="44"/>
    </row>
    <row r="37" spans="1:45" s="6" customFormat="1" ht="20.25" hidden="1" customHeight="1">
      <c r="A37" s="4">
        <v>35</v>
      </c>
      <c r="B37" s="594"/>
      <c r="C37" s="73" t="s">
        <v>9</v>
      </c>
      <c r="D37" s="57">
        <v>3</v>
      </c>
      <c r="E37" s="74">
        <v>7</v>
      </c>
      <c r="F37" s="87"/>
      <c r="G37" s="92"/>
      <c r="H37" s="97" t="str">
        <f t="shared" si="0"/>
        <v>北区3-7</v>
      </c>
      <c r="I37" s="104">
        <v>605</v>
      </c>
      <c r="J37" s="113" t="s">
        <v>50</v>
      </c>
      <c r="K37" s="188"/>
      <c r="L37" s="129"/>
      <c r="M37" s="4" t="str">
        <f t="shared" si="3"/>
        <v/>
      </c>
      <c r="P37" s="44"/>
      <c r="Q37" s="44"/>
    </row>
    <row r="38" spans="1:45" s="6" customFormat="1" ht="20.25">
      <c r="A38" s="4">
        <v>36</v>
      </c>
      <c r="B38" s="578" t="s">
        <v>51</v>
      </c>
      <c r="C38" s="73" t="s">
        <v>9</v>
      </c>
      <c r="D38" s="57">
        <v>4</v>
      </c>
      <c r="E38" s="74">
        <v>1</v>
      </c>
      <c r="F38" s="87">
        <v>1</v>
      </c>
      <c r="G38" s="92"/>
      <c r="H38" s="97" t="str">
        <f t="shared" si="0"/>
        <v>北区4-1</v>
      </c>
      <c r="I38" s="104">
        <v>355</v>
      </c>
      <c r="J38" s="113" t="s">
        <v>1166</v>
      </c>
      <c r="K38" s="188" t="s">
        <v>1820</v>
      </c>
      <c r="L38" s="141"/>
      <c r="M38" s="4" t="str">
        <f t="shared" si="3"/>
        <v/>
      </c>
      <c r="P38" s="44"/>
      <c r="Q38" s="44"/>
    </row>
    <row r="39" spans="1:45" s="6" customFormat="1" ht="20.25" hidden="1" customHeight="1">
      <c r="A39" s="4">
        <v>37</v>
      </c>
      <c r="B39" s="579"/>
      <c r="C39" s="73" t="s">
        <v>9</v>
      </c>
      <c r="D39" s="57">
        <v>4</v>
      </c>
      <c r="E39" s="74">
        <v>2</v>
      </c>
      <c r="F39" s="87"/>
      <c r="G39" s="92"/>
      <c r="H39" s="97" t="str">
        <f t="shared" si="0"/>
        <v>北区4-2</v>
      </c>
      <c r="I39" s="104">
        <v>335</v>
      </c>
      <c r="J39" s="113" t="s">
        <v>1167</v>
      </c>
      <c r="K39" s="188"/>
      <c r="L39" s="132"/>
      <c r="M39" s="4" t="str">
        <f t="shared" si="3"/>
        <v/>
      </c>
      <c r="P39" s="44"/>
      <c r="Q39" s="44"/>
    </row>
    <row r="40" spans="1:45" s="6" customFormat="1" ht="20.25" hidden="1" customHeight="1">
      <c r="A40" s="4">
        <v>38</v>
      </c>
      <c r="B40" s="579"/>
      <c r="C40" s="73" t="s">
        <v>9</v>
      </c>
      <c r="D40" s="57">
        <v>4</v>
      </c>
      <c r="E40" s="74">
        <v>3</v>
      </c>
      <c r="F40" s="87"/>
      <c r="G40" s="92"/>
      <c r="H40" s="97" t="str">
        <f t="shared" si="0"/>
        <v>北区4-3</v>
      </c>
      <c r="I40" s="104">
        <v>565</v>
      </c>
      <c r="J40" s="113" t="s">
        <v>54</v>
      </c>
      <c r="K40" s="325"/>
      <c r="L40" s="308"/>
      <c r="M40" s="4" t="str">
        <f t="shared" si="3"/>
        <v/>
      </c>
      <c r="P40" s="44"/>
      <c r="Q40" s="44"/>
    </row>
    <row r="41" spans="1:45" s="6" customFormat="1" ht="20.25" hidden="1" customHeight="1">
      <c r="A41" s="4">
        <v>39</v>
      </c>
      <c r="B41" s="579"/>
      <c r="C41" s="73" t="s">
        <v>9</v>
      </c>
      <c r="D41" s="57">
        <v>4</v>
      </c>
      <c r="E41" s="74">
        <v>4</v>
      </c>
      <c r="F41" s="87"/>
      <c r="G41" s="92"/>
      <c r="H41" s="97" t="str">
        <f t="shared" si="0"/>
        <v>北区4-4</v>
      </c>
      <c r="I41" s="104">
        <v>765</v>
      </c>
      <c r="J41" s="113" t="s">
        <v>55</v>
      </c>
      <c r="K41" s="188"/>
      <c r="L41" s="129"/>
      <c r="M41" s="4" t="str">
        <f t="shared" si="3"/>
        <v/>
      </c>
      <c r="P41" s="44"/>
      <c r="Q41" s="44"/>
    </row>
    <row r="42" spans="1:45" s="15" customFormat="1" ht="20.25" hidden="1" customHeight="1">
      <c r="A42" s="4">
        <v>40</v>
      </c>
      <c r="B42" s="579"/>
      <c r="C42" s="73" t="s">
        <v>9</v>
      </c>
      <c r="D42" s="57">
        <v>4</v>
      </c>
      <c r="E42" s="74">
        <v>5</v>
      </c>
      <c r="F42" s="87"/>
      <c r="G42" s="92"/>
      <c r="H42" s="97" t="str">
        <f t="shared" si="0"/>
        <v>北区4-5</v>
      </c>
      <c r="I42" s="104">
        <v>965</v>
      </c>
      <c r="J42" s="113" t="s">
        <v>56</v>
      </c>
      <c r="K42" s="188"/>
      <c r="L42" s="129"/>
      <c r="M42" s="4">
        <f t="shared" si="3"/>
        <v>430</v>
      </c>
      <c r="P42" s="44"/>
      <c r="Q42" s="44"/>
    </row>
    <row r="43" spans="1:45" s="15" customFormat="1" ht="20.100000000000001" hidden="1" customHeight="1">
      <c r="A43" s="4">
        <v>41</v>
      </c>
      <c r="B43" s="579"/>
      <c r="C43" s="73" t="s">
        <v>9</v>
      </c>
      <c r="D43" s="57">
        <v>4</v>
      </c>
      <c r="E43" s="74">
        <v>6</v>
      </c>
      <c r="F43" s="87"/>
      <c r="G43" s="92"/>
      <c r="H43" s="97" t="str">
        <f t="shared" si="0"/>
        <v>北区4-6</v>
      </c>
      <c r="I43" s="104">
        <v>655</v>
      </c>
      <c r="J43" s="113" t="s">
        <v>57</v>
      </c>
      <c r="K43" s="189"/>
      <c r="L43" s="135"/>
      <c r="M43" s="5">
        <f>IF(F45,I45,"")</f>
        <v>430</v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</row>
    <row r="44" spans="1:45" s="6" customFormat="1" ht="20.25" hidden="1" customHeight="1">
      <c r="A44" s="4">
        <v>42</v>
      </c>
      <c r="B44" s="579"/>
      <c r="C44" s="73" t="s">
        <v>9</v>
      </c>
      <c r="D44" s="57">
        <v>4</v>
      </c>
      <c r="E44" s="74">
        <v>7</v>
      </c>
      <c r="F44" s="87"/>
      <c r="G44" s="92"/>
      <c r="H44" s="97" t="str">
        <f t="shared" si="0"/>
        <v>北区4-7</v>
      </c>
      <c r="I44" s="104">
        <v>385</v>
      </c>
      <c r="J44" s="113" t="s">
        <v>1168</v>
      </c>
      <c r="K44" s="188"/>
      <c r="L44" s="129"/>
      <c r="M44" s="4" t="str">
        <f>IF(F47,I47,"")</f>
        <v/>
      </c>
      <c r="P44" s="44"/>
      <c r="Q44" s="44"/>
    </row>
    <row r="45" spans="1:45" s="6" customFormat="1" ht="20.25" customHeight="1">
      <c r="A45" s="4">
        <v>43</v>
      </c>
      <c r="B45" s="579"/>
      <c r="C45" s="73" t="s">
        <v>9</v>
      </c>
      <c r="D45" s="57">
        <v>4</v>
      </c>
      <c r="E45" s="74">
        <v>8</v>
      </c>
      <c r="F45" s="87">
        <v>1</v>
      </c>
      <c r="G45" s="92"/>
      <c r="H45" s="97" t="str">
        <f t="shared" si="0"/>
        <v>北区4-8</v>
      </c>
      <c r="I45" s="104">
        <v>430</v>
      </c>
      <c r="J45" s="113" t="s">
        <v>1492</v>
      </c>
      <c r="K45" s="325" t="s">
        <v>1886</v>
      </c>
      <c r="L45" s="338"/>
      <c r="M45" s="4" t="str">
        <f t="shared" ref="M45:M55" si="4">IF(F49,I49,"")</f>
        <v/>
      </c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</row>
    <row r="46" spans="1:45" s="6" customFormat="1" ht="20.25" hidden="1" customHeight="1">
      <c r="A46" s="4">
        <v>44</v>
      </c>
      <c r="B46" s="579"/>
      <c r="C46" s="73" t="s">
        <v>9</v>
      </c>
      <c r="D46" s="57">
        <v>4</v>
      </c>
      <c r="E46" s="74">
        <v>9</v>
      </c>
      <c r="F46" s="87"/>
      <c r="G46" s="92"/>
      <c r="H46" s="97" t="str">
        <f t="shared" si="0"/>
        <v>北区4-9</v>
      </c>
      <c r="I46" s="104">
        <v>405</v>
      </c>
      <c r="J46" s="113" t="s">
        <v>60</v>
      </c>
      <c r="K46" s="188"/>
      <c r="L46" s="129"/>
      <c r="M46" s="4" t="str">
        <f t="shared" si="4"/>
        <v/>
      </c>
      <c r="P46" s="44"/>
      <c r="Q46" s="44"/>
    </row>
    <row r="47" spans="1:45" s="6" customFormat="1" ht="20.25" hidden="1" customHeight="1">
      <c r="A47" s="4">
        <v>45</v>
      </c>
      <c r="B47" s="579"/>
      <c r="C47" s="73" t="s">
        <v>9</v>
      </c>
      <c r="D47" s="57">
        <v>4</v>
      </c>
      <c r="E47" s="74">
        <v>10</v>
      </c>
      <c r="F47" s="87"/>
      <c r="G47" s="92"/>
      <c r="H47" s="97" t="str">
        <f t="shared" si="0"/>
        <v>北区4-10</v>
      </c>
      <c r="I47" s="104">
        <v>300</v>
      </c>
      <c r="J47" s="113" t="s">
        <v>1170</v>
      </c>
      <c r="K47" s="188"/>
      <c r="L47" s="353"/>
      <c r="M47" s="4" t="str">
        <f t="shared" si="4"/>
        <v/>
      </c>
      <c r="P47" s="44"/>
      <c r="Q47" s="44"/>
    </row>
    <row r="48" spans="1:45" s="6" customFormat="1" ht="20.25" hidden="1" customHeight="1">
      <c r="A48" s="4">
        <v>46</v>
      </c>
      <c r="B48" s="580"/>
      <c r="C48" s="73" t="s">
        <v>9</v>
      </c>
      <c r="D48" s="57">
        <v>4</v>
      </c>
      <c r="E48" s="74" t="s">
        <v>892</v>
      </c>
      <c r="F48" s="87"/>
      <c r="G48" s="92"/>
      <c r="H48" s="97" t="str">
        <f t="shared" si="0"/>
        <v>北区4-11</v>
      </c>
      <c r="I48" s="104">
        <v>330</v>
      </c>
      <c r="J48" s="113" t="s">
        <v>1171</v>
      </c>
      <c r="K48" s="188"/>
      <c r="L48" s="353"/>
      <c r="M48" s="4" t="str">
        <f t="shared" si="4"/>
        <v/>
      </c>
      <c r="P48" s="44"/>
      <c r="Q48" s="44"/>
    </row>
    <row r="49" spans="1:70" ht="20.25" hidden="1" customHeight="1">
      <c r="A49" s="4">
        <v>47</v>
      </c>
      <c r="B49" s="576" t="s">
        <v>62</v>
      </c>
      <c r="C49" s="73" t="s">
        <v>9</v>
      </c>
      <c r="D49" s="57">
        <v>5</v>
      </c>
      <c r="E49" s="74">
        <v>1</v>
      </c>
      <c r="F49" s="87"/>
      <c r="G49" s="92"/>
      <c r="H49" s="97" t="str">
        <f t="shared" si="0"/>
        <v>北区5-1</v>
      </c>
      <c r="I49" s="104">
        <v>365</v>
      </c>
      <c r="J49" s="113" t="s">
        <v>63</v>
      </c>
      <c r="K49" s="188"/>
      <c r="L49" s="129"/>
      <c r="M49" s="4" t="str">
        <f t="shared" si="4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3"/>
      <c r="C50" s="73" t="s">
        <v>9</v>
      </c>
      <c r="D50" s="57">
        <v>5</v>
      </c>
      <c r="E50" s="74">
        <v>2</v>
      </c>
      <c r="F50" s="87"/>
      <c r="G50" s="92"/>
      <c r="H50" s="97" t="str">
        <f t="shared" si="0"/>
        <v>北区5-2</v>
      </c>
      <c r="I50" s="104">
        <v>220</v>
      </c>
      <c r="J50" s="113" t="s">
        <v>64</v>
      </c>
      <c r="K50" s="188"/>
      <c r="L50" s="141"/>
      <c r="M50" s="4" t="str">
        <f t="shared" si="4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3"/>
      <c r="C51" s="73" t="s">
        <v>9</v>
      </c>
      <c r="D51" s="57">
        <v>5</v>
      </c>
      <c r="E51" s="74">
        <v>3</v>
      </c>
      <c r="F51" s="87"/>
      <c r="G51" s="92"/>
      <c r="H51" s="97" t="str">
        <f t="shared" si="0"/>
        <v>北区5-3</v>
      </c>
      <c r="I51" s="104">
        <v>310</v>
      </c>
      <c r="J51" s="113" t="s">
        <v>65</v>
      </c>
      <c r="K51" s="188"/>
      <c r="L51" s="129"/>
      <c r="M51" s="4" t="str">
        <f t="shared" si="4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50</v>
      </c>
      <c r="B52" s="593"/>
      <c r="C52" s="73" t="s">
        <v>9</v>
      </c>
      <c r="D52" s="57">
        <v>5</v>
      </c>
      <c r="E52" s="74">
        <v>4</v>
      </c>
      <c r="F52" s="87"/>
      <c r="G52" s="92"/>
      <c r="H52" s="97" t="str">
        <f t="shared" si="0"/>
        <v>北区5-4</v>
      </c>
      <c r="I52" s="104">
        <v>460</v>
      </c>
      <c r="J52" s="113" t="s">
        <v>66</v>
      </c>
      <c r="K52" s="188"/>
      <c r="L52" s="129"/>
      <c r="M52" s="4">
        <f t="shared" si="4"/>
        <v>280</v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593"/>
      <c r="C53" s="73" t="s">
        <v>9</v>
      </c>
      <c r="D53" s="57">
        <v>5</v>
      </c>
      <c r="E53" s="74">
        <v>5</v>
      </c>
      <c r="F53" s="87"/>
      <c r="G53" s="92"/>
      <c r="H53" s="97" t="str">
        <f t="shared" si="0"/>
        <v>北区5-5</v>
      </c>
      <c r="I53" s="104">
        <v>355</v>
      </c>
      <c r="J53" s="113" t="s">
        <v>1172</v>
      </c>
      <c r="K53" s="281"/>
      <c r="L53" s="434"/>
      <c r="M53" s="4" t="str">
        <f t="shared" si="4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52</v>
      </c>
      <c r="B54" s="593"/>
      <c r="C54" s="73" t="s">
        <v>9</v>
      </c>
      <c r="D54" s="57">
        <v>5</v>
      </c>
      <c r="E54" s="74">
        <v>6</v>
      </c>
      <c r="F54" s="87"/>
      <c r="G54" s="92"/>
      <c r="H54" s="97" t="str">
        <f t="shared" si="0"/>
        <v>北区5-6</v>
      </c>
      <c r="I54" s="104">
        <v>580</v>
      </c>
      <c r="J54" s="113" t="s">
        <v>68</v>
      </c>
      <c r="K54" s="281"/>
      <c r="L54" s="132"/>
      <c r="M54" s="4" t="str">
        <f t="shared" si="4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1" hidden="1" customHeight="1">
      <c r="A55" s="4">
        <v>53</v>
      </c>
      <c r="B55" s="577"/>
      <c r="C55" s="73" t="s">
        <v>9</v>
      </c>
      <c r="D55" s="57">
        <v>5</v>
      </c>
      <c r="E55" s="74">
        <v>7</v>
      </c>
      <c r="F55" s="87"/>
      <c r="G55" s="92"/>
      <c r="H55" s="97" t="str">
        <f t="shared" si="0"/>
        <v>北区5-7</v>
      </c>
      <c r="I55" s="104">
        <v>390</v>
      </c>
      <c r="J55" s="113" t="s">
        <v>69</v>
      </c>
      <c r="K55" s="188"/>
      <c r="L55" s="348"/>
      <c r="M55" s="4" t="str">
        <f t="shared" si="4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customHeight="1">
      <c r="A56" s="4">
        <v>54</v>
      </c>
      <c r="B56" s="610" t="s">
        <v>70</v>
      </c>
      <c r="C56" s="73" t="s">
        <v>9</v>
      </c>
      <c r="D56" s="57">
        <v>6</v>
      </c>
      <c r="E56" s="74">
        <v>1</v>
      </c>
      <c r="F56" s="87">
        <v>1</v>
      </c>
      <c r="G56" s="92"/>
      <c r="H56" s="97" t="str">
        <f t="shared" si="0"/>
        <v>北区6-1</v>
      </c>
      <c r="I56" s="104">
        <v>280</v>
      </c>
      <c r="J56" s="113" t="s">
        <v>1173</v>
      </c>
      <c r="K56" s="281" t="s">
        <v>1535</v>
      </c>
      <c r="L56" s="476" t="s">
        <v>1877</v>
      </c>
      <c r="M56" s="5" t="str">
        <f>IF(F59,I59,"")</f>
        <v/>
      </c>
    </row>
    <row r="57" spans="1:70" ht="20.25" hidden="1" customHeight="1">
      <c r="A57" s="4">
        <v>55</v>
      </c>
      <c r="B57" s="595"/>
      <c r="C57" s="73" t="s">
        <v>9</v>
      </c>
      <c r="D57" s="57">
        <v>6</v>
      </c>
      <c r="E57" s="74">
        <v>2</v>
      </c>
      <c r="F57" s="87"/>
      <c r="G57" s="92"/>
      <c r="H57" s="97" t="str">
        <f t="shared" si="0"/>
        <v>北区6-2</v>
      </c>
      <c r="I57" s="104">
        <v>395</v>
      </c>
      <c r="J57" s="113" t="s">
        <v>1174</v>
      </c>
      <c r="K57" s="188"/>
      <c r="L57" s="129"/>
      <c r="M57" s="4">
        <f>IF(F61,I61,"")</f>
        <v>255</v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hidden="1" customHeight="1">
      <c r="A58" s="4">
        <v>56</v>
      </c>
      <c r="B58" s="595"/>
      <c r="C58" s="73" t="s">
        <v>9</v>
      </c>
      <c r="D58" s="57">
        <v>6</v>
      </c>
      <c r="E58" s="74">
        <v>3</v>
      </c>
      <c r="F58" s="87"/>
      <c r="G58" s="92"/>
      <c r="H58" s="97" t="str">
        <f t="shared" si="0"/>
        <v>北区6-3</v>
      </c>
      <c r="I58" s="104">
        <v>145</v>
      </c>
      <c r="J58" s="113" t="s">
        <v>1175</v>
      </c>
      <c r="K58" s="188"/>
      <c r="L58" s="129"/>
      <c r="M58" s="5">
        <f>IF(F61,I61,"")</f>
        <v>255</v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hidden="1" customHeight="1">
      <c r="A59" s="4">
        <v>57</v>
      </c>
      <c r="B59" s="595"/>
      <c r="C59" s="73" t="s">
        <v>9</v>
      </c>
      <c r="D59" s="57">
        <v>6</v>
      </c>
      <c r="E59" s="74">
        <v>4</v>
      </c>
      <c r="F59" s="87"/>
      <c r="G59" s="92"/>
      <c r="H59" s="97" t="str">
        <f t="shared" si="0"/>
        <v>北区6-4</v>
      </c>
      <c r="I59" s="104">
        <v>420</v>
      </c>
      <c r="J59" s="113" t="s">
        <v>1176</v>
      </c>
      <c r="K59" s="281"/>
      <c r="L59" s="435"/>
      <c r="M59" s="4">
        <f>IF(F63,I63,"")</f>
        <v>450</v>
      </c>
    </row>
    <row r="60" spans="1:70" ht="20.25" hidden="1" customHeight="1">
      <c r="A60" s="4">
        <v>58</v>
      </c>
      <c r="B60" s="595"/>
      <c r="C60" s="73" t="s">
        <v>9</v>
      </c>
      <c r="D60" s="57">
        <v>6</v>
      </c>
      <c r="E60" s="74">
        <v>5</v>
      </c>
      <c r="F60" s="87"/>
      <c r="G60" s="92"/>
      <c r="H60" s="97" t="str">
        <f t="shared" si="0"/>
        <v>北区6-5</v>
      </c>
      <c r="I60" s="104">
        <v>395</v>
      </c>
      <c r="J60" s="113" t="s">
        <v>75</v>
      </c>
      <c r="K60" s="188"/>
      <c r="L60" s="129"/>
      <c r="M60" s="5">
        <f>IF(F64,I64,"")</f>
        <v>240</v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customHeight="1">
      <c r="A61" s="4">
        <v>59</v>
      </c>
      <c r="B61" s="595"/>
      <c r="C61" s="73" t="s">
        <v>9</v>
      </c>
      <c r="D61" s="57">
        <v>6</v>
      </c>
      <c r="E61" s="74">
        <v>6</v>
      </c>
      <c r="F61" s="87">
        <v>1</v>
      </c>
      <c r="G61" s="92"/>
      <c r="H61" s="97" t="str">
        <f t="shared" si="0"/>
        <v>北区6-6</v>
      </c>
      <c r="I61" s="104">
        <v>255</v>
      </c>
      <c r="J61" s="113" t="s">
        <v>76</v>
      </c>
      <c r="K61" s="281" t="s">
        <v>1527</v>
      </c>
      <c r="L61" s="476" t="s">
        <v>1877</v>
      </c>
      <c r="M61" s="5">
        <f>IF(F64,I64,"")</f>
        <v>240</v>
      </c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customHeight="1">
      <c r="A62" s="4">
        <v>60</v>
      </c>
      <c r="B62" s="595"/>
      <c r="C62" s="73" t="s">
        <v>9</v>
      </c>
      <c r="D62" s="57">
        <v>6</v>
      </c>
      <c r="E62" s="74">
        <v>7</v>
      </c>
      <c r="F62" s="87">
        <v>1</v>
      </c>
      <c r="G62" s="92"/>
      <c r="H62" s="97" t="str">
        <f t="shared" si="0"/>
        <v>北区6-7</v>
      </c>
      <c r="I62" s="104">
        <v>245</v>
      </c>
      <c r="J62" s="113" t="s">
        <v>1177</v>
      </c>
      <c r="K62" s="281" t="s">
        <v>1819</v>
      </c>
      <c r="L62" s="152"/>
      <c r="M62" s="4" t="str">
        <f>IF(F66,I66,"")</f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customHeight="1">
      <c r="A63" s="4">
        <v>61</v>
      </c>
      <c r="B63" s="595"/>
      <c r="C63" s="73" t="s">
        <v>9</v>
      </c>
      <c r="D63" s="57">
        <v>6</v>
      </c>
      <c r="E63" s="74">
        <v>8</v>
      </c>
      <c r="F63" s="87">
        <v>1</v>
      </c>
      <c r="G63" s="92"/>
      <c r="H63" s="97" t="str">
        <f t="shared" si="0"/>
        <v>北区6-8</v>
      </c>
      <c r="I63" s="104">
        <v>450</v>
      </c>
      <c r="J63" s="113" t="s">
        <v>78</v>
      </c>
      <c r="K63" s="188" t="s">
        <v>1831</v>
      </c>
      <c r="L63" s="152"/>
      <c r="M63" s="5" t="str">
        <f>IF(F66,I66,"")</f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customHeight="1">
      <c r="A64" s="4">
        <v>62</v>
      </c>
      <c r="B64" s="595"/>
      <c r="C64" s="73" t="s">
        <v>9</v>
      </c>
      <c r="D64" s="57">
        <v>6</v>
      </c>
      <c r="E64" s="74">
        <v>9</v>
      </c>
      <c r="F64" s="87">
        <v>1</v>
      </c>
      <c r="G64" s="92"/>
      <c r="H64" s="97" t="str">
        <f t="shared" si="0"/>
        <v>北区6-9</v>
      </c>
      <c r="I64" s="104">
        <v>240</v>
      </c>
      <c r="J64" s="113" t="s">
        <v>79</v>
      </c>
      <c r="K64" s="281" t="s">
        <v>1698</v>
      </c>
      <c r="L64" s="476" t="s">
        <v>1877</v>
      </c>
      <c r="M64" s="4" t="str">
        <f>IF(F68,I68,"")</f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customHeight="1">
      <c r="A65" s="4">
        <v>63</v>
      </c>
      <c r="B65" s="595"/>
      <c r="C65" s="73" t="s">
        <v>9</v>
      </c>
      <c r="D65" s="57">
        <v>6</v>
      </c>
      <c r="E65" s="74">
        <v>10</v>
      </c>
      <c r="F65" s="87">
        <v>1</v>
      </c>
      <c r="G65" s="92"/>
      <c r="H65" s="97" t="str">
        <f t="shared" si="0"/>
        <v>北区6-10</v>
      </c>
      <c r="I65" s="104">
        <v>305</v>
      </c>
      <c r="J65" s="113" t="s">
        <v>1178</v>
      </c>
      <c r="K65" s="188" t="s">
        <v>1835</v>
      </c>
      <c r="L65" s="152"/>
      <c r="M65" s="4">
        <f>IF(F69,I69,"")</f>
        <v>380</v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hidden="1" customHeight="1">
      <c r="A66" s="4">
        <v>64</v>
      </c>
      <c r="B66" s="595"/>
      <c r="C66" s="73" t="s">
        <v>9</v>
      </c>
      <c r="D66" s="57">
        <v>6</v>
      </c>
      <c r="E66" s="74">
        <v>11</v>
      </c>
      <c r="F66" s="87"/>
      <c r="G66" s="92"/>
      <c r="H66" s="97" t="str">
        <f t="shared" si="0"/>
        <v>北区6-11</v>
      </c>
      <c r="I66" s="104">
        <v>300</v>
      </c>
      <c r="J66" s="113" t="s">
        <v>82</v>
      </c>
      <c r="K66" s="188"/>
      <c r="L66" s="152"/>
      <c r="M66" s="4" t="str">
        <f>IF(F70,I70,"")</f>
        <v/>
      </c>
      <c r="S66" s="347" t="s">
        <v>87</v>
      </c>
      <c r="T66" s="212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customHeight="1">
      <c r="A67" s="4">
        <v>65</v>
      </c>
      <c r="B67" s="595"/>
      <c r="C67" s="73" t="s">
        <v>9</v>
      </c>
      <c r="D67" s="57">
        <v>6</v>
      </c>
      <c r="E67" s="74">
        <v>12</v>
      </c>
      <c r="F67" s="87">
        <v>1</v>
      </c>
      <c r="G67" s="92"/>
      <c r="H67" s="97" t="str">
        <f t="shared" si="0"/>
        <v>北区6-12</v>
      </c>
      <c r="I67" s="104">
        <v>345</v>
      </c>
      <c r="J67" s="113" t="s">
        <v>1651</v>
      </c>
      <c r="K67" s="281" t="s">
        <v>1525</v>
      </c>
      <c r="L67" s="476" t="s">
        <v>1877</v>
      </c>
      <c r="M67" s="5" t="str">
        <f>IF(F70,I70,"")</f>
        <v/>
      </c>
    </row>
    <row r="68" spans="1:70" ht="20.100000000000001" hidden="1" customHeight="1">
      <c r="A68" s="4">
        <v>66</v>
      </c>
      <c r="B68" s="595"/>
      <c r="C68" s="73" t="s">
        <v>9</v>
      </c>
      <c r="D68" s="57">
        <v>6</v>
      </c>
      <c r="E68" s="74">
        <v>13</v>
      </c>
      <c r="F68" s="87"/>
      <c r="G68" s="92"/>
      <c r="H68" s="97" t="str">
        <f t="shared" si="0"/>
        <v>北区6-13</v>
      </c>
      <c r="I68" s="104">
        <v>725</v>
      </c>
      <c r="J68" s="113" t="s">
        <v>85</v>
      </c>
      <c r="K68" s="188"/>
      <c r="L68" s="129"/>
      <c r="M68" s="5">
        <f>IF(F71,I71,"")</f>
        <v>160</v>
      </c>
      <c r="S68" s="44" t="s">
        <v>24</v>
      </c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customHeight="1">
      <c r="A69" s="4">
        <v>67</v>
      </c>
      <c r="B69" s="595"/>
      <c r="C69" s="73" t="s">
        <v>9</v>
      </c>
      <c r="D69" s="57">
        <v>6</v>
      </c>
      <c r="E69" s="74">
        <v>14</v>
      </c>
      <c r="F69" s="87">
        <v>1</v>
      </c>
      <c r="G69" s="92"/>
      <c r="H69" s="97" t="str">
        <f t="shared" si="0"/>
        <v>北区6-14</v>
      </c>
      <c r="I69" s="104">
        <v>380</v>
      </c>
      <c r="J69" s="113" t="s">
        <v>1179</v>
      </c>
      <c r="K69" s="188" t="s">
        <v>1738</v>
      </c>
      <c r="L69" s="476" t="s">
        <v>1877</v>
      </c>
      <c r="M69" s="4">
        <f>IF(F73,I73,"")</f>
        <v>600</v>
      </c>
    </row>
    <row r="70" spans="1:70" ht="20.100000000000001" hidden="1" customHeight="1">
      <c r="A70" s="4">
        <v>68</v>
      </c>
      <c r="B70" s="595"/>
      <c r="C70" s="73" t="s">
        <v>9</v>
      </c>
      <c r="D70" s="57">
        <v>6</v>
      </c>
      <c r="E70" s="74">
        <v>15</v>
      </c>
      <c r="F70" s="87"/>
      <c r="G70" s="92"/>
      <c r="H70" s="97" t="str">
        <f t="shared" si="0"/>
        <v>北区6-15</v>
      </c>
      <c r="I70" s="104">
        <v>450</v>
      </c>
      <c r="J70" s="113" t="s">
        <v>1652</v>
      </c>
      <c r="K70" s="281"/>
      <c r="L70" s="436"/>
      <c r="M70" s="5">
        <f>IF(F73,I73,"")</f>
        <v>600</v>
      </c>
    </row>
    <row r="71" spans="1:70" ht="20.100000000000001" customHeight="1">
      <c r="A71" s="4">
        <v>69</v>
      </c>
      <c r="B71" s="595"/>
      <c r="C71" s="73" t="s">
        <v>9</v>
      </c>
      <c r="D71" s="57">
        <v>6</v>
      </c>
      <c r="E71" s="74" t="s">
        <v>29</v>
      </c>
      <c r="F71" s="87">
        <v>1</v>
      </c>
      <c r="G71" s="92"/>
      <c r="H71" s="97" t="str">
        <f t="shared" si="0"/>
        <v>北区6-16</v>
      </c>
      <c r="I71" s="104">
        <v>160</v>
      </c>
      <c r="J71" s="114" t="s">
        <v>1653</v>
      </c>
      <c r="K71" s="281" t="s">
        <v>947</v>
      </c>
      <c r="L71" s="476" t="s">
        <v>1877</v>
      </c>
      <c r="M71" s="5">
        <f>IF(F74,I74,"")</f>
        <v>305</v>
      </c>
    </row>
    <row r="72" spans="1:70" ht="20.25" customHeight="1">
      <c r="A72" s="4">
        <v>70</v>
      </c>
      <c r="B72" s="595"/>
      <c r="C72" s="73" t="s">
        <v>9</v>
      </c>
      <c r="D72" s="57">
        <v>6</v>
      </c>
      <c r="E72" s="74">
        <v>17</v>
      </c>
      <c r="F72" s="87">
        <v>1</v>
      </c>
      <c r="G72" s="92"/>
      <c r="H72" s="97" t="str">
        <f t="shared" si="0"/>
        <v>北区6-17</v>
      </c>
      <c r="I72" s="104">
        <v>575</v>
      </c>
      <c r="J72" s="113" t="s">
        <v>1654</v>
      </c>
      <c r="K72" s="281" t="s">
        <v>1588</v>
      </c>
      <c r="L72" s="437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customHeight="1">
      <c r="A73" s="4">
        <v>71</v>
      </c>
      <c r="B73" s="595"/>
      <c r="C73" s="73" t="s">
        <v>9</v>
      </c>
      <c r="D73" s="57">
        <v>6</v>
      </c>
      <c r="E73" s="74">
        <v>18</v>
      </c>
      <c r="F73" s="87">
        <v>1</v>
      </c>
      <c r="G73" s="92"/>
      <c r="H73" s="97" t="str">
        <f>CONCATENATE(C74,D73,"-",E73)</f>
        <v>北区6-18</v>
      </c>
      <c r="I73" s="104">
        <v>600</v>
      </c>
      <c r="J73" s="215" t="s">
        <v>1655</v>
      </c>
      <c r="K73" s="281" t="s">
        <v>1736</v>
      </c>
      <c r="L73" s="476" t="s">
        <v>1877</v>
      </c>
      <c r="M73" s="5">
        <f>IF(F76,I76,"")</f>
        <v>290</v>
      </c>
    </row>
    <row r="74" spans="1:70" ht="20.25" customHeight="1">
      <c r="A74" s="4">
        <v>72</v>
      </c>
      <c r="B74" s="595"/>
      <c r="C74" s="73" t="s">
        <v>9</v>
      </c>
      <c r="D74" s="58">
        <v>6</v>
      </c>
      <c r="E74" s="75">
        <v>19</v>
      </c>
      <c r="F74" s="87">
        <v>1</v>
      </c>
      <c r="G74" s="92"/>
      <c r="H74" s="97" t="str">
        <f t="shared" si="0"/>
        <v>北区6-19</v>
      </c>
      <c r="I74" s="105">
        <v>305</v>
      </c>
      <c r="J74" s="115" t="s">
        <v>1181</v>
      </c>
      <c r="K74" s="281" t="s">
        <v>1591</v>
      </c>
      <c r="L74" s="436"/>
      <c r="M74" s="4" t="str">
        <f t="shared" ref="M74:M93" si="5">IF(F81,I81,"")</f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hidden="1" customHeight="1">
      <c r="A75" s="4">
        <v>73</v>
      </c>
      <c r="B75" s="595"/>
      <c r="C75" s="73" t="s">
        <v>9</v>
      </c>
      <c r="D75" s="58">
        <v>6</v>
      </c>
      <c r="E75" s="75">
        <v>20</v>
      </c>
      <c r="F75" s="87"/>
      <c r="G75" s="92"/>
      <c r="H75" s="97" t="str">
        <f t="shared" si="0"/>
        <v>北区6-20</v>
      </c>
      <c r="I75" s="105">
        <v>215</v>
      </c>
      <c r="J75" s="115" t="s">
        <v>1182</v>
      </c>
      <c r="K75" s="188"/>
      <c r="L75" s="141" t="s">
        <v>1727</v>
      </c>
      <c r="M75" s="4" t="str">
        <f t="shared" si="5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customHeight="1">
      <c r="A76" s="4">
        <v>74</v>
      </c>
      <c r="B76" s="595"/>
      <c r="C76" s="73" t="s">
        <v>9</v>
      </c>
      <c r="D76" s="58">
        <v>6</v>
      </c>
      <c r="E76" s="75">
        <v>21</v>
      </c>
      <c r="F76" s="87">
        <v>1</v>
      </c>
      <c r="G76" s="92"/>
      <c r="H76" s="97" t="str">
        <f t="shared" si="0"/>
        <v>北区6-21</v>
      </c>
      <c r="I76" s="105">
        <v>290</v>
      </c>
      <c r="J76" s="113" t="s">
        <v>1656</v>
      </c>
      <c r="K76" s="324" t="s">
        <v>15</v>
      </c>
      <c r="L76" s="476" t="s">
        <v>1877</v>
      </c>
      <c r="M76" s="4" t="str">
        <f t="shared" si="5"/>
        <v/>
      </c>
    </row>
    <row r="77" spans="1:70" ht="20.25" customHeight="1">
      <c r="A77" s="4">
        <v>75</v>
      </c>
      <c r="B77" s="595"/>
      <c r="C77" s="73" t="s">
        <v>9</v>
      </c>
      <c r="D77" s="58">
        <v>6</v>
      </c>
      <c r="E77" s="75">
        <v>22</v>
      </c>
      <c r="F77" s="87">
        <v>1</v>
      </c>
      <c r="G77" s="92"/>
      <c r="H77" s="97" t="str">
        <f t="shared" si="0"/>
        <v>北区6-22</v>
      </c>
      <c r="I77" s="105">
        <v>315</v>
      </c>
      <c r="J77" s="113" t="s">
        <v>1184</v>
      </c>
      <c r="K77" s="325" t="s">
        <v>1825</v>
      </c>
      <c r="L77" s="435"/>
      <c r="M77" s="4" t="str">
        <f t="shared" si="5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customHeight="1">
      <c r="A78" s="4">
        <v>76</v>
      </c>
      <c r="B78" s="616"/>
      <c r="C78" s="73" t="s">
        <v>9</v>
      </c>
      <c r="D78" s="58">
        <v>6</v>
      </c>
      <c r="E78" s="75">
        <v>23</v>
      </c>
      <c r="F78" s="87">
        <v>1</v>
      </c>
      <c r="G78" s="92"/>
      <c r="H78" s="97" t="str">
        <f t="shared" si="0"/>
        <v>北区6-23</v>
      </c>
      <c r="I78" s="105">
        <v>345</v>
      </c>
      <c r="J78" s="113" t="s">
        <v>1657</v>
      </c>
      <c r="K78" s="325" t="s">
        <v>1886</v>
      </c>
      <c r="L78" s="476" t="s">
        <v>1887</v>
      </c>
      <c r="M78" s="4" t="str">
        <f t="shared" si="5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76" t="s">
        <v>98</v>
      </c>
      <c r="C79" s="73" t="s">
        <v>9</v>
      </c>
      <c r="D79" s="57">
        <v>7</v>
      </c>
      <c r="E79" s="74">
        <v>1</v>
      </c>
      <c r="F79" s="87"/>
      <c r="G79" s="92"/>
      <c r="H79" s="97" t="str">
        <f t="shared" ref="H79:H146" si="6">CONCATENATE(C79,D79,"-",E79)</f>
        <v>北区7-1</v>
      </c>
      <c r="I79" s="104">
        <v>450</v>
      </c>
      <c r="J79" s="113" t="s">
        <v>99</v>
      </c>
      <c r="K79" s="188"/>
      <c r="L79" s="141"/>
      <c r="M79" s="4" t="str">
        <f t="shared" si="5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3"/>
      <c r="C80" s="73" t="s">
        <v>9</v>
      </c>
      <c r="D80" s="57">
        <v>7</v>
      </c>
      <c r="E80" s="74">
        <v>2</v>
      </c>
      <c r="F80" s="87"/>
      <c r="G80" s="92"/>
      <c r="H80" s="97" t="str">
        <f t="shared" si="6"/>
        <v>北区7-2</v>
      </c>
      <c r="I80" s="104">
        <v>415</v>
      </c>
      <c r="J80" s="113" t="s">
        <v>1185</v>
      </c>
      <c r="K80" s="188"/>
      <c r="L80" s="129"/>
      <c r="M80" s="4" t="str">
        <f t="shared" si="5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93"/>
      <c r="C81" s="73" t="s">
        <v>9</v>
      </c>
      <c r="D81" s="57">
        <v>7</v>
      </c>
      <c r="E81" s="74">
        <v>3</v>
      </c>
      <c r="F81" s="87"/>
      <c r="G81" s="92"/>
      <c r="H81" s="97" t="str">
        <f t="shared" si="6"/>
        <v>北区7-3</v>
      </c>
      <c r="I81" s="104">
        <v>190</v>
      </c>
      <c r="J81" s="113" t="s">
        <v>101</v>
      </c>
      <c r="K81" s="327"/>
      <c r="L81" s="145"/>
      <c r="M81" s="4" t="str">
        <f t="shared" si="5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93"/>
      <c r="C82" s="73" t="s">
        <v>9</v>
      </c>
      <c r="D82" s="57">
        <v>7</v>
      </c>
      <c r="E82" s="74">
        <v>4</v>
      </c>
      <c r="F82" s="87"/>
      <c r="G82" s="92"/>
      <c r="H82" s="97" t="str">
        <f t="shared" si="6"/>
        <v>北区7-4</v>
      </c>
      <c r="I82" s="104">
        <v>115</v>
      </c>
      <c r="J82" s="113" t="s">
        <v>102</v>
      </c>
      <c r="K82" s="188"/>
      <c r="L82" s="129"/>
      <c r="M82" s="4" t="str">
        <f t="shared" si="5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93"/>
      <c r="C83" s="73" t="s">
        <v>9</v>
      </c>
      <c r="D83" s="57">
        <v>7</v>
      </c>
      <c r="E83" s="74">
        <v>5</v>
      </c>
      <c r="F83" s="87"/>
      <c r="G83" s="92"/>
      <c r="H83" s="97" t="str">
        <f t="shared" si="6"/>
        <v>北区7-5</v>
      </c>
      <c r="I83" s="104">
        <v>605</v>
      </c>
      <c r="J83" s="113" t="s">
        <v>103</v>
      </c>
      <c r="K83" s="188"/>
      <c r="L83" s="129"/>
      <c r="M83" s="4">
        <f t="shared" si="5"/>
        <v>1020</v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77"/>
      <c r="C84" s="73" t="s">
        <v>9</v>
      </c>
      <c r="D84" s="57">
        <v>7</v>
      </c>
      <c r="E84" s="74">
        <v>6</v>
      </c>
      <c r="F84" s="87"/>
      <c r="G84" s="92"/>
      <c r="H84" s="97" t="str">
        <f t="shared" si="6"/>
        <v>北区7-6</v>
      </c>
      <c r="I84" s="104">
        <v>695</v>
      </c>
      <c r="J84" s="113" t="s">
        <v>1186</v>
      </c>
      <c r="K84" s="188"/>
      <c r="L84" s="129"/>
      <c r="M84" s="4" t="str">
        <f t="shared" si="5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 t="s">
        <v>105</v>
      </c>
      <c r="C85" s="73" t="s">
        <v>9</v>
      </c>
      <c r="D85" s="57">
        <v>8</v>
      </c>
      <c r="E85" s="74">
        <v>1</v>
      </c>
      <c r="F85" s="87"/>
      <c r="G85" s="92"/>
      <c r="H85" s="97" t="str">
        <f t="shared" si="6"/>
        <v>北区8-1</v>
      </c>
      <c r="I85" s="104">
        <v>485</v>
      </c>
      <c r="J85" s="113" t="s">
        <v>106</v>
      </c>
      <c r="K85" s="188"/>
      <c r="L85" s="476" t="s">
        <v>1877</v>
      </c>
      <c r="M85" s="4" t="str">
        <f t="shared" si="5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2</v>
      </c>
      <c r="F86" s="87"/>
      <c r="G86" s="92"/>
      <c r="H86" s="97" t="str">
        <f t="shared" si="6"/>
        <v>北区8-2</v>
      </c>
      <c r="I86" s="104">
        <v>315</v>
      </c>
      <c r="J86" s="113" t="s">
        <v>107</v>
      </c>
      <c r="K86" s="188"/>
      <c r="L86" s="476" t="s">
        <v>1877</v>
      </c>
      <c r="M86" s="5">
        <f t="shared" si="5"/>
        <v>395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3</v>
      </c>
      <c r="F87" s="87"/>
      <c r="G87" s="92"/>
      <c r="H87" s="97" t="str">
        <f t="shared" si="6"/>
        <v>北区8-3</v>
      </c>
      <c r="I87" s="104">
        <v>240</v>
      </c>
      <c r="J87" s="113" t="s">
        <v>108</v>
      </c>
      <c r="K87" s="188"/>
      <c r="L87" s="476" t="s">
        <v>1877</v>
      </c>
      <c r="M87" s="4">
        <f t="shared" si="5"/>
        <v>440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hidden="1" customHeight="1">
      <c r="A88" s="4">
        <v>86</v>
      </c>
      <c r="B88" s="594"/>
      <c r="C88" s="73" t="s">
        <v>9</v>
      </c>
      <c r="D88" s="57">
        <v>8</v>
      </c>
      <c r="E88" s="74">
        <v>4</v>
      </c>
      <c r="F88" s="87"/>
      <c r="G88" s="92"/>
      <c r="H88" s="97" t="str">
        <f t="shared" si="6"/>
        <v>北区8-4</v>
      </c>
      <c r="I88" s="104">
        <v>360</v>
      </c>
      <c r="J88" s="113" t="s">
        <v>1187</v>
      </c>
      <c r="K88" s="188"/>
      <c r="L88" s="129"/>
      <c r="M88" s="5">
        <f>IF(F93,I93,"")</f>
        <v>395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hidden="1" customHeight="1">
      <c r="A89" s="4">
        <v>87</v>
      </c>
      <c r="B89" s="594"/>
      <c r="C89" s="73" t="s">
        <v>9</v>
      </c>
      <c r="D89" s="57">
        <v>8</v>
      </c>
      <c r="E89" s="74">
        <v>5</v>
      </c>
      <c r="F89" s="87"/>
      <c r="G89" s="92"/>
      <c r="H89" s="97" t="str">
        <f t="shared" si="6"/>
        <v>北区8-5</v>
      </c>
      <c r="I89" s="104">
        <v>360</v>
      </c>
      <c r="J89" s="113" t="s">
        <v>1188</v>
      </c>
      <c r="K89" s="188"/>
      <c r="L89" s="129"/>
      <c r="M89" s="5">
        <f>IF(F94,I94,"")</f>
        <v>440</v>
      </c>
    </row>
    <row r="90" spans="1:70" ht="20.25" customHeight="1">
      <c r="A90" s="4">
        <v>88</v>
      </c>
      <c r="B90" s="594"/>
      <c r="C90" s="73" t="s">
        <v>9</v>
      </c>
      <c r="D90" s="57">
        <v>8</v>
      </c>
      <c r="E90" s="74">
        <v>6</v>
      </c>
      <c r="F90" s="87">
        <v>1</v>
      </c>
      <c r="G90" s="92"/>
      <c r="H90" s="97" t="str">
        <f t="shared" si="6"/>
        <v>北区8-6</v>
      </c>
      <c r="I90" s="104">
        <v>1020</v>
      </c>
      <c r="J90" s="113" t="s">
        <v>1189</v>
      </c>
      <c r="K90" s="328" t="s">
        <v>1872</v>
      </c>
      <c r="L90" s="476" t="s">
        <v>1877</v>
      </c>
      <c r="M90" s="4">
        <f t="shared" si="5"/>
        <v>405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 customHeight="1">
      <c r="A91" s="4">
        <v>89</v>
      </c>
      <c r="B91" s="594"/>
      <c r="C91" s="73" t="s">
        <v>9</v>
      </c>
      <c r="D91" s="57">
        <v>8</v>
      </c>
      <c r="E91" s="74">
        <v>7</v>
      </c>
      <c r="F91" s="87"/>
      <c r="G91" s="92"/>
      <c r="H91" s="97" t="str">
        <f t="shared" si="6"/>
        <v>北区8-7</v>
      </c>
      <c r="I91" s="104">
        <v>370</v>
      </c>
      <c r="J91" s="113" t="s">
        <v>1190</v>
      </c>
      <c r="K91" s="188"/>
      <c r="L91" s="129"/>
      <c r="M91" s="4" t="str">
        <f t="shared" si="5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hidden="1" customHeight="1">
      <c r="A92" s="4">
        <v>90</v>
      </c>
      <c r="B92" s="594"/>
      <c r="C92" s="73" t="s">
        <v>9</v>
      </c>
      <c r="D92" s="57">
        <v>8</v>
      </c>
      <c r="E92" s="74">
        <v>8</v>
      </c>
      <c r="F92" s="87"/>
      <c r="G92" s="92"/>
      <c r="H92" s="97" t="str">
        <f t="shared" si="6"/>
        <v>北区8-8</v>
      </c>
      <c r="I92" s="104">
        <v>440</v>
      </c>
      <c r="J92" s="113" t="s">
        <v>114</v>
      </c>
      <c r="K92" s="188"/>
      <c r="L92" s="129"/>
      <c r="M92" s="5">
        <f>IF(F97,I97,"")</f>
        <v>405</v>
      </c>
    </row>
    <row r="93" spans="1:70" ht="16.5" customHeight="1">
      <c r="A93" s="4">
        <v>91</v>
      </c>
      <c r="B93" s="594"/>
      <c r="C93" s="73" t="s">
        <v>9</v>
      </c>
      <c r="D93" s="57">
        <v>8</v>
      </c>
      <c r="E93" s="74">
        <v>9</v>
      </c>
      <c r="F93" s="87">
        <v>1</v>
      </c>
      <c r="G93" s="92"/>
      <c r="H93" s="97" t="str">
        <f t="shared" si="6"/>
        <v>北区8-9</v>
      </c>
      <c r="I93" s="104">
        <v>395</v>
      </c>
      <c r="J93" s="113" t="s">
        <v>114</v>
      </c>
      <c r="K93" s="425" t="s">
        <v>1455</v>
      </c>
      <c r="L93" s="476" t="s">
        <v>1877</v>
      </c>
      <c r="M93" s="4" t="str">
        <f t="shared" si="5"/>
        <v/>
      </c>
    </row>
    <row r="94" spans="1:70" ht="20.25" customHeight="1">
      <c r="A94" s="4">
        <v>92</v>
      </c>
      <c r="B94" s="594" t="s">
        <v>115</v>
      </c>
      <c r="C94" s="73" t="s">
        <v>9</v>
      </c>
      <c r="D94" s="57">
        <v>9</v>
      </c>
      <c r="E94" s="74">
        <v>1</v>
      </c>
      <c r="F94" s="87">
        <v>1</v>
      </c>
      <c r="G94" s="92"/>
      <c r="H94" s="97" t="str">
        <f t="shared" si="6"/>
        <v>北区9-1</v>
      </c>
      <c r="I94" s="104">
        <v>440</v>
      </c>
      <c r="J94" s="113" t="s">
        <v>1191</v>
      </c>
      <c r="K94" s="281" t="s">
        <v>1041</v>
      </c>
      <c r="L94" s="476" t="s">
        <v>1877</v>
      </c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 customHeight="1">
      <c r="A95" s="4">
        <v>93</v>
      </c>
      <c r="B95" s="594"/>
      <c r="C95" s="73" t="s">
        <v>9</v>
      </c>
      <c r="D95" s="57">
        <v>9</v>
      </c>
      <c r="E95" s="74">
        <v>2</v>
      </c>
      <c r="F95" s="87"/>
      <c r="G95" s="92"/>
      <c r="H95" s="222" t="str">
        <f t="shared" si="6"/>
        <v>北区9-2</v>
      </c>
      <c r="I95" s="104">
        <v>290</v>
      </c>
      <c r="J95" s="116" t="s">
        <v>1192</v>
      </c>
      <c r="K95" s="188"/>
      <c r="L95" s="476" t="s">
        <v>1877</v>
      </c>
      <c r="M95" s="4" t="e">
        <f>IF(#REF!,#REF!,"")</f>
        <v>#REF!</v>
      </c>
      <c r="P95" s="46"/>
      <c r="Q95" s="46"/>
    </row>
    <row r="96" spans="1:70" s="16" customFormat="1" ht="16.5" hidden="1" customHeight="1">
      <c r="A96" s="4">
        <v>94</v>
      </c>
      <c r="B96" s="576" t="s">
        <v>119</v>
      </c>
      <c r="C96" s="73" t="s">
        <v>9</v>
      </c>
      <c r="D96" s="59">
        <v>10</v>
      </c>
      <c r="E96" s="74">
        <v>1</v>
      </c>
      <c r="F96" s="87"/>
      <c r="G96" s="92"/>
      <c r="H96" s="97" t="str">
        <f t="shared" si="6"/>
        <v>北区10-1</v>
      </c>
      <c r="I96" s="104">
        <v>280</v>
      </c>
      <c r="J96" s="113" t="s">
        <v>120</v>
      </c>
      <c r="K96" s="188"/>
      <c r="L96" s="476" t="s">
        <v>1877</v>
      </c>
      <c r="M96" s="4" t="str">
        <f>IF(F106,I106,"")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customHeight="1">
      <c r="A97" s="4">
        <v>95</v>
      </c>
      <c r="B97" s="593"/>
      <c r="C97" s="73" t="s">
        <v>9</v>
      </c>
      <c r="D97" s="349">
        <v>10</v>
      </c>
      <c r="E97" s="74">
        <v>2</v>
      </c>
      <c r="F97" s="87">
        <v>1</v>
      </c>
      <c r="G97" s="92"/>
      <c r="H97" s="97" t="str">
        <f t="shared" si="6"/>
        <v>北区10-2</v>
      </c>
      <c r="I97" s="104">
        <v>405</v>
      </c>
      <c r="J97" s="113" t="s">
        <v>120</v>
      </c>
      <c r="K97" s="281" t="s">
        <v>1547</v>
      </c>
      <c r="L97" s="476" t="s">
        <v>1877</v>
      </c>
      <c r="M97" s="4">
        <f>IF(F107,I107,"")</f>
        <v>440</v>
      </c>
      <c r="P97" s="46"/>
      <c r="Q97" s="46"/>
    </row>
    <row r="98" spans="1:70" s="16" customFormat="1" ht="20.100000000000001" hidden="1" customHeight="1">
      <c r="A98" s="4">
        <v>96</v>
      </c>
      <c r="B98" s="593"/>
      <c r="C98" s="73" t="s">
        <v>9</v>
      </c>
      <c r="D98" s="59">
        <v>10</v>
      </c>
      <c r="E98" s="74">
        <v>3</v>
      </c>
      <c r="F98" s="87"/>
      <c r="G98" s="92"/>
      <c r="H98" s="97" t="str">
        <f t="shared" si="6"/>
        <v>北区10-3</v>
      </c>
      <c r="I98" s="104">
        <v>610</v>
      </c>
      <c r="J98" s="113" t="s">
        <v>122</v>
      </c>
      <c r="K98" s="188"/>
      <c r="L98" s="132"/>
      <c r="M98" s="5" t="str">
        <f>IF(F103,I103,"")</f>
        <v/>
      </c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</row>
    <row r="99" spans="1:70" s="16" customFormat="1" ht="20.25" hidden="1">
      <c r="A99" s="4">
        <v>97</v>
      </c>
      <c r="B99" s="593"/>
      <c r="C99" s="73" t="s">
        <v>9</v>
      </c>
      <c r="D99" s="59">
        <v>10</v>
      </c>
      <c r="E99" s="74">
        <v>4</v>
      </c>
      <c r="F99" s="87"/>
      <c r="G99" s="92"/>
      <c r="H99" s="97" t="str">
        <f t="shared" si="6"/>
        <v>北区10-4</v>
      </c>
      <c r="I99" s="104">
        <v>565</v>
      </c>
      <c r="J99" s="113" t="s">
        <v>1658</v>
      </c>
      <c r="K99" s="188"/>
      <c r="L99" s="129"/>
      <c r="M99" s="4" t="str">
        <f>IF(F109,I109,"")</f>
        <v/>
      </c>
      <c r="P99" s="46"/>
      <c r="Q99" s="46"/>
    </row>
    <row r="100" spans="1:70" s="16" customFormat="1" ht="20.25" hidden="1" customHeight="1">
      <c r="A100" s="4">
        <v>98</v>
      </c>
      <c r="B100" s="577"/>
      <c r="C100" s="73" t="s">
        <v>9</v>
      </c>
      <c r="D100" s="59">
        <v>10</v>
      </c>
      <c r="E100" s="74">
        <v>5</v>
      </c>
      <c r="F100" s="87"/>
      <c r="G100" s="92"/>
      <c r="H100" s="97" t="str">
        <f t="shared" si="6"/>
        <v>北区10-5</v>
      </c>
      <c r="I100" s="104">
        <v>330</v>
      </c>
      <c r="J100" s="113" t="s">
        <v>125</v>
      </c>
      <c r="K100" s="188"/>
      <c r="L100" s="476" t="s">
        <v>1877</v>
      </c>
      <c r="M100" s="4" t="str">
        <f>IF(F110,I110,"")</f>
        <v/>
      </c>
      <c r="P100" s="46"/>
      <c r="Q100" s="46"/>
    </row>
    <row r="101" spans="1:70" s="16" customFormat="1" ht="20.25" hidden="1" customHeight="1">
      <c r="A101" s="4">
        <v>99</v>
      </c>
      <c r="B101" s="576" t="s">
        <v>140</v>
      </c>
      <c r="C101" s="76" t="s">
        <v>141</v>
      </c>
      <c r="D101" s="57">
        <v>1</v>
      </c>
      <c r="E101" s="74">
        <v>1</v>
      </c>
      <c r="F101" s="87"/>
      <c r="G101" s="92"/>
      <c r="H101" s="97" t="str">
        <f t="shared" si="6"/>
        <v>西区1-1</v>
      </c>
      <c r="I101" s="104">
        <v>450</v>
      </c>
      <c r="J101" s="113" t="s">
        <v>1494</v>
      </c>
      <c r="K101" s="281"/>
      <c r="L101" s="475"/>
      <c r="M101" s="4"/>
      <c r="P101" s="46"/>
      <c r="Q101" s="46"/>
    </row>
    <row r="102" spans="1:70" s="16" customFormat="1" ht="20.25" customHeight="1">
      <c r="A102" s="4">
        <v>100</v>
      </c>
      <c r="B102" s="593"/>
      <c r="C102" s="76" t="s">
        <v>141</v>
      </c>
      <c r="D102" s="57">
        <v>1</v>
      </c>
      <c r="E102" s="74" t="s">
        <v>143</v>
      </c>
      <c r="F102" s="87">
        <v>3</v>
      </c>
      <c r="G102" s="92"/>
      <c r="H102" s="97" t="str">
        <f t="shared" si="6"/>
        <v>西区1-2</v>
      </c>
      <c r="I102" s="104">
        <v>255</v>
      </c>
      <c r="J102" s="113" t="s">
        <v>1193</v>
      </c>
      <c r="K102" s="325" t="s">
        <v>1625</v>
      </c>
      <c r="L102" s="401" t="s">
        <v>1710</v>
      </c>
      <c r="M102" s="5" t="str">
        <f t="shared" ref="M102:M110" si="7">IF(F111,I111,"")</f>
        <v/>
      </c>
      <c r="P102" s="46"/>
      <c r="Q102" s="46"/>
    </row>
    <row r="103" spans="1:70" s="16" customFormat="1" ht="20.100000000000001" hidden="1" customHeight="1">
      <c r="A103" s="4">
        <v>101</v>
      </c>
      <c r="B103" s="593"/>
      <c r="C103" s="76" t="s">
        <v>141</v>
      </c>
      <c r="D103" s="57">
        <v>1</v>
      </c>
      <c r="E103" s="74" t="s">
        <v>146</v>
      </c>
      <c r="F103" s="87"/>
      <c r="G103" s="92"/>
      <c r="H103" s="97" t="str">
        <f t="shared" si="6"/>
        <v>西区1-3</v>
      </c>
      <c r="I103" s="104">
        <v>350</v>
      </c>
      <c r="J103" s="113" t="s">
        <v>1194</v>
      </c>
      <c r="K103" s="325"/>
      <c r="L103" s="475"/>
      <c r="M103" s="5">
        <f>IF(F108,I108,"")</f>
        <v>295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16.5" hidden="1" customHeight="1">
      <c r="A104" s="4">
        <v>102</v>
      </c>
      <c r="B104" s="593"/>
      <c r="C104" s="76" t="s">
        <v>141</v>
      </c>
      <c r="D104" s="57">
        <v>1</v>
      </c>
      <c r="E104" s="74" t="s">
        <v>886</v>
      </c>
      <c r="F104" s="87"/>
      <c r="G104" s="92"/>
      <c r="H104" s="97" t="str">
        <f t="shared" si="6"/>
        <v>西区1-4</v>
      </c>
      <c r="I104" s="104">
        <v>240</v>
      </c>
      <c r="J104" s="113" t="s">
        <v>1195</v>
      </c>
      <c r="K104" s="325"/>
      <c r="L104" s="362"/>
      <c r="M104" s="5" t="e">
        <f>IF(#REF!,#REF!,"")</f>
        <v>#REF!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customHeight="1">
      <c r="A105" s="4">
        <v>103</v>
      </c>
      <c r="B105" s="577"/>
      <c r="C105" s="76" t="s">
        <v>141</v>
      </c>
      <c r="D105" s="57">
        <v>1</v>
      </c>
      <c r="E105" s="74" t="s">
        <v>887</v>
      </c>
      <c r="F105" s="87">
        <v>3</v>
      </c>
      <c r="G105" s="92"/>
      <c r="H105" s="97" t="str">
        <f t="shared" si="6"/>
        <v>西区1-5</v>
      </c>
      <c r="I105" s="104">
        <v>325</v>
      </c>
      <c r="J105" s="113" t="s">
        <v>1495</v>
      </c>
      <c r="K105" s="325"/>
      <c r="L105" s="440" t="s">
        <v>1711</v>
      </c>
      <c r="M105" s="5">
        <f>IF(F112,I112,"")</f>
        <v>235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s="16" customFormat="1" ht="20.100000000000001" hidden="1" customHeight="1">
      <c r="A106" s="4">
        <v>104</v>
      </c>
      <c r="B106" s="576" t="s">
        <v>150</v>
      </c>
      <c r="C106" s="76" t="s">
        <v>141</v>
      </c>
      <c r="D106" s="57">
        <v>2</v>
      </c>
      <c r="E106" s="74">
        <v>1</v>
      </c>
      <c r="F106" s="87"/>
      <c r="G106" s="92"/>
      <c r="H106" s="97" t="str">
        <f t="shared" si="6"/>
        <v>西区2-1</v>
      </c>
      <c r="I106" s="104">
        <v>940</v>
      </c>
      <c r="J106" s="113" t="s">
        <v>151</v>
      </c>
      <c r="K106" s="188"/>
      <c r="L106" s="129"/>
      <c r="M106" s="5" t="str">
        <f>IF(F111,I111,"")</f>
        <v/>
      </c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0" ht="20.25" customHeight="1">
      <c r="A107" s="4">
        <v>105</v>
      </c>
      <c r="B107" s="593"/>
      <c r="C107" s="76" t="s">
        <v>141</v>
      </c>
      <c r="D107" s="57">
        <v>2</v>
      </c>
      <c r="E107" s="74">
        <v>2</v>
      </c>
      <c r="F107" s="87">
        <v>2</v>
      </c>
      <c r="G107" s="92"/>
      <c r="H107" s="97" t="str">
        <f t="shared" si="6"/>
        <v>西区2-2</v>
      </c>
      <c r="I107" s="104">
        <v>440</v>
      </c>
      <c r="J107" s="113" t="s">
        <v>1197</v>
      </c>
      <c r="K107" s="281"/>
      <c r="L107" s="436" t="s">
        <v>1903</v>
      </c>
      <c r="M107" s="4">
        <f t="shared" si="7"/>
        <v>285</v>
      </c>
    </row>
    <row r="108" spans="1:70" ht="20.25" customHeight="1">
      <c r="A108" s="4">
        <v>106</v>
      </c>
      <c r="B108" s="593"/>
      <c r="C108" s="76" t="s">
        <v>141</v>
      </c>
      <c r="D108" s="57">
        <v>2</v>
      </c>
      <c r="E108" s="74">
        <v>3</v>
      </c>
      <c r="F108" s="87">
        <v>1</v>
      </c>
      <c r="G108" s="92"/>
      <c r="H108" s="97" t="str">
        <f t="shared" si="6"/>
        <v>西区2-3</v>
      </c>
      <c r="I108" s="104">
        <v>295</v>
      </c>
      <c r="J108" s="113" t="s">
        <v>153</v>
      </c>
      <c r="K108" s="325" t="s">
        <v>1696</v>
      </c>
      <c r="L108" s="476" t="s">
        <v>1877</v>
      </c>
      <c r="M108" s="5" t="str">
        <f t="shared" si="7"/>
        <v/>
      </c>
    </row>
    <row r="109" spans="1:70" ht="20.25" hidden="1" customHeight="1">
      <c r="A109" s="4">
        <v>107</v>
      </c>
      <c r="B109" s="593"/>
      <c r="C109" s="76" t="s">
        <v>141</v>
      </c>
      <c r="D109" s="57">
        <v>2</v>
      </c>
      <c r="E109" s="74">
        <v>4</v>
      </c>
      <c r="F109" s="87"/>
      <c r="G109" s="92"/>
      <c r="H109" s="97" t="str">
        <f t="shared" si="6"/>
        <v>西区2-4</v>
      </c>
      <c r="I109" s="104">
        <v>340</v>
      </c>
      <c r="J109" s="113" t="s">
        <v>154</v>
      </c>
      <c r="K109" s="188"/>
      <c r="L109" s="129"/>
      <c r="M109" s="4" t="str">
        <f t="shared" si="7"/>
        <v/>
      </c>
      <c r="N109" s="6"/>
      <c r="O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</row>
    <row r="110" spans="1:70" ht="20.25" hidden="1" customHeight="1">
      <c r="A110" s="4">
        <v>108</v>
      </c>
      <c r="B110" s="593"/>
      <c r="C110" s="76" t="s">
        <v>141</v>
      </c>
      <c r="D110" s="57">
        <v>2</v>
      </c>
      <c r="E110" s="74">
        <v>5</v>
      </c>
      <c r="F110" s="87"/>
      <c r="G110" s="92"/>
      <c r="H110" s="97" t="str">
        <f t="shared" si="6"/>
        <v>西区2-5</v>
      </c>
      <c r="I110" s="104">
        <v>530</v>
      </c>
      <c r="J110" s="113" t="s">
        <v>155</v>
      </c>
      <c r="K110" s="281"/>
      <c r="L110" s="393"/>
      <c r="M110" s="4">
        <f t="shared" si="7"/>
        <v>335</v>
      </c>
    </row>
    <row r="111" spans="1:70" ht="20.25" hidden="1" customHeight="1">
      <c r="A111" s="4">
        <v>109</v>
      </c>
      <c r="B111" s="577"/>
      <c r="C111" s="76" t="s">
        <v>141</v>
      </c>
      <c r="D111" s="57">
        <v>2</v>
      </c>
      <c r="E111" s="74">
        <v>6</v>
      </c>
      <c r="F111" s="87"/>
      <c r="G111" s="92"/>
      <c r="H111" s="97" t="str">
        <f t="shared" si="6"/>
        <v>西区2-6</v>
      </c>
      <c r="I111" s="104">
        <v>575</v>
      </c>
      <c r="J111" s="113" t="s">
        <v>1198</v>
      </c>
      <c r="K111" s="325"/>
      <c r="L111" s="476" t="s">
        <v>1877</v>
      </c>
      <c r="M111" s="5">
        <f>IF(F116,I116,"")</f>
        <v>285</v>
      </c>
    </row>
    <row r="112" spans="1:70" ht="20.25" customHeight="1">
      <c r="A112" s="4">
        <v>110</v>
      </c>
      <c r="B112" s="576" t="s">
        <v>159</v>
      </c>
      <c r="C112" s="76" t="s">
        <v>141</v>
      </c>
      <c r="D112" s="57">
        <v>3</v>
      </c>
      <c r="E112" s="74">
        <v>1</v>
      </c>
      <c r="F112" s="87">
        <v>1</v>
      </c>
      <c r="G112" s="92"/>
      <c r="H112" s="97" t="str">
        <f t="shared" si="6"/>
        <v>西区3-1</v>
      </c>
      <c r="I112" s="104">
        <v>235</v>
      </c>
      <c r="J112" s="113" t="s">
        <v>160</v>
      </c>
      <c r="K112" s="325" t="s">
        <v>1870</v>
      </c>
      <c r="L112" s="152"/>
      <c r="M112" s="4" t="str">
        <f t="shared" ref="M112:M118" si="8">IF(F122,I122,"")</f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3"/>
      <c r="C113" s="76" t="s">
        <v>141</v>
      </c>
      <c r="D113" s="57">
        <v>3</v>
      </c>
      <c r="E113" s="74">
        <v>2</v>
      </c>
      <c r="F113" s="87"/>
      <c r="G113" s="92"/>
      <c r="H113" s="97" t="str">
        <f t="shared" si="6"/>
        <v>西区3-2</v>
      </c>
      <c r="I113" s="104">
        <v>570</v>
      </c>
      <c r="J113" s="113" t="s">
        <v>161</v>
      </c>
      <c r="K113" s="188"/>
      <c r="L113" s="129"/>
      <c r="M113" s="4" t="str">
        <f t="shared" si="8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112</v>
      </c>
      <c r="B114" s="593"/>
      <c r="C114" s="76" t="s">
        <v>141</v>
      </c>
      <c r="D114" s="57">
        <v>3</v>
      </c>
      <c r="E114" s="74">
        <v>3</v>
      </c>
      <c r="F114" s="87"/>
      <c r="G114" s="92"/>
      <c r="H114" s="97" t="str">
        <f t="shared" si="6"/>
        <v>西区3-3</v>
      </c>
      <c r="I114" s="104">
        <v>605</v>
      </c>
      <c r="J114" s="113" t="s">
        <v>162</v>
      </c>
      <c r="K114" s="188"/>
      <c r="L114" s="129"/>
      <c r="M114" s="4" t="str">
        <f t="shared" si="8"/>
        <v/>
      </c>
      <c r="N114" s="6"/>
      <c r="O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</row>
    <row r="115" spans="1:70" ht="20.25" hidden="1" customHeight="1">
      <c r="A115" s="4">
        <v>113</v>
      </c>
      <c r="B115" s="593"/>
      <c r="C115" s="76" t="s">
        <v>141</v>
      </c>
      <c r="D115" s="57">
        <v>3</v>
      </c>
      <c r="E115" s="74">
        <v>4</v>
      </c>
      <c r="F115" s="87"/>
      <c r="G115" s="92"/>
      <c r="H115" s="97" t="str">
        <f t="shared" si="6"/>
        <v>西区3-4</v>
      </c>
      <c r="I115" s="104">
        <v>515</v>
      </c>
      <c r="J115" s="113" t="s">
        <v>163</v>
      </c>
      <c r="K115" s="188"/>
      <c r="L115" s="129"/>
      <c r="M115" s="5">
        <f t="shared" si="8"/>
        <v>265</v>
      </c>
    </row>
    <row r="116" spans="1:70" ht="20.25" customHeight="1">
      <c r="A116" s="4">
        <v>114</v>
      </c>
      <c r="B116" s="593"/>
      <c r="C116" s="76" t="s">
        <v>141</v>
      </c>
      <c r="D116" s="57">
        <v>3</v>
      </c>
      <c r="E116" s="74">
        <v>5</v>
      </c>
      <c r="F116" s="87">
        <v>2</v>
      </c>
      <c r="G116" s="92"/>
      <c r="H116" s="97" t="str">
        <f t="shared" si="6"/>
        <v>西区3-5</v>
      </c>
      <c r="I116" s="104">
        <v>285</v>
      </c>
      <c r="J116" s="113" t="s">
        <v>164</v>
      </c>
      <c r="K116" s="281"/>
      <c r="L116" s="410" t="s">
        <v>1905</v>
      </c>
      <c r="M116" s="5">
        <f t="shared" si="8"/>
        <v>550</v>
      </c>
      <c r="N116" s="6"/>
      <c r="O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</row>
    <row r="117" spans="1:70" ht="20.25" hidden="1" customHeight="1">
      <c r="A117" s="4">
        <v>115</v>
      </c>
      <c r="B117" s="593"/>
      <c r="C117" s="76" t="s">
        <v>141</v>
      </c>
      <c r="D117" s="57">
        <v>3</v>
      </c>
      <c r="E117" s="74">
        <v>6</v>
      </c>
      <c r="F117" s="87"/>
      <c r="G117" s="92"/>
      <c r="H117" s="97" t="str">
        <f t="shared" si="6"/>
        <v>西区3-6</v>
      </c>
      <c r="I117" s="104">
        <v>465</v>
      </c>
      <c r="J117" s="113" t="s">
        <v>165</v>
      </c>
      <c r="K117" s="189"/>
      <c r="L117" s="135"/>
      <c r="M117" s="4">
        <f t="shared" si="8"/>
        <v>345</v>
      </c>
    </row>
    <row r="118" spans="1:70" ht="20.25" hidden="1" customHeight="1">
      <c r="A118" s="4">
        <v>116</v>
      </c>
      <c r="B118" s="593"/>
      <c r="C118" s="76" t="s">
        <v>141</v>
      </c>
      <c r="D118" s="57">
        <v>3</v>
      </c>
      <c r="E118" s="74">
        <v>7</v>
      </c>
      <c r="F118" s="87"/>
      <c r="G118" s="92"/>
      <c r="H118" s="97" t="str">
        <f t="shared" si="6"/>
        <v>西区3-7</v>
      </c>
      <c r="I118" s="104">
        <v>515</v>
      </c>
      <c r="J118" s="113" t="s">
        <v>1497</v>
      </c>
      <c r="K118" s="188"/>
      <c r="L118" s="140"/>
      <c r="M118" s="4" t="str">
        <f t="shared" si="8"/>
        <v/>
      </c>
    </row>
    <row r="119" spans="1:70" ht="20.100000000000001" customHeight="1">
      <c r="A119" s="4">
        <v>117</v>
      </c>
      <c r="B119" s="593"/>
      <c r="C119" s="76" t="s">
        <v>141</v>
      </c>
      <c r="D119" s="57">
        <v>3</v>
      </c>
      <c r="E119" s="74">
        <v>8</v>
      </c>
      <c r="F119" s="87">
        <v>1</v>
      </c>
      <c r="G119" s="92"/>
      <c r="H119" s="97" t="str">
        <f t="shared" si="6"/>
        <v>西区3-8</v>
      </c>
      <c r="I119" s="104">
        <v>335</v>
      </c>
      <c r="J119" s="113" t="s">
        <v>1794</v>
      </c>
      <c r="K119" s="188" t="s">
        <v>1736</v>
      </c>
      <c r="L119" s="152" t="s">
        <v>1822</v>
      </c>
      <c r="M119" s="5">
        <f>IF(F125,I125,"")</f>
        <v>265</v>
      </c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</row>
    <row r="120" spans="1:70" ht="21" hidden="1" customHeight="1">
      <c r="A120" s="4">
        <v>118</v>
      </c>
      <c r="B120" s="593"/>
      <c r="C120" s="76" t="s">
        <v>141</v>
      </c>
      <c r="D120" s="57">
        <v>3</v>
      </c>
      <c r="E120" s="74">
        <v>9</v>
      </c>
      <c r="F120" s="87"/>
      <c r="G120" s="92"/>
      <c r="H120" s="97" t="str">
        <f t="shared" si="6"/>
        <v>西区3-9</v>
      </c>
      <c r="I120" s="104">
        <v>560</v>
      </c>
      <c r="J120" s="113" t="s">
        <v>168</v>
      </c>
      <c r="K120" s="188"/>
      <c r="L120" s="141"/>
      <c r="M120" s="18" t="str">
        <f>IF(F130,I130,"")</f>
        <v/>
      </c>
    </row>
    <row r="121" spans="1:70" ht="21" customHeight="1">
      <c r="A121" s="4">
        <v>119</v>
      </c>
      <c r="B121" s="577"/>
      <c r="C121" s="76" t="s">
        <v>141</v>
      </c>
      <c r="D121" s="57">
        <v>3</v>
      </c>
      <c r="E121" s="74">
        <v>10</v>
      </c>
      <c r="F121" s="87">
        <v>1</v>
      </c>
      <c r="G121" s="92"/>
      <c r="H121" s="97" t="str">
        <f t="shared" si="6"/>
        <v>西区3-10</v>
      </c>
      <c r="I121" s="104">
        <v>330</v>
      </c>
      <c r="J121" s="113" t="s">
        <v>1795</v>
      </c>
      <c r="K121" s="188" t="s">
        <v>1784</v>
      </c>
      <c r="L121" s="141"/>
      <c r="M121" s="5" t="e">
        <f>IF(#REF!,#REF!,"")</f>
        <v>#REF!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100000000000001" hidden="1" customHeight="1">
      <c r="A122" s="4">
        <v>120</v>
      </c>
      <c r="B122" s="596" t="s">
        <v>1693</v>
      </c>
      <c r="C122" s="76" t="s">
        <v>141</v>
      </c>
      <c r="D122" s="57">
        <v>4</v>
      </c>
      <c r="E122" s="74">
        <v>1</v>
      </c>
      <c r="F122" s="87"/>
      <c r="G122" s="92"/>
      <c r="H122" s="97" t="str">
        <f t="shared" si="6"/>
        <v>西区4-1</v>
      </c>
      <c r="I122" s="104">
        <v>205</v>
      </c>
      <c r="J122" s="113" t="s">
        <v>1200</v>
      </c>
      <c r="K122" s="188"/>
      <c r="L122" s="129"/>
      <c r="M122" s="5" t="str">
        <f>IF(F128,I128,"")</f>
        <v/>
      </c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 customHeight="1">
      <c r="A123" s="4">
        <v>121</v>
      </c>
      <c r="B123" s="597"/>
      <c r="C123" s="76" t="s">
        <v>141</v>
      </c>
      <c r="D123" s="57">
        <v>4</v>
      </c>
      <c r="E123" s="74">
        <v>2</v>
      </c>
      <c r="F123" s="87"/>
      <c r="G123" s="92"/>
      <c r="H123" s="97" t="str">
        <f t="shared" si="6"/>
        <v>西区4-2</v>
      </c>
      <c r="I123" s="104">
        <v>440</v>
      </c>
      <c r="J123" s="113" t="s">
        <v>1201</v>
      </c>
      <c r="K123" s="188"/>
      <c r="L123" s="362"/>
      <c r="M123" s="4" t="str">
        <f>IF(F134,I134,"")</f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 customHeight="1">
      <c r="A124" s="4">
        <v>122</v>
      </c>
      <c r="B124" s="597"/>
      <c r="C124" s="76" t="s">
        <v>141</v>
      </c>
      <c r="D124" s="57">
        <v>4</v>
      </c>
      <c r="E124" s="74">
        <v>3</v>
      </c>
      <c r="F124" s="87"/>
      <c r="G124" s="92"/>
      <c r="H124" s="97" t="str">
        <f t="shared" si="6"/>
        <v>西区4-3</v>
      </c>
      <c r="I124" s="104">
        <v>510</v>
      </c>
      <c r="J124" s="113" t="s">
        <v>171</v>
      </c>
      <c r="K124" s="188"/>
      <c r="L124" s="129"/>
      <c r="M124" s="21" t="str">
        <f>IF(F135,I135,"")</f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customHeight="1">
      <c r="A125" s="4">
        <v>123</v>
      </c>
      <c r="B125" s="597"/>
      <c r="C125" s="76" t="s">
        <v>141</v>
      </c>
      <c r="D125" s="57">
        <v>4</v>
      </c>
      <c r="E125" s="74">
        <v>4</v>
      </c>
      <c r="F125" s="87">
        <v>1</v>
      </c>
      <c r="G125" s="92"/>
      <c r="H125" s="97" t="str">
        <f t="shared" si="6"/>
        <v>西区4-4</v>
      </c>
      <c r="I125" s="104">
        <v>265</v>
      </c>
      <c r="J125" s="113" t="s">
        <v>1659</v>
      </c>
      <c r="K125" s="281" t="s">
        <v>1600</v>
      </c>
      <c r="L125" s="476" t="s">
        <v>1877</v>
      </c>
      <c r="M125" s="4"/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100000000000001" customHeight="1">
      <c r="A126" s="4">
        <v>124</v>
      </c>
      <c r="B126" s="597"/>
      <c r="C126" s="76" t="s">
        <v>141</v>
      </c>
      <c r="D126" s="57">
        <v>4</v>
      </c>
      <c r="E126" s="74">
        <v>5</v>
      </c>
      <c r="F126" s="87">
        <v>2</v>
      </c>
      <c r="G126" s="92"/>
      <c r="H126" s="97" t="str">
        <f t="shared" si="6"/>
        <v>西区4-5</v>
      </c>
      <c r="I126" s="104">
        <v>550</v>
      </c>
      <c r="J126" s="113" t="s">
        <v>1499</v>
      </c>
      <c r="K126" s="281"/>
      <c r="L126" s="362" t="s">
        <v>1834</v>
      </c>
      <c r="M126" s="5">
        <f>IF(F133,I133,"")</f>
        <v>235</v>
      </c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customHeight="1">
      <c r="A127" s="4">
        <v>125</v>
      </c>
      <c r="B127" s="597"/>
      <c r="C127" s="256" t="s">
        <v>141</v>
      </c>
      <c r="D127" s="269">
        <v>4</v>
      </c>
      <c r="E127" s="258">
        <v>6</v>
      </c>
      <c r="F127" s="259">
        <v>1</v>
      </c>
      <c r="G127" s="92"/>
      <c r="H127" s="260" t="str">
        <f t="shared" si="6"/>
        <v>西区4-6</v>
      </c>
      <c r="I127" s="261">
        <v>345</v>
      </c>
      <c r="J127" s="268" t="s">
        <v>1204</v>
      </c>
      <c r="K127" s="281" t="s">
        <v>1831</v>
      </c>
      <c r="L127" s="476" t="s">
        <v>1877</v>
      </c>
      <c r="M127" s="4" t="e">
        <f>IF(#REF!,#REF!,"")</f>
        <v>#REF!</v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 customHeight="1">
      <c r="A128" s="4">
        <v>126</v>
      </c>
      <c r="B128" s="597"/>
      <c r="C128" s="76" t="s">
        <v>141</v>
      </c>
      <c r="D128" s="57">
        <v>4</v>
      </c>
      <c r="E128" s="74">
        <v>7</v>
      </c>
      <c r="F128" s="87"/>
      <c r="G128" s="92"/>
      <c r="H128" s="97" t="str">
        <f t="shared" si="6"/>
        <v>西区4-7</v>
      </c>
      <c r="I128" s="104">
        <v>355</v>
      </c>
      <c r="J128" s="113" t="s">
        <v>1205</v>
      </c>
      <c r="K128" s="281" t="s">
        <v>1450</v>
      </c>
      <c r="L128" s="476" t="s">
        <v>1877</v>
      </c>
      <c r="M128" s="4"/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customHeight="1">
      <c r="A129" s="4">
        <v>127</v>
      </c>
      <c r="B129" s="597"/>
      <c r="C129" s="76" t="s">
        <v>141</v>
      </c>
      <c r="D129" s="57">
        <v>4</v>
      </c>
      <c r="E129" s="74">
        <v>8</v>
      </c>
      <c r="F129" s="87">
        <v>1</v>
      </c>
      <c r="G129" s="92"/>
      <c r="H129" s="97" t="str">
        <f t="shared" si="6"/>
        <v>西区4-8</v>
      </c>
      <c r="I129" s="104">
        <v>320</v>
      </c>
      <c r="J129" s="113" t="s">
        <v>176</v>
      </c>
      <c r="K129" s="281" t="s">
        <v>1121</v>
      </c>
      <c r="L129" s="476" t="s">
        <v>1877</v>
      </c>
      <c r="M129" s="5" t="str">
        <f>IF(F135,I135,"")</f>
        <v/>
      </c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25" hidden="1" customHeight="1">
      <c r="A130" s="4">
        <v>128</v>
      </c>
      <c r="B130" s="597"/>
      <c r="C130" s="76" t="s">
        <v>141</v>
      </c>
      <c r="D130" s="57">
        <v>4</v>
      </c>
      <c r="E130" s="74">
        <v>9</v>
      </c>
      <c r="F130" s="87"/>
      <c r="G130" s="92"/>
      <c r="H130" s="97" t="str">
        <f t="shared" si="6"/>
        <v>西区4-9</v>
      </c>
      <c r="I130" s="104">
        <v>710</v>
      </c>
      <c r="J130" s="113" t="s">
        <v>1206</v>
      </c>
      <c r="K130" s="188"/>
      <c r="L130" s="476" t="s">
        <v>1877</v>
      </c>
      <c r="M130" s="4" t="e">
        <f>IF(#REF!,#REF!,"")</f>
        <v>#REF!</v>
      </c>
      <c r="N130" s="6"/>
      <c r="O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</row>
    <row r="131" spans="1:70" ht="20.25" customHeight="1">
      <c r="A131" s="4">
        <v>129</v>
      </c>
      <c r="B131" s="597"/>
      <c r="C131" s="76" t="s">
        <v>141</v>
      </c>
      <c r="D131" s="57">
        <v>4</v>
      </c>
      <c r="E131" s="74" t="s">
        <v>455</v>
      </c>
      <c r="F131" s="87">
        <v>1</v>
      </c>
      <c r="G131" s="92"/>
      <c r="H131" s="97" t="str">
        <f t="shared" si="6"/>
        <v>西区4-10</v>
      </c>
      <c r="I131" s="104">
        <v>275</v>
      </c>
      <c r="J131" s="113" t="s">
        <v>1500</v>
      </c>
      <c r="K131" s="189" t="s">
        <v>1833</v>
      </c>
      <c r="L131" s="476" t="s">
        <v>1877</v>
      </c>
      <c r="M131" s="5" t="e">
        <f>IF(#REF!,#REF!,"")</f>
        <v>#REF!</v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20.100000000000001" customHeight="1">
      <c r="A132" s="4">
        <v>130</v>
      </c>
      <c r="B132" s="597"/>
      <c r="C132" s="76" t="s">
        <v>141</v>
      </c>
      <c r="D132" s="57">
        <v>4</v>
      </c>
      <c r="E132" s="74" t="s">
        <v>892</v>
      </c>
      <c r="F132" s="87">
        <v>1</v>
      </c>
      <c r="G132" s="92"/>
      <c r="H132" s="97" t="str">
        <f t="shared" si="6"/>
        <v>西区4-11</v>
      </c>
      <c r="I132" s="104">
        <v>540</v>
      </c>
      <c r="J132" s="321" t="s">
        <v>1208</v>
      </c>
      <c r="K132" s="325" t="s">
        <v>994</v>
      </c>
      <c r="L132" s="476" t="s">
        <v>1887</v>
      </c>
      <c r="M132" s="5" t="str">
        <f>IF(F138,I138,"")</f>
        <v/>
      </c>
    </row>
    <row r="133" spans="1:70" ht="20.25" customHeight="1">
      <c r="A133" s="4">
        <v>131</v>
      </c>
      <c r="B133" s="617"/>
      <c r="C133" s="76" t="s">
        <v>141</v>
      </c>
      <c r="D133" s="57">
        <v>4</v>
      </c>
      <c r="E133" s="74" t="s">
        <v>865</v>
      </c>
      <c r="F133" s="87">
        <v>1</v>
      </c>
      <c r="G133" s="92"/>
      <c r="H133" s="97" t="str">
        <f t="shared" si="6"/>
        <v>西区4-12</v>
      </c>
      <c r="I133" s="104">
        <v>235</v>
      </c>
      <c r="J133" s="120" t="s">
        <v>1501</v>
      </c>
      <c r="K133" s="325" t="s">
        <v>1604</v>
      </c>
      <c r="L133" s="476" t="s">
        <v>1877</v>
      </c>
      <c r="N133" s="47"/>
      <c r="O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</row>
    <row r="134" spans="1:70" ht="16.5" hidden="1" customHeight="1">
      <c r="A134" s="4">
        <v>132</v>
      </c>
      <c r="B134" s="576" t="s">
        <v>192</v>
      </c>
      <c r="C134" s="76" t="s">
        <v>141</v>
      </c>
      <c r="D134" s="57">
        <v>5</v>
      </c>
      <c r="E134" s="74">
        <v>1</v>
      </c>
      <c r="F134" s="87"/>
      <c r="G134" s="92"/>
      <c r="H134" s="97" t="str">
        <f t="shared" si="6"/>
        <v>西区5-1</v>
      </c>
      <c r="I134" s="104">
        <v>220</v>
      </c>
      <c r="J134" s="390" t="s">
        <v>193</v>
      </c>
      <c r="K134" s="281"/>
      <c r="L134" s="436"/>
      <c r="M134" s="4" t="e">
        <f>IF(#REF!,#REF!,"")</f>
        <v>#REF!</v>
      </c>
    </row>
    <row r="135" spans="1:70" s="19" customFormat="1" ht="16.5" hidden="1" customHeight="1">
      <c r="A135" s="4">
        <v>133</v>
      </c>
      <c r="B135" s="593"/>
      <c r="C135" s="76" t="s">
        <v>141</v>
      </c>
      <c r="D135" s="57">
        <v>5</v>
      </c>
      <c r="E135" s="74">
        <v>2</v>
      </c>
      <c r="F135" s="87"/>
      <c r="G135" s="92"/>
      <c r="H135" s="97" t="str">
        <f t="shared" si="6"/>
        <v>西区5-2</v>
      </c>
      <c r="I135" s="104">
        <v>420</v>
      </c>
      <c r="J135" s="391" t="s">
        <v>194</v>
      </c>
      <c r="K135" s="281"/>
      <c r="L135" s="152"/>
      <c r="M135" s="5" t="e">
        <f>IF(#REF!,#REF!,"")</f>
        <v>#REF!</v>
      </c>
      <c r="N135" s="44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</row>
    <row r="136" spans="1:70" s="20" customFormat="1" ht="20.25" hidden="1">
      <c r="A136" s="4">
        <v>134</v>
      </c>
      <c r="B136" s="593"/>
      <c r="C136" s="76" t="s">
        <v>141</v>
      </c>
      <c r="D136" s="57">
        <v>5</v>
      </c>
      <c r="E136" s="74">
        <v>3</v>
      </c>
      <c r="F136" s="87"/>
      <c r="G136" s="92"/>
      <c r="H136" s="97" t="str">
        <f t="shared" si="6"/>
        <v>西区5-3</v>
      </c>
      <c r="I136" s="104">
        <v>675</v>
      </c>
      <c r="J136" s="391" t="s">
        <v>195</v>
      </c>
      <c r="K136" s="188"/>
      <c r="L136" s="129"/>
      <c r="M136" s="5" t="str">
        <f>IF(F146,I146,"")</f>
        <v/>
      </c>
      <c r="N136" s="6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</row>
    <row r="137" spans="1:70" s="20" customFormat="1" ht="20.25" hidden="1">
      <c r="A137" s="4">
        <v>135</v>
      </c>
      <c r="B137" s="593"/>
      <c r="C137" s="76" t="s">
        <v>141</v>
      </c>
      <c r="D137" s="57">
        <v>5</v>
      </c>
      <c r="E137" s="74">
        <v>4</v>
      </c>
      <c r="F137" s="87"/>
      <c r="G137" s="92"/>
      <c r="H137" s="97" t="str">
        <f t="shared" si="6"/>
        <v>西区5-4</v>
      </c>
      <c r="I137" s="104">
        <v>485</v>
      </c>
      <c r="J137" s="391" t="s">
        <v>196</v>
      </c>
      <c r="K137" s="189"/>
      <c r="L137" s="152"/>
      <c r="M137" s="4" t="str">
        <f>IF(F147,I147,"")</f>
        <v/>
      </c>
      <c r="N137" s="22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</row>
    <row r="138" spans="1:70" ht="20.25" hidden="1" customHeight="1">
      <c r="A138" s="4">
        <v>136</v>
      </c>
      <c r="B138" s="593"/>
      <c r="C138" s="76" t="s">
        <v>141</v>
      </c>
      <c r="D138" s="57">
        <v>5</v>
      </c>
      <c r="E138" s="74">
        <v>5</v>
      </c>
      <c r="F138" s="87"/>
      <c r="G138" s="92"/>
      <c r="H138" s="97" t="str">
        <f t="shared" si="6"/>
        <v>西区5-5</v>
      </c>
      <c r="I138" s="104">
        <v>275</v>
      </c>
      <c r="J138" s="391" t="s">
        <v>1796</v>
      </c>
      <c r="K138" s="188"/>
      <c r="L138" s="393"/>
      <c r="M138" s="4">
        <f>IF(F148,I148,"")</f>
        <v>310</v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s="22" customFormat="1" ht="20.25" hidden="1" customHeight="1">
      <c r="A139" s="4">
        <v>137</v>
      </c>
      <c r="B139" s="593"/>
      <c r="C139" s="76" t="s">
        <v>141</v>
      </c>
      <c r="D139" s="57">
        <v>5</v>
      </c>
      <c r="E139" s="74" t="s">
        <v>867</v>
      </c>
      <c r="F139" s="87"/>
      <c r="G139" s="92"/>
      <c r="H139" s="97" t="str">
        <f t="shared" si="6"/>
        <v>西区5-6</v>
      </c>
      <c r="I139" s="104">
        <v>435</v>
      </c>
      <c r="J139" s="392" t="s">
        <v>204</v>
      </c>
      <c r="K139" s="188"/>
      <c r="L139" s="129"/>
      <c r="M139" s="4">
        <f t="shared" ref="M139:M141" si="9">IF(F152,I152,"")</f>
        <v>235</v>
      </c>
      <c r="N139" s="6"/>
      <c r="P139" s="48"/>
      <c r="Q139" s="48"/>
    </row>
    <row r="140" spans="1:70" ht="20.25" hidden="1" customHeight="1">
      <c r="A140" s="4">
        <v>138</v>
      </c>
      <c r="B140" s="577"/>
      <c r="C140" s="76" t="s">
        <v>141</v>
      </c>
      <c r="D140" s="57">
        <v>5</v>
      </c>
      <c r="E140" s="74" t="s">
        <v>1645</v>
      </c>
      <c r="F140" s="87"/>
      <c r="G140" s="92"/>
      <c r="H140" s="97" t="str">
        <f t="shared" si="6"/>
        <v>西区5-7</v>
      </c>
      <c r="I140" s="104">
        <v>275</v>
      </c>
      <c r="J140" s="392" t="s">
        <v>1661</v>
      </c>
      <c r="K140" s="188"/>
      <c r="L140" s="129"/>
      <c r="M140" s="4">
        <f t="shared" si="9"/>
        <v>535</v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 hidden="1" customHeight="1">
      <c r="A141" s="4">
        <v>139</v>
      </c>
      <c r="B141" s="576" t="s">
        <v>205</v>
      </c>
      <c r="C141" s="76" t="s">
        <v>141</v>
      </c>
      <c r="D141" s="57">
        <v>6</v>
      </c>
      <c r="E141" s="74">
        <v>1</v>
      </c>
      <c r="F141" s="87"/>
      <c r="G141" s="92"/>
      <c r="H141" s="97" t="str">
        <f t="shared" si="6"/>
        <v>西区6-1</v>
      </c>
      <c r="I141" s="104">
        <v>485</v>
      </c>
      <c r="J141" s="113" t="s">
        <v>1210</v>
      </c>
      <c r="K141" s="189"/>
      <c r="L141" s="129"/>
      <c r="M141" s="4" t="str">
        <f t="shared" si="9"/>
        <v/>
      </c>
      <c r="N141" s="6"/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hidden="1" customHeight="1">
      <c r="A142" s="4">
        <v>140</v>
      </c>
      <c r="B142" s="593"/>
      <c r="C142" s="76" t="s">
        <v>141</v>
      </c>
      <c r="D142" s="57">
        <v>6</v>
      </c>
      <c r="E142" s="74">
        <v>2</v>
      </c>
      <c r="F142" s="87"/>
      <c r="G142" s="92"/>
      <c r="H142" s="97" t="str">
        <f t="shared" si="6"/>
        <v>西区6-2</v>
      </c>
      <c r="I142" s="104">
        <v>350</v>
      </c>
      <c r="J142" s="113" t="s">
        <v>207</v>
      </c>
      <c r="K142" s="281"/>
      <c r="L142" s="132"/>
      <c r="M142" s="5">
        <f t="shared" ref="M142:M147" si="10">IF(F149,I149,"")</f>
        <v>440</v>
      </c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hidden="1" customHeight="1">
      <c r="A143" s="4">
        <v>141</v>
      </c>
      <c r="B143" s="593"/>
      <c r="C143" s="76" t="s">
        <v>141</v>
      </c>
      <c r="D143" s="57">
        <v>6</v>
      </c>
      <c r="E143" s="74">
        <v>3</v>
      </c>
      <c r="F143" s="87"/>
      <c r="G143" s="92"/>
      <c r="H143" s="97" t="str">
        <f t="shared" si="6"/>
        <v>西区6-3</v>
      </c>
      <c r="I143" s="104">
        <v>565</v>
      </c>
      <c r="J143" s="113" t="s">
        <v>208</v>
      </c>
      <c r="K143" s="188"/>
      <c r="L143" s="129"/>
      <c r="M143" s="5" t="str">
        <f t="shared" si="10"/>
        <v/>
      </c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</row>
    <row r="144" spans="1:70" ht="20.100000000000001" hidden="1" customHeight="1">
      <c r="A144" s="4">
        <v>142</v>
      </c>
      <c r="B144" s="593"/>
      <c r="C144" s="76" t="s">
        <v>141</v>
      </c>
      <c r="D144" s="57">
        <v>6</v>
      </c>
      <c r="E144" s="74">
        <v>4</v>
      </c>
      <c r="F144" s="87"/>
      <c r="G144" s="92"/>
      <c r="H144" s="97" t="str">
        <f t="shared" si="6"/>
        <v>西区6-4</v>
      </c>
      <c r="I144" s="104">
        <v>650</v>
      </c>
      <c r="J144" s="113" t="s">
        <v>1502</v>
      </c>
      <c r="K144" s="188"/>
      <c r="L144" s="129"/>
      <c r="M144" s="5">
        <f t="shared" si="10"/>
        <v>195</v>
      </c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hidden="1" customHeight="1">
      <c r="A145" s="4">
        <v>143</v>
      </c>
      <c r="B145" s="577"/>
      <c r="C145" s="76" t="s">
        <v>141</v>
      </c>
      <c r="D145" s="57">
        <v>6</v>
      </c>
      <c r="E145" s="74">
        <v>5</v>
      </c>
      <c r="F145" s="87"/>
      <c r="G145" s="92"/>
      <c r="H145" s="97" t="str">
        <f t="shared" si="6"/>
        <v>西区6-5</v>
      </c>
      <c r="I145" s="104">
        <v>535</v>
      </c>
      <c r="J145" s="113" t="s">
        <v>210</v>
      </c>
      <c r="K145" s="188"/>
      <c r="L145" s="129"/>
      <c r="M145" s="5">
        <f t="shared" si="10"/>
        <v>235</v>
      </c>
    </row>
    <row r="146" spans="1:70" ht="20.100000000000001" hidden="1" customHeight="1">
      <c r="A146" s="4">
        <v>144</v>
      </c>
      <c r="B146" s="576" t="s">
        <v>214</v>
      </c>
      <c r="C146" s="76" t="s">
        <v>141</v>
      </c>
      <c r="D146" s="57">
        <v>7</v>
      </c>
      <c r="E146" s="74">
        <v>1</v>
      </c>
      <c r="F146" s="87"/>
      <c r="G146" s="92"/>
      <c r="H146" s="97" t="str">
        <f t="shared" si="6"/>
        <v>西区7-1</v>
      </c>
      <c r="I146" s="104">
        <v>685</v>
      </c>
      <c r="J146" s="113" t="s">
        <v>1212</v>
      </c>
      <c r="K146" s="327"/>
      <c r="L146" s="132"/>
      <c r="M146" s="5">
        <f t="shared" si="10"/>
        <v>535</v>
      </c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100000000000001" hidden="1" customHeight="1">
      <c r="A147" s="4">
        <v>145</v>
      </c>
      <c r="B147" s="593"/>
      <c r="C147" s="76" t="s">
        <v>141</v>
      </c>
      <c r="D147" s="57">
        <v>7</v>
      </c>
      <c r="E147" s="74">
        <v>2</v>
      </c>
      <c r="F147" s="87"/>
      <c r="G147" s="92"/>
      <c r="H147" s="97" t="str">
        <f t="shared" ref="H147:H210" si="11">CONCATENATE(C147,D147,"-",E147)</f>
        <v>西区7-2</v>
      </c>
      <c r="I147" s="104">
        <v>445</v>
      </c>
      <c r="J147" s="113" t="s">
        <v>1213</v>
      </c>
      <c r="K147" s="281"/>
      <c r="L147" s="151" t="s">
        <v>1001</v>
      </c>
      <c r="M147" s="5" t="str">
        <f t="shared" si="10"/>
        <v/>
      </c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</row>
    <row r="148" spans="1:70" ht="20.100000000000001" customHeight="1">
      <c r="A148" s="4">
        <v>146</v>
      </c>
      <c r="B148" s="593"/>
      <c r="C148" s="76" t="s">
        <v>141</v>
      </c>
      <c r="D148" s="57">
        <v>7</v>
      </c>
      <c r="E148" s="74">
        <v>3</v>
      </c>
      <c r="F148" s="87">
        <v>2</v>
      </c>
      <c r="G148" s="92"/>
      <c r="H148" s="97" t="str">
        <f t="shared" si="11"/>
        <v>西区7-3</v>
      </c>
      <c r="I148" s="104">
        <v>310</v>
      </c>
      <c r="J148" s="113" t="s">
        <v>216</v>
      </c>
      <c r="K148" s="189"/>
      <c r="L148" s="435" t="s">
        <v>1899</v>
      </c>
      <c r="M148" s="4" t="str">
        <f>IF(F160,I160,"")</f>
        <v/>
      </c>
      <c r="O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20.25">
      <c r="A149" s="4">
        <v>147</v>
      </c>
      <c r="B149" s="593"/>
      <c r="C149" s="76" t="s">
        <v>141</v>
      </c>
      <c r="D149" s="57">
        <v>7</v>
      </c>
      <c r="E149" s="74">
        <v>4</v>
      </c>
      <c r="F149" s="87">
        <v>1</v>
      </c>
      <c r="G149" s="92"/>
      <c r="H149" s="97" t="str">
        <f t="shared" si="11"/>
        <v>西区7-4</v>
      </c>
      <c r="I149" s="104">
        <v>440</v>
      </c>
      <c r="J149" s="113" t="s">
        <v>1214</v>
      </c>
      <c r="K149" s="281" t="s">
        <v>1871</v>
      </c>
      <c r="L149" s="476" t="s">
        <v>1877</v>
      </c>
      <c r="M149" s="4" t="str">
        <f>IF(F161,I161,"")</f>
        <v/>
      </c>
    </row>
    <row r="150" spans="1:70" ht="20.25" hidden="1">
      <c r="A150" s="4">
        <v>148</v>
      </c>
      <c r="B150" s="593"/>
      <c r="C150" s="76" t="s">
        <v>141</v>
      </c>
      <c r="D150" s="57">
        <v>7</v>
      </c>
      <c r="E150" s="74">
        <v>5</v>
      </c>
      <c r="F150" s="87"/>
      <c r="G150" s="92"/>
      <c r="H150" s="97" t="str">
        <f t="shared" si="11"/>
        <v>西区7-5</v>
      </c>
      <c r="I150" s="104">
        <v>440</v>
      </c>
      <c r="J150" s="215" t="s">
        <v>1215</v>
      </c>
      <c r="K150" s="281"/>
      <c r="L150" s="478" t="s">
        <v>1887</v>
      </c>
      <c r="M150" s="4" t="str">
        <f>IF(F162,I162,"")</f>
        <v/>
      </c>
      <c r="N150" s="6"/>
    </row>
    <row r="151" spans="1:70" ht="20.25">
      <c r="A151" s="4">
        <v>149</v>
      </c>
      <c r="B151" s="593"/>
      <c r="C151" s="76" t="s">
        <v>141</v>
      </c>
      <c r="D151" s="57">
        <v>7</v>
      </c>
      <c r="E151" s="74">
        <v>6</v>
      </c>
      <c r="F151" s="87">
        <v>1</v>
      </c>
      <c r="G151" s="92"/>
      <c r="H151" s="97" t="str">
        <f t="shared" si="11"/>
        <v>西区7-6</v>
      </c>
      <c r="I151" s="104">
        <v>195</v>
      </c>
      <c r="J151" s="215" t="s">
        <v>1214</v>
      </c>
      <c r="K151" s="281" t="s">
        <v>1444</v>
      </c>
      <c r="L151" s="476" t="s">
        <v>1877</v>
      </c>
      <c r="M151" s="5" t="str">
        <f t="shared" ref="M151:M157" si="12">IF(F164,I164,"")</f>
        <v/>
      </c>
    </row>
    <row r="152" spans="1:70" ht="20.25" customHeight="1">
      <c r="A152" s="4">
        <v>150</v>
      </c>
      <c r="B152" s="593"/>
      <c r="C152" s="76" t="s">
        <v>141</v>
      </c>
      <c r="D152" s="57">
        <v>7</v>
      </c>
      <c r="E152" s="74">
        <v>7</v>
      </c>
      <c r="F152" s="87">
        <v>1</v>
      </c>
      <c r="G152" s="92"/>
      <c r="H152" s="97" t="str">
        <f t="shared" si="11"/>
        <v>西区7-7</v>
      </c>
      <c r="I152" s="104">
        <v>235</v>
      </c>
      <c r="J152" s="113" t="s">
        <v>218</v>
      </c>
      <c r="K152" s="281" t="s">
        <v>1046</v>
      </c>
      <c r="L152" s="476" t="s">
        <v>1877</v>
      </c>
      <c r="M152" s="4" t="str">
        <f t="shared" si="12"/>
        <v/>
      </c>
      <c r="O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20.25">
      <c r="A153" s="4">
        <v>151</v>
      </c>
      <c r="B153" s="593"/>
      <c r="C153" s="76" t="s">
        <v>141</v>
      </c>
      <c r="D153" s="57">
        <v>7</v>
      </c>
      <c r="E153" s="74">
        <v>8</v>
      </c>
      <c r="F153" s="87">
        <v>1</v>
      </c>
      <c r="G153" s="92"/>
      <c r="H153" s="97" t="str">
        <f t="shared" si="11"/>
        <v>西区7-8</v>
      </c>
      <c r="I153" s="104">
        <v>535</v>
      </c>
      <c r="J153" s="113" t="s">
        <v>1216</v>
      </c>
      <c r="K153" s="281" t="s">
        <v>711</v>
      </c>
      <c r="L153" s="476" t="s">
        <v>1877</v>
      </c>
      <c r="M153" s="4" t="str">
        <f t="shared" si="12"/>
        <v/>
      </c>
    </row>
    <row r="154" spans="1:70" ht="20.25" hidden="1">
      <c r="A154" s="4">
        <v>152</v>
      </c>
      <c r="B154" s="593"/>
      <c r="C154" s="76" t="s">
        <v>141</v>
      </c>
      <c r="D154" s="57">
        <v>7</v>
      </c>
      <c r="E154" s="74">
        <v>9</v>
      </c>
      <c r="F154" s="87"/>
      <c r="G154" s="92"/>
      <c r="H154" s="97" t="str">
        <f t="shared" si="11"/>
        <v>西区7-9</v>
      </c>
      <c r="I154" s="104">
        <v>230</v>
      </c>
      <c r="J154" s="113" t="s">
        <v>221</v>
      </c>
      <c r="K154" s="281"/>
      <c r="L154" s="429"/>
      <c r="M154" s="4" t="str">
        <f t="shared" si="12"/>
        <v/>
      </c>
    </row>
    <row r="155" spans="1:70" ht="20.25" hidden="1">
      <c r="A155" s="4">
        <v>153</v>
      </c>
      <c r="B155" s="593"/>
      <c r="C155" s="76" t="s">
        <v>141</v>
      </c>
      <c r="D155" s="57">
        <v>7</v>
      </c>
      <c r="E155" s="74">
        <v>10</v>
      </c>
      <c r="F155" s="87"/>
      <c r="G155" s="92"/>
      <c r="H155" s="97" t="str">
        <f t="shared" si="11"/>
        <v>西区7-10</v>
      </c>
      <c r="I155" s="104">
        <v>320</v>
      </c>
      <c r="J155" s="113" t="s">
        <v>1218</v>
      </c>
      <c r="K155" s="281"/>
      <c r="L155" s="141"/>
      <c r="M155" s="4" t="str">
        <f t="shared" si="12"/>
        <v/>
      </c>
      <c r="N155" s="6"/>
    </row>
    <row r="156" spans="1:70" ht="20.25" hidden="1">
      <c r="A156" s="4">
        <v>154</v>
      </c>
      <c r="B156" s="577"/>
      <c r="C156" s="76" t="s">
        <v>141</v>
      </c>
      <c r="D156" s="57">
        <v>7</v>
      </c>
      <c r="E156" s="74">
        <v>11</v>
      </c>
      <c r="F156" s="87"/>
      <c r="G156" s="92"/>
      <c r="H156" s="97" t="str">
        <f t="shared" si="11"/>
        <v>西区7-11</v>
      </c>
      <c r="I156" s="104">
        <v>270</v>
      </c>
      <c r="J156" s="113" t="s">
        <v>1219</v>
      </c>
      <c r="K156" s="281"/>
      <c r="L156" s="167"/>
      <c r="M156" s="4" t="str">
        <f t="shared" si="12"/>
        <v/>
      </c>
      <c r="N156" s="6"/>
    </row>
    <row r="157" spans="1:70" ht="20.25" hidden="1" customHeight="1">
      <c r="A157" s="4">
        <v>155</v>
      </c>
      <c r="B157" s="594" t="s">
        <v>224</v>
      </c>
      <c r="C157" s="76" t="s">
        <v>225</v>
      </c>
      <c r="D157" s="57">
        <v>1</v>
      </c>
      <c r="E157" s="74">
        <v>1</v>
      </c>
      <c r="F157" s="87"/>
      <c r="G157" s="92"/>
      <c r="H157" s="97" t="str">
        <f t="shared" si="11"/>
        <v>中央区1-1</v>
      </c>
      <c r="I157" s="104">
        <v>410</v>
      </c>
      <c r="J157" s="113" t="s">
        <v>226</v>
      </c>
      <c r="K157" s="188"/>
      <c r="L157" s="129"/>
      <c r="M157" s="5" t="str">
        <f t="shared" si="12"/>
        <v/>
      </c>
      <c r="N157" s="6"/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20.25" hidden="1" customHeight="1">
      <c r="A158" s="4">
        <v>156</v>
      </c>
      <c r="B158" s="594"/>
      <c r="C158" s="76" t="s">
        <v>225</v>
      </c>
      <c r="D158" s="57">
        <v>1</v>
      </c>
      <c r="E158" s="74">
        <v>2</v>
      </c>
      <c r="F158" s="87"/>
      <c r="G158" s="92"/>
      <c r="H158" s="97" t="str">
        <f t="shared" si="11"/>
        <v>中央区1-2</v>
      </c>
      <c r="I158" s="104">
        <v>685</v>
      </c>
      <c r="J158" s="113" t="s">
        <v>227</v>
      </c>
      <c r="K158" s="188"/>
      <c r="L158" s="129"/>
      <c r="M158" s="4" t="e">
        <f>IF(#REF!,#REF!,"")</f>
        <v>#REF!</v>
      </c>
      <c r="O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</row>
    <row r="159" spans="1:70" ht="20.25" hidden="1" customHeight="1">
      <c r="A159" s="4">
        <v>157</v>
      </c>
      <c r="B159" s="594" t="s">
        <v>228</v>
      </c>
      <c r="C159" s="76" t="s">
        <v>225</v>
      </c>
      <c r="D159" s="57">
        <v>2</v>
      </c>
      <c r="E159" s="74">
        <v>1</v>
      </c>
      <c r="F159" s="87"/>
      <c r="G159" s="92"/>
      <c r="H159" s="97" t="str">
        <f t="shared" si="11"/>
        <v>中央区2-1</v>
      </c>
      <c r="I159" s="104">
        <v>665</v>
      </c>
      <c r="J159" s="119" t="s">
        <v>1220</v>
      </c>
      <c r="K159" s="188"/>
      <c r="L159" s="151"/>
      <c r="M159" s="4" t="str">
        <f>IF(F171,I171,"")</f>
        <v/>
      </c>
      <c r="O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</row>
    <row r="160" spans="1:70" ht="20.25" hidden="1">
      <c r="A160" s="4">
        <v>158</v>
      </c>
      <c r="B160" s="594"/>
      <c r="C160" s="76" t="s">
        <v>225</v>
      </c>
      <c r="D160" s="57">
        <v>2</v>
      </c>
      <c r="E160" s="74">
        <v>2</v>
      </c>
      <c r="F160" s="87"/>
      <c r="G160" s="92"/>
      <c r="H160" s="97" t="str">
        <f t="shared" si="11"/>
        <v>中央区2-2</v>
      </c>
      <c r="I160" s="104">
        <v>445</v>
      </c>
      <c r="J160" s="113" t="s">
        <v>230</v>
      </c>
      <c r="K160" s="188"/>
      <c r="L160" s="129"/>
      <c r="M160" s="4" t="str">
        <f>IF(F172,I172,"")</f>
        <v/>
      </c>
    </row>
    <row r="161" spans="1:70" ht="20.25" hidden="1">
      <c r="A161" s="4">
        <v>159</v>
      </c>
      <c r="B161" s="594"/>
      <c r="C161" s="76" t="s">
        <v>225</v>
      </c>
      <c r="D161" s="57">
        <v>2</v>
      </c>
      <c r="E161" s="74">
        <v>3</v>
      </c>
      <c r="F161" s="87"/>
      <c r="G161" s="92"/>
      <c r="H161" s="97" t="str">
        <f t="shared" si="11"/>
        <v>中央区2-3</v>
      </c>
      <c r="I161" s="104">
        <v>150</v>
      </c>
      <c r="J161" s="113" t="s">
        <v>1221</v>
      </c>
      <c r="K161" s="188"/>
      <c r="L161" s="152"/>
      <c r="M161" s="4" t="str">
        <f>IF(F173,I173,"")</f>
        <v/>
      </c>
    </row>
    <row r="162" spans="1:70" ht="20.25" hidden="1">
      <c r="A162" s="4">
        <v>160</v>
      </c>
      <c r="B162" s="576" t="s">
        <v>232</v>
      </c>
      <c r="C162" s="76" t="s">
        <v>225</v>
      </c>
      <c r="D162" s="57">
        <v>3</v>
      </c>
      <c r="E162" s="74">
        <v>1</v>
      </c>
      <c r="F162" s="87"/>
      <c r="G162" s="92"/>
      <c r="H162" s="97" t="str">
        <f t="shared" si="11"/>
        <v>中央区3-1</v>
      </c>
      <c r="I162" s="104">
        <v>485</v>
      </c>
      <c r="J162" s="119" t="s">
        <v>1797</v>
      </c>
      <c r="K162" s="188"/>
      <c r="L162" s="360"/>
      <c r="M162" s="4" t="str">
        <f>IF(F174,I174,"")</f>
        <v/>
      </c>
    </row>
    <row r="163" spans="1:70" ht="20.25" hidden="1">
      <c r="A163" s="4">
        <v>161</v>
      </c>
      <c r="B163" s="593"/>
      <c r="C163" s="76" t="s">
        <v>225</v>
      </c>
      <c r="D163" s="57">
        <v>3</v>
      </c>
      <c r="E163" s="74">
        <v>2</v>
      </c>
      <c r="F163" s="87"/>
      <c r="G163" s="92"/>
      <c r="H163" s="97" t="str">
        <f t="shared" si="11"/>
        <v>中央区3-2</v>
      </c>
      <c r="I163" s="104">
        <v>745</v>
      </c>
      <c r="J163" s="119" t="s">
        <v>1222</v>
      </c>
      <c r="K163" s="189"/>
      <c r="L163" s="153"/>
      <c r="M163" s="4" t="str">
        <f>IF(F175,I175,"")</f>
        <v/>
      </c>
      <c r="N163" s="6"/>
    </row>
    <row r="164" spans="1:70" ht="20.100000000000001" hidden="1" customHeight="1">
      <c r="A164" s="4">
        <v>162</v>
      </c>
      <c r="B164" s="577"/>
      <c r="C164" s="76" t="s">
        <v>225</v>
      </c>
      <c r="D164" s="57">
        <v>3</v>
      </c>
      <c r="E164" s="74" t="s">
        <v>897</v>
      </c>
      <c r="F164" s="87"/>
      <c r="G164" s="92"/>
      <c r="H164" s="97" t="str">
        <f t="shared" si="11"/>
        <v>中央区3-3</v>
      </c>
      <c r="I164" s="104">
        <v>295</v>
      </c>
      <c r="J164" s="119" t="s">
        <v>1798</v>
      </c>
      <c r="K164" s="189"/>
      <c r="L164" s="153"/>
      <c r="M164" s="5" t="e">
        <f>IF(#REF!,#REF!,"")</f>
        <v>#REF!</v>
      </c>
      <c r="N164" s="254"/>
    </row>
    <row r="165" spans="1:70" ht="20.25" hidden="1" customHeight="1">
      <c r="A165" s="4">
        <v>163</v>
      </c>
      <c r="B165" s="576" t="s">
        <v>235</v>
      </c>
      <c r="C165" s="76" t="s">
        <v>225</v>
      </c>
      <c r="D165" s="57">
        <v>4</v>
      </c>
      <c r="E165" s="74">
        <v>1</v>
      </c>
      <c r="F165" s="87"/>
      <c r="G165" s="92"/>
      <c r="H165" s="97" t="str">
        <f t="shared" si="11"/>
        <v>中央区4-1</v>
      </c>
      <c r="I165" s="104">
        <v>580</v>
      </c>
      <c r="J165" s="113" t="s">
        <v>236</v>
      </c>
      <c r="K165" s="188"/>
      <c r="L165" s="360"/>
      <c r="M165" s="4" t="str">
        <f t="shared" ref="M165:M181" si="13">IF(F177,I177,"")</f>
        <v/>
      </c>
      <c r="O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</row>
    <row r="166" spans="1:70" s="254" customFormat="1" ht="20.25" hidden="1" customHeight="1">
      <c r="A166" s="4">
        <v>164</v>
      </c>
      <c r="B166" s="593"/>
      <c r="C166" s="76" t="s">
        <v>225</v>
      </c>
      <c r="D166" s="57">
        <v>4</v>
      </c>
      <c r="E166" s="74">
        <v>2</v>
      </c>
      <c r="F166" s="87"/>
      <c r="G166" s="92"/>
      <c r="H166" s="97" t="str">
        <f t="shared" si="11"/>
        <v>中央区4-2</v>
      </c>
      <c r="I166" s="104">
        <v>865</v>
      </c>
      <c r="J166" s="113" t="s">
        <v>237</v>
      </c>
      <c r="K166" s="188"/>
      <c r="L166" s="129"/>
      <c r="M166" s="4" t="str">
        <f t="shared" si="13"/>
        <v/>
      </c>
      <c r="N166" s="44"/>
      <c r="P166" s="255"/>
      <c r="Q166" s="255"/>
    </row>
    <row r="167" spans="1:70" ht="16.5" hidden="1" customHeight="1">
      <c r="A167" s="4">
        <v>165</v>
      </c>
      <c r="B167" s="593"/>
      <c r="C167" s="76" t="s">
        <v>225</v>
      </c>
      <c r="D167" s="57">
        <v>4</v>
      </c>
      <c r="E167" s="74">
        <v>3</v>
      </c>
      <c r="F167" s="87"/>
      <c r="G167" s="92"/>
      <c r="H167" s="97" t="str">
        <f t="shared" si="11"/>
        <v>中央区4-3</v>
      </c>
      <c r="I167" s="104">
        <v>540</v>
      </c>
      <c r="J167" s="113" t="s">
        <v>238</v>
      </c>
      <c r="K167" s="188"/>
      <c r="L167" s="129"/>
      <c r="M167" s="4" t="str">
        <f t="shared" si="13"/>
        <v/>
      </c>
      <c r="N167" s="6"/>
    </row>
    <row r="168" spans="1:70" ht="16.5" hidden="1" customHeight="1">
      <c r="A168" s="4">
        <v>166</v>
      </c>
      <c r="B168" s="593"/>
      <c r="C168" s="76" t="s">
        <v>225</v>
      </c>
      <c r="D168" s="57">
        <v>4</v>
      </c>
      <c r="E168" s="74">
        <v>4</v>
      </c>
      <c r="F168" s="87"/>
      <c r="G168" s="92"/>
      <c r="H168" s="97" t="str">
        <f t="shared" si="11"/>
        <v>中央区4-4</v>
      </c>
      <c r="I168" s="104">
        <v>530</v>
      </c>
      <c r="J168" s="113" t="s">
        <v>1223</v>
      </c>
      <c r="K168" s="188"/>
      <c r="L168" s="129"/>
      <c r="M168" s="4" t="str">
        <f t="shared" si="13"/>
        <v/>
      </c>
      <c r="N168" s="6"/>
    </row>
    <row r="169" spans="1:70" ht="20.25" hidden="1" customHeight="1">
      <c r="A169" s="4">
        <v>167</v>
      </c>
      <c r="B169" s="593"/>
      <c r="C169" s="76" t="s">
        <v>225</v>
      </c>
      <c r="D169" s="57">
        <v>4</v>
      </c>
      <c r="E169" s="74">
        <v>5</v>
      </c>
      <c r="F169" s="87"/>
      <c r="G169" s="92"/>
      <c r="H169" s="97" t="str">
        <f t="shared" si="11"/>
        <v>中央区4-5</v>
      </c>
      <c r="I169" s="104">
        <v>375</v>
      </c>
      <c r="J169" s="113" t="s">
        <v>240</v>
      </c>
      <c r="K169" s="188"/>
      <c r="L169" s="154"/>
      <c r="M169" s="4" t="str">
        <f t="shared" si="13"/>
        <v/>
      </c>
      <c r="N169" s="6"/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3"/>
      <c r="C170" s="76" t="s">
        <v>225</v>
      </c>
      <c r="D170" s="57">
        <v>4</v>
      </c>
      <c r="E170" s="74">
        <v>6</v>
      </c>
      <c r="F170" s="87"/>
      <c r="G170" s="92"/>
      <c r="H170" s="97" t="str">
        <f t="shared" si="11"/>
        <v>中央区4-6</v>
      </c>
      <c r="I170" s="104">
        <v>325</v>
      </c>
      <c r="J170" s="113" t="s">
        <v>1224</v>
      </c>
      <c r="K170" s="189"/>
      <c r="L170" s="362"/>
      <c r="M170" s="4" t="str">
        <f t="shared" si="13"/>
        <v/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25" hidden="1" customHeight="1">
      <c r="A171" s="4">
        <v>169</v>
      </c>
      <c r="B171" s="593"/>
      <c r="C171" s="76" t="s">
        <v>225</v>
      </c>
      <c r="D171" s="57">
        <v>4</v>
      </c>
      <c r="E171" s="74">
        <v>7</v>
      </c>
      <c r="F171" s="87"/>
      <c r="G171" s="92"/>
      <c r="H171" s="97" t="str">
        <f t="shared" si="11"/>
        <v>中央区4-7</v>
      </c>
      <c r="I171" s="104">
        <v>510</v>
      </c>
      <c r="J171" s="113" t="s">
        <v>242</v>
      </c>
      <c r="K171" s="188"/>
      <c r="L171" s="129"/>
      <c r="M171" s="5" t="str">
        <f t="shared" si="13"/>
        <v/>
      </c>
      <c r="O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</row>
    <row r="172" spans="1:70" ht="20.25" hidden="1" customHeight="1">
      <c r="A172" s="4">
        <v>170</v>
      </c>
      <c r="B172" s="593"/>
      <c r="C172" s="76" t="s">
        <v>225</v>
      </c>
      <c r="D172" s="57">
        <v>4</v>
      </c>
      <c r="E172" s="74">
        <v>8</v>
      </c>
      <c r="F172" s="87"/>
      <c r="G172" s="92"/>
      <c r="H172" s="97" t="str">
        <f t="shared" si="11"/>
        <v>中央区4-8</v>
      </c>
      <c r="I172" s="104">
        <v>455</v>
      </c>
      <c r="J172" s="113" t="s">
        <v>242</v>
      </c>
      <c r="K172" s="188"/>
      <c r="L172" s="411"/>
      <c r="M172" s="4" t="str">
        <f t="shared" si="13"/>
        <v/>
      </c>
      <c r="O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</row>
    <row r="173" spans="1:70" ht="16.5" hidden="1" customHeight="1">
      <c r="A173" s="4">
        <v>171</v>
      </c>
      <c r="B173" s="577"/>
      <c r="C173" s="76" t="s">
        <v>225</v>
      </c>
      <c r="D173" s="57">
        <v>4</v>
      </c>
      <c r="E173" s="74">
        <v>9</v>
      </c>
      <c r="F173" s="87"/>
      <c r="G173" s="92"/>
      <c r="H173" s="97" t="str">
        <f t="shared" si="11"/>
        <v>中央区4-9</v>
      </c>
      <c r="I173" s="104">
        <v>390</v>
      </c>
      <c r="J173" s="113" t="s">
        <v>1225</v>
      </c>
      <c r="K173" s="188"/>
      <c r="L173" s="348"/>
      <c r="M173" s="4" t="str">
        <f t="shared" si="13"/>
        <v/>
      </c>
      <c r="N173" s="6"/>
    </row>
    <row r="174" spans="1:70" ht="16.5" hidden="1" customHeight="1">
      <c r="A174" s="4">
        <v>172</v>
      </c>
      <c r="B174" s="594" t="s">
        <v>244</v>
      </c>
      <c r="C174" s="76" t="s">
        <v>225</v>
      </c>
      <c r="D174" s="57">
        <v>5</v>
      </c>
      <c r="E174" s="74">
        <v>1</v>
      </c>
      <c r="F174" s="87"/>
      <c r="G174" s="92"/>
      <c r="H174" s="97" t="str">
        <f t="shared" si="11"/>
        <v>中央区5-1</v>
      </c>
      <c r="I174" s="104">
        <v>365</v>
      </c>
      <c r="J174" s="113" t="s">
        <v>245</v>
      </c>
      <c r="K174" s="281"/>
      <c r="L174" s="129"/>
      <c r="M174" s="4" t="str">
        <f t="shared" si="13"/>
        <v/>
      </c>
      <c r="N174" s="6"/>
    </row>
    <row r="175" spans="1:70" ht="20.25" hidden="1">
      <c r="A175" s="4">
        <v>173</v>
      </c>
      <c r="B175" s="594"/>
      <c r="C175" s="76" t="s">
        <v>225</v>
      </c>
      <c r="D175" s="57">
        <v>5</v>
      </c>
      <c r="E175" s="74">
        <v>2</v>
      </c>
      <c r="F175" s="87"/>
      <c r="G175" s="92"/>
      <c r="H175" s="97" t="str">
        <f t="shared" si="11"/>
        <v>中央区5-2</v>
      </c>
      <c r="I175" s="104">
        <v>610</v>
      </c>
      <c r="J175" s="113" t="s">
        <v>1226</v>
      </c>
      <c r="K175" s="189"/>
      <c r="L175" s="129"/>
      <c r="M175" s="4" t="str">
        <f t="shared" si="13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/>
      <c r="C176" s="76" t="s">
        <v>225</v>
      </c>
      <c r="D176" s="57">
        <v>5</v>
      </c>
      <c r="E176" s="74">
        <v>3</v>
      </c>
      <c r="F176" s="87"/>
      <c r="G176" s="92"/>
      <c r="H176" s="97" t="str">
        <f t="shared" si="11"/>
        <v>中央区5-3</v>
      </c>
      <c r="I176" s="104">
        <v>505</v>
      </c>
      <c r="J176" s="113" t="s">
        <v>247</v>
      </c>
      <c r="K176" s="281"/>
      <c r="L176" s="318"/>
      <c r="M176" s="4" t="str">
        <f t="shared" si="13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/>
      <c r="C177" s="76" t="s">
        <v>225</v>
      </c>
      <c r="D177" s="57">
        <v>5</v>
      </c>
      <c r="E177" s="74">
        <v>4</v>
      </c>
      <c r="F177" s="87"/>
      <c r="G177" s="92"/>
      <c r="H177" s="97" t="str">
        <f t="shared" si="11"/>
        <v>中央区5-4</v>
      </c>
      <c r="I177" s="104">
        <v>550</v>
      </c>
      <c r="J177" s="113" t="s">
        <v>1227</v>
      </c>
      <c r="K177" s="189"/>
      <c r="L177" s="129"/>
      <c r="M177" s="4" t="str">
        <f t="shared" si="13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/>
      <c r="C178" s="76" t="s">
        <v>225</v>
      </c>
      <c r="D178" s="57">
        <v>5</v>
      </c>
      <c r="E178" s="74">
        <v>5</v>
      </c>
      <c r="F178" s="87"/>
      <c r="G178" s="92"/>
      <c r="H178" s="97" t="str">
        <f t="shared" si="11"/>
        <v>中央区5-5</v>
      </c>
      <c r="I178" s="104">
        <v>570</v>
      </c>
      <c r="J178" s="113" t="s">
        <v>1228</v>
      </c>
      <c r="K178" s="188"/>
      <c r="L178" s="129"/>
      <c r="M178" s="4" t="str">
        <f t="shared" si="13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/>
      <c r="C179" s="76" t="s">
        <v>225</v>
      </c>
      <c r="D179" s="57">
        <v>5</v>
      </c>
      <c r="E179" s="74">
        <v>6</v>
      </c>
      <c r="F179" s="87"/>
      <c r="G179" s="92"/>
      <c r="H179" s="97" t="str">
        <f t="shared" si="11"/>
        <v>中央区5-6</v>
      </c>
      <c r="I179" s="104">
        <v>345</v>
      </c>
      <c r="J179" s="113" t="s">
        <v>250</v>
      </c>
      <c r="K179" s="188"/>
      <c r="L179" s="129"/>
      <c r="M179" s="4" t="str">
        <f t="shared" si="13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19.5" hidden="1" customHeight="1">
      <c r="A180" s="4">
        <v>178</v>
      </c>
      <c r="B180" s="594"/>
      <c r="C180" s="76" t="s">
        <v>225</v>
      </c>
      <c r="D180" s="57">
        <v>5</v>
      </c>
      <c r="E180" s="74">
        <v>7</v>
      </c>
      <c r="F180" s="87"/>
      <c r="G180" s="92"/>
      <c r="H180" s="97" t="str">
        <f t="shared" si="11"/>
        <v>中央区5-7</v>
      </c>
      <c r="I180" s="104">
        <v>350</v>
      </c>
      <c r="J180" s="113" t="s">
        <v>251</v>
      </c>
      <c r="K180" s="281"/>
      <c r="L180" s="129"/>
      <c r="M180" s="21" t="str">
        <f t="shared" si="13"/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25" hidden="1" customHeight="1">
      <c r="A181" s="4">
        <v>179</v>
      </c>
      <c r="B181" s="594"/>
      <c r="C181" s="76" t="s">
        <v>225</v>
      </c>
      <c r="D181" s="57">
        <v>5</v>
      </c>
      <c r="E181" s="74">
        <v>8</v>
      </c>
      <c r="F181" s="87"/>
      <c r="G181" s="92"/>
      <c r="H181" s="97" t="str">
        <f t="shared" si="11"/>
        <v>中央区5-8</v>
      </c>
      <c r="I181" s="104">
        <v>395</v>
      </c>
      <c r="J181" s="113" t="s">
        <v>253</v>
      </c>
      <c r="K181" s="281"/>
      <c r="L181" s="135"/>
      <c r="M181" s="5" t="str">
        <f t="shared" si="13"/>
        <v/>
      </c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19.5" hidden="1" customHeight="1">
      <c r="A182" s="4">
        <v>180</v>
      </c>
      <c r="B182" s="594"/>
      <c r="C182" s="76" t="s">
        <v>225</v>
      </c>
      <c r="D182" s="57">
        <v>5</v>
      </c>
      <c r="E182" s="74">
        <v>9</v>
      </c>
      <c r="F182" s="87"/>
      <c r="G182" s="92"/>
      <c r="H182" s="97" t="str">
        <f t="shared" si="11"/>
        <v>中央区5-9</v>
      </c>
      <c r="I182" s="104">
        <v>430</v>
      </c>
      <c r="J182" s="113" t="s">
        <v>254</v>
      </c>
      <c r="K182" s="188"/>
      <c r="L182" s="348"/>
      <c r="M182" s="5" t="str">
        <f>IF(F188,I188,"")</f>
        <v/>
      </c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100000000000001" hidden="1" customHeight="1">
      <c r="A183" s="4">
        <v>181</v>
      </c>
      <c r="B183" s="594"/>
      <c r="C183" s="76" t="s">
        <v>225</v>
      </c>
      <c r="D183" s="57">
        <v>5</v>
      </c>
      <c r="E183" s="74">
        <v>10</v>
      </c>
      <c r="F183" s="87"/>
      <c r="G183" s="92"/>
      <c r="H183" s="97" t="str">
        <f t="shared" si="11"/>
        <v>中央区5-10</v>
      </c>
      <c r="I183" s="104">
        <v>280</v>
      </c>
      <c r="J183" s="113" t="s">
        <v>255</v>
      </c>
      <c r="K183" s="330"/>
      <c r="L183" s="129"/>
      <c r="M183" s="5" t="str">
        <f>IF(F189,I189,"")</f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>
      <c r="A184" s="4">
        <v>182</v>
      </c>
      <c r="B184" s="594" t="s">
        <v>256</v>
      </c>
      <c r="C184" s="76" t="s">
        <v>225</v>
      </c>
      <c r="D184" s="57">
        <v>6</v>
      </c>
      <c r="E184" s="74">
        <v>1</v>
      </c>
      <c r="F184" s="87"/>
      <c r="G184" s="92"/>
      <c r="H184" s="97" t="str">
        <f t="shared" si="11"/>
        <v>中央区6-1</v>
      </c>
      <c r="I184" s="104">
        <v>355</v>
      </c>
      <c r="J184" s="113" t="s">
        <v>257</v>
      </c>
      <c r="K184" s="188"/>
      <c r="L184" s="463"/>
      <c r="M184" s="4" t="str">
        <f t="shared" ref="M184:M190" si="14">IF(F196,I196,"")</f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hidden="1" customHeight="1">
      <c r="A185" s="4">
        <v>183</v>
      </c>
      <c r="B185" s="594"/>
      <c r="C185" s="76" t="s">
        <v>225</v>
      </c>
      <c r="D185" s="57">
        <v>6</v>
      </c>
      <c r="E185" s="74">
        <v>2</v>
      </c>
      <c r="F185" s="87"/>
      <c r="G185" s="92"/>
      <c r="H185" s="97" t="str">
        <f t="shared" si="11"/>
        <v>中央区6-2</v>
      </c>
      <c r="I185" s="104">
        <v>280</v>
      </c>
      <c r="J185" s="113" t="s">
        <v>258</v>
      </c>
      <c r="K185" s="281"/>
      <c r="L185" s="318"/>
      <c r="M185" s="4" t="str">
        <f t="shared" si="14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6</v>
      </c>
      <c r="E186" s="74">
        <v>3</v>
      </c>
      <c r="F186" s="87"/>
      <c r="G186" s="92"/>
      <c r="H186" s="97" t="str">
        <f t="shared" si="11"/>
        <v>中央区6-3</v>
      </c>
      <c r="I186" s="104">
        <v>510</v>
      </c>
      <c r="J186" s="113" t="s">
        <v>259</v>
      </c>
      <c r="K186" s="188"/>
      <c r="L186" s="129"/>
      <c r="M186" s="4" t="str">
        <f t="shared" si="14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94" t="s">
        <v>260</v>
      </c>
      <c r="C187" s="76" t="s">
        <v>225</v>
      </c>
      <c r="D187" s="57">
        <v>7</v>
      </c>
      <c r="E187" s="74">
        <v>1</v>
      </c>
      <c r="F187" s="87"/>
      <c r="G187" s="92"/>
      <c r="H187" s="97" t="str">
        <f t="shared" si="11"/>
        <v>中央区7-1</v>
      </c>
      <c r="I187" s="104">
        <v>695</v>
      </c>
      <c r="J187" s="113" t="s">
        <v>261</v>
      </c>
      <c r="K187" s="188"/>
      <c r="L187" s="129"/>
      <c r="M187" s="4" t="str">
        <f t="shared" si="14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 customHeight="1">
      <c r="A188" s="4">
        <v>186</v>
      </c>
      <c r="B188" s="594"/>
      <c r="C188" s="76" t="s">
        <v>225</v>
      </c>
      <c r="D188" s="57">
        <v>7</v>
      </c>
      <c r="E188" s="74">
        <v>2</v>
      </c>
      <c r="F188" s="87"/>
      <c r="G188" s="92"/>
      <c r="H188" s="97" t="str">
        <f t="shared" si="11"/>
        <v>中央区7-2</v>
      </c>
      <c r="I188" s="104">
        <v>265</v>
      </c>
      <c r="J188" s="113" t="s">
        <v>269</v>
      </c>
      <c r="K188" s="281"/>
      <c r="L188" s="318"/>
      <c r="M188" s="4" t="str">
        <f t="shared" si="14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25" hidden="1" customHeight="1">
      <c r="A189" s="4">
        <v>187</v>
      </c>
      <c r="B189" s="594"/>
      <c r="C189" s="76" t="s">
        <v>225</v>
      </c>
      <c r="D189" s="57">
        <v>7</v>
      </c>
      <c r="E189" s="74">
        <v>3</v>
      </c>
      <c r="F189" s="87"/>
      <c r="G189" s="92"/>
      <c r="H189" s="97" t="str">
        <f t="shared" si="11"/>
        <v>中央区7-3</v>
      </c>
      <c r="I189" s="104">
        <v>435</v>
      </c>
      <c r="J189" s="113" t="s">
        <v>263</v>
      </c>
      <c r="K189" s="281"/>
      <c r="L189" s="318"/>
      <c r="M189" s="4" t="str">
        <f t="shared" si="14"/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188</v>
      </c>
      <c r="B190" s="594"/>
      <c r="C190" s="76" t="s">
        <v>225</v>
      </c>
      <c r="D190" s="57">
        <v>7</v>
      </c>
      <c r="E190" s="74">
        <v>4</v>
      </c>
      <c r="F190" s="87"/>
      <c r="G190" s="92"/>
      <c r="H190" s="97" t="str">
        <f t="shared" si="11"/>
        <v>中央区7-4</v>
      </c>
      <c r="I190" s="104">
        <v>385</v>
      </c>
      <c r="J190" s="113" t="s">
        <v>1229</v>
      </c>
      <c r="K190" s="281"/>
      <c r="L190" s="164"/>
      <c r="M190" s="4" t="str">
        <f t="shared" si="14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100000000000001" hidden="1" customHeight="1">
      <c r="A191" s="4">
        <v>189</v>
      </c>
      <c r="B191" s="594"/>
      <c r="C191" s="76" t="s">
        <v>225</v>
      </c>
      <c r="D191" s="57">
        <v>7</v>
      </c>
      <c r="E191" s="74">
        <v>5</v>
      </c>
      <c r="F191" s="87"/>
      <c r="G191" s="92"/>
      <c r="H191" s="97" t="str">
        <f t="shared" si="11"/>
        <v>中央区7-5</v>
      </c>
      <c r="I191" s="104">
        <v>235</v>
      </c>
      <c r="J191" s="113" t="s">
        <v>265</v>
      </c>
      <c r="K191" s="188"/>
      <c r="L191" s="129"/>
      <c r="M191" s="5" t="str">
        <f>IF(F197,I197,"")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190</v>
      </c>
      <c r="B192" s="594"/>
      <c r="C192" s="76" t="s">
        <v>225</v>
      </c>
      <c r="D192" s="57">
        <v>7</v>
      </c>
      <c r="E192" s="74">
        <v>6</v>
      </c>
      <c r="F192" s="87"/>
      <c r="G192" s="92"/>
      <c r="H192" s="97" t="str">
        <f t="shared" si="11"/>
        <v>中央区7-6</v>
      </c>
      <c r="I192" s="104">
        <v>620</v>
      </c>
      <c r="J192" s="113" t="s">
        <v>266</v>
      </c>
      <c r="K192" s="188"/>
      <c r="L192" s="129"/>
      <c r="M192" s="4" t="str">
        <f>IF(F204,I204,"")</f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25" hidden="1" customHeight="1">
      <c r="A193" s="4">
        <v>191</v>
      </c>
      <c r="B193" s="594"/>
      <c r="C193" s="76" t="s">
        <v>225</v>
      </c>
      <c r="D193" s="57">
        <v>7</v>
      </c>
      <c r="E193" s="74">
        <v>7</v>
      </c>
      <c r="F193" s="87"/>
      <c r="G193" s="92"/>
      <c r="H193" s="97" t="str">
        <f t="shared" si="11"/>
        <v>中央区7-7</v>
      </c>
      <c r="I193" s="104">
        <v>755</v>
      </c>
      <c r="J193" s="113" t="s">
        <v>267</v>
      </c>
      <c r="K193" s="188"/>
      <c r="L193" s="155"/>
      <c r="M193" s="4" t="str">
        <f>IF(F205,I205,"")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 customHeight="1">
      <c r="A194" s="4">
        <v>192</v>
      </c>
      <c r="B194" s="594"/>
      <c r="C194" s="76" t="s">
        <v>225</v>
      </c>
      <c r="D194" s="57">
        <v>7</v>
      </c>
      <c r="E194" s="74">
        <v>8</v>
      </c>
      <c r="F194" s="87"/>
      <c r="G194" s="92"/>
      <c r="H194" s="97" t="str">
        <f t="shared" si="11"/>
        <v>中央区7-8</v>
      </c>
      <c r="I194" s="104">
        <v>310</v>
      </c>
      <c r="J194" s="113" t="s">
        <v>1230</v>
      </c>
      <c r="K194" s="188"/>
      <c r="L194" s="129"/>
      <c r="M194" s="4" t="str">
        <f>IF(F206,I206,"")</f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>
      <c r="A195" s="4">
        <v>193</v>
      </c>
      <c r="B195" s="594"/>
      <c r="C195" s="76" t="s">
        <v>225</v>
      </c>
      <c r="D195" s="57">
        <v>7</v>
      </c>
      <c r="E195" s="74">
        <v>9</v>
      </c>
      <c r="F195" s="87"/>
      <c r="G195" s="92"/>
      <c r="H195" s="97" t="str">
        <f t="shared" si="11"/>
        <v>中央区7-9</v>
      </c>
      <c r="I195" s="104">
        <v>290</v>
      </c>
      <c r="J195" s="113" t="s">
        <v>1231</v>
      </c>
      <c r="K195" s="188"/>
      <c r="L195" s="129"/>
      <c r="M195" s="5" t="str">
        <f>IF(F201,I201,"")</f>
        <v/>
      </c>
      <c r="N195" s="6"/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25" hidden="1">
      <c r="A196" s="4">
        <v>194</v>
      </c>
      <c r="B196" s="576" t="s">
        <v>270</v>
      </c>
      <c r="C196" s="76" t="s">
        <v>225</v>
      </c>
      <c r="D196" s="57">
        <v>8</v>
      </c>
      <c r="E196" s="74">
        <v>1</v>
      </c>
      <c r="F196" s="87"/>
      <c r="G196" s="92"/>
      <c r="H196" s="97" t="str">
        <f t="shared" si="11"/>
        <v>中央区8-1</v>
      </c>
      <c r="I196" s="104">
        <v>385</v>
      </c>
      <c r="J196" s="113" t="s">
        <v>271</v>
      </c>
      <c r="K196" s="188"/>
      <c r="L196" s="129"/>
      <c r="M196" s="5" t="str">
        <f>IF(F208,I208,"")</f>
        <v/>
      </c>
      <c r="N196" s="6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25" customHeight="1">
      <c r="A197" s="4">
        <v>195</v>
      </c>
      <c r="B197" s="593"/>
      <c r="C197" s="76" t="s">
        <v>225</v>
      </c>
      <c r="D197" s="57">
        <v>8</v>
      </c>
      <c r="E197" s="74">
        <v>2</v>
      </c>
      <c r="F197" s="87">
        <v>0</v>
      </c>
      <c r="G197" s="92"/>
      <c r="H197" s="97" t="str">
        <f t="shared" si="11"/>
        <v>中央区8-2</v>
      </c>
      <c r="I197" s="104">
        <v>300</v>
      </c>
      <c r="J197" s="113" t="s">
        <v>1232</v>
      </c>
      <c r="K197" s="281"/>
      <c r="L197" s="318" t="s">
        <v>1716</v>
      </c>
      <c r="M197" s="4" t="str">
        <f>IF(F209,I209,"")</f>
        <v/>
      </c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20.100000000000001" hidden="1" customHeight="1">
      <c r="A198" s="4">
        <v>196</v>
      </c>
      <c r="B198" s="593"/>
      <c r="C198" s="76" t="s">
        <v>225</v>
      </c>
      <c r="D198" s="57">
        <v>8</v>
      </c>
      <c r="E198" s="74">
        <v>3</v>
      </c>
      <c r="F198" s="87"/>
      <c r="G198" s="92"/>
      <c r="H198" s="97" t="str">
        <f t="shared" si="11"/>
        <v>中央区8-3</v>
      </c>
      <c r="I198" s="104">
        <v>555</v>
      </c>
      <c r="J198" s="113" t="s">
        <v>273</v>
      </c>
      <c r="K198" s="188"/>
      <c r="L198" s="129"/>
      <c r="M198" s="5" t="str">
        <f>IF(F204,I204,"")</f>
        <v/>
      </c>
      <c r="N198" s="23"/>
      <c r="O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</row>
    <row r="199" spans="1:70" ht="20.25" hidden="1">
      <c r="A199" s="4">
        <v>197</v>
      </c>
      <c r="B199" s="593"/>
      <c r="C199" s="76" t="s">
        <v>225</v>
      </c>
      <c r="D199" s="57">
        <v>8</v>
      </c>
      <c r="E199" s="74">
        <v>4</v>
      </c>
      <c r="F199" s="87"/>
      <c r="G199" s="92"/>
      <c r="H199" s="97" t="str">
        <f t="shared" si="11"/>
        <v>中央区8-4</v>
      </c>
      <c r="I199" s="104">
        <v>465</v>
      </c>
      <c r="J199" s="113" t="s">
        <v>274</v>
      </c>
      <c r="K199" s="188"/>
      <c r="L199" s="129"/>
      <c r="M199" s="4" t="str">
        <f t="shared" ref="M199:M204" si="15">IF(F215,I215,"")</f>
        <v/>
      </c>
      <c r="N199" s="6"/>
    </row>
    <row r="200" spans="1:70" s="23" customFormat="1" ht="20.25" hidden="1" customHeight="1">
      <c r="A200" s="4">
        <v>198</v>
      </c>
      <c r="B200" s="593"/>
      <c r="C200" s="76" t="s">
        <v>225</v>
      </c>
      <c r="D200" s="57">
        <v>8</v>
      </c>
      <c r="E200" s="74">
        <v>5</v>
      </c>
      <c r="F200" s="87"/>
      <c r="G200" s="92"/>
      <c r="H200" s="97" t="str">
        <f t="shared" si="11"/>
        <v>中央区8-5</v>
      </c>
      <c r="I200" s="104">
        <v>570</v>
      </c>
      <c r="J200" s="113" t="s">
        <v>1664</v>
      </c>
      <c r="K200" s="281"/>
      <c r="L200" s="318"/>
      <c r="M200" s="4" t="str">
        <f t="shared" si="15"/>
        <v/>
      </c>
      <c r="N200" s="15"/>
      <c r="P200" s="44"/>
      <c r="Q200" s="44"/>
    </row>
    <row r="201" spans="1:70" ht="20.25" hidden="1" customHeight="1">
      <c r="A201" s="4">
        <v>199</v>
      </c>
      <c r="B201" s="593"/>
      <c r="C201" s="76" t="s">
        <v>225</v>
      </c>
      <c r="D201" s="57">
        <v>8</v>
      </c>
      <c r="E201" s="74">
        <v>6</v>
      </c>
      <c r="F201" s="87"/>
      <c r="G201" s="92"/>
      <c r="H201" s="97" t="str">
        <f t="shared" si="11"/>
        <v>中央区8-6</v>
      </c>
      <c r="I201" s="104">
        <v>300</v>
      </c>
      <c r="J201" s="113" t="s">
        <v>276</v>
      </c>
      <c r="K201" s="331"/>
      <c r="L201" s="313"/>
      <c r="M201" s="4" t="str">
        <f t="shared" si="15"/>
        <v/>
      </c>
      <c r="N201" s="15"/>
      <c r="O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</row>
    <row r="202" spans="1:70" s="15" customFormat="1" ht="20.25" hidden="1" customHeight="1">
      <c r="A202" s="4">
        <v>200</v>
      </c>
      <c r="B202" s="593"/>
      <c r="C202" s="76" t="s">
        <v>225</v>
      </c>
      <c r="D202" s="57">
        <v>8</v>
      </c>
      <c r="E202" s="74">
        <v>7</v>
      </c>
      <c r="F202" s="87"/>
      <c r="G202" s="92"/>
      <c r="H202" s="97" t="str">
        <f t="shared" si="11"/>
        <v>中央区8-7</v>
      </c>
      <c r="I202" s="104">
        <v>465</v>
      </c>
      <c r="J202" s="113" t="s">
        <v>1233</v>
      </c>
      <c r="K202" s="188"/>
      <c r="L202" s="129"/>
      <c r="M202" s="4">
        <f t="shared" si="15"/>
        <v>450</v>
      </c>
      <c r="N202" s="22"/>
      <c r="P202" s="44"/>
      <c r="Q202" s="44"/>
    </row>
    <row r="203" spans="1:70" s="15" customFormat="1" ht="20.25" customHeight="1">
      <c r="A203" s="4">
        <v>201</v>
      </c>
      <c r="B203" s="593"/>
      <c r="C203" s="76" t="s">
        <v>225</v>
      </c>
      <c r="D203" s="57">
        <v>8</v>
      </c>
      <c r="E203" s="74">
        <v>8</v>
      </c>
      <c r="F203" s="87">
        <v>0</v>
      </c>
      <c r="G203" s="92"/>
      <c r="H203" s="97" t="str">
        <f t="shared" si="11"/>
        <v>中央区8-8</v>
      </c>
      <c r="I203" s="104">
        <v>540</v>
      </c>
      <c r="J203" s="113" t="s">
        <v>1234</v>
      </c>
      <c r="K203" s="188"/>
      <c r="L203" s="318" t="s">
        <v>1716</v>
      </c>
      <c r="M203" s="5" t="str">
        <f>IF(F209,I209,"")</f>
        <v/>
      </c>
      <c r="N203" s="6"/>
      <c r="P203" s="44"/>
      <c r="Q203" s="44"/>
    </row>
    <row r="204" spans="1:70" s="22" customFormat="1" ht="20.25" customHeight="1">
      <c r="A204" s="4">
        <v>202</v>
      </c>
      <c r="B204" s="593"/>
      <c r="C204" s="76" t="s">
        <v>225</v>
      </c>
      <c r="D204" s="57">
        <v>8</v>
      </c>
      <c r="E204" s="74" t="s">
        <v>279</v>
      </c>
      <c r="F204" s="87">
        <v>0</v>
      </c>
      <c r="G204" s="92"/>
      <c r="H204" s="97" t="str">
        <f t="shared" si="11"/>
        <v>中央区8-9</v>
      </c>
      <c r="I204" s="104">
        <v>355</v>
      </c>
      <c r="J204" s="215" t="s">
        <v>1235</v>
      </c>
      <c r="K204" s="281"/>
      <c r="L204" s="318" t="s">
        <v>1716</v>
      </c>
      <c r="M204" s="4">
        <f t="shared" si="15"/>
        <v>505</v>
      </c>
      <c r="N204" s="44"/>
      <c r="P204" s="48"/>
      <c r="Q204" s="48"/>
    </row>
    <row r="205" spans="1:70" ht="20.100000000000001" hidden="1" customHeight="1">
      <c r="A205" s="4">
        <v>203</v>
      </c>
      <c r="B205" s="593"/>
      <c r="C205" s="76" t="s">
        <v>225</v>
      </c>
      <c r="D205" s="57">
        <v>8</v>
      </c>
      <c r="E205" s="74">
        <v>10</v>
      </c>
      <c r="F205" s="87"/>
      <c r="G205" s="92"/>
      <c r="H205" s="97" t="str">
        <f t="shared" si="11"/>
        <v>中央区8-10</v>
      </c>
      <c r="I205" s="104">
        <v>315</v>
      </c>
      <c r="J205" s="113" t="s">
        <v>1236</v>
      </c>
      <c r="K205" s="188"/>
      <c r="L205" s="129"/>
      <c r="M205" s="5" t="str">
        <f>IF(F211,I211,"")</f>
        <v/>
      </c>
      <c r="N205" s="23"/>
      <c r="O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</row>
    <row r="206" spans="1:70" ht="20.100000000000001" customHeight="1">
      <c r="A206" s="4">
        <v>204</v>
      </c>
      <c r="B206" s="593"/>
      <c r="C206" s="76" t="s">
        <v>225</v>
      </c>
      <c r="D206" s="57">
        <v>8</v>
      </c>
      <c r="E206" s="74">
        <v>11</v>
      </c>
      <c r="F206" s="87">
        <v>0</v>
      </c>
      <c r="G206" s="92"/>
      <c r="H206" s="97" t="str">
        <f t="shared" si="11"/>
        <v>中央区8-11</v>
      </c>
      <c r="I206" s="104">
        <v>485</v>
      </c>
      <c r="J206" s="113" t="s">
        <v>1799</v>
      </c>
      <c r="K206" s="281"/>
      <c r="L206" s="318" t="s">
        <v>1781</v>
      </c>
      <c r="M206" s="5" t="str">
        <f>IF(F212,I212,"")</f>
        <v/>
      </c>
      <c r="N206" s="23"/>
      <c r="O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</row>
    <row r="207" spans="1:70" ht="20.25" hidden="1" customHeight="1">
      <c r="A207" s="4">
        <v>205</v>
      </c>
      <c r="B207" s="593"/>
      <c r="C207" s="76" t="s">
        <v>225</v>
      </c>
      <c r="D207" s="57">
        <v>8</v>
      </c>
      <c r="E207" s="74">
        <v>12</v>
      </c>
      <c r="F207" s="87"/>
      <c r="G207" s="92"/>
      <c r="H207" s="97" t="str">
        <f t="shared" si="11"/>
        <v>中央区8-12</v>
      </c>
      <c r="I207" s="104">
        <v>390</v>
      </c>
      <c r="J207" s="113" t="s">
        <v>1238</v>
      </c>
      <c r="K207" s="188"/>
      <c r="L207" s="362"/>
      <c r="M207" s="4" t="str">
        <f>IF(F222,I222,"")</f>
        <v/>
      </c>
    </row>
    <row r="208" spans="1:70" s="23" customFormat="1" ht="20.25" customHeight="1">
      <c r="A208" s="4">
        <v>206</v>
      </c>
      <c r="B208" s="593"/>
      <c r="C208" s="76" t="s">
        <v>225</v>
      </c>
      <c r="D208" s="57">
        <v>8</v>
      </c>
      <c r="E208" s="74">
        <v>13</v>
      </c>
      <c r="F208" s="87">
        <v>0</v>
      </c>
      <c r="G208" s="92"/>
      <c r="H208" s="97" t="str">
        <f t="shared" si="11"/>
        <v>中央区8-13</v>
      </c>
      <c r="I208" s="104">
        <v>530</v>
      </c>
      <c r="J208" s="113" t="s">
        <v>283</v>
      </c>
      <c r="K208" s="189"/>
      <c r="L208" s="318" t="s">
        <v>1781</v>
      </c>
      <c r="M208" s="4" t="str">
        <f>IF(F223,I223,"")</f>
        <v/>
      </c>
      <c r="N208" s="6"/>
      <c r="P208" s="44"/>
      <c r="Q208" s="44"/>
    </row>
    <row r="209" spans="1:70" ht="20.25" hidden="1" customHeight="1">
      <c r="A209" s="4">
        <v>207</v>
      </c>
      <c r="B209" s="593"/>
      <c r="C209" s="76" t="s">
        <v>225</v>
      </c>
      <c r="D209" s="57">
        <v>8</v>
      </c>
      <c r="E209" s="74">
        <v>14</v>
      </c>
      <c r="F209" s="87"/>
      <c r="G209" s="92"/>
      <c r="H209" s="97" t="str">
        <f t="shared" si="11"/>
        <v>中央区8-14</v>
      </c>
      <c r="I209" s="104">
        <v>410</v>
      </c>
      <c r="J209" s="113" t="s">
        <v>283</v>
      </c>
      <c r="K209" s="188"/>
      <c r="L209" s="129"/>
      <c r="M209" s="5" t="str">
        <f>IF(F224,I224,"")</f>
        <v/>
      </c>
      <c r="N209" s="6"/>
    </row>
    <row r="210" spans="1:70" ht="20.25" hidden="1" customHeight="1">
      <c r="A210" s="4">
        <v>208</v>
      </c>
      <c r="B210" s="593"/>
      <c r="C210" s="76" t="s">
        <v>225</v>
      </c>
      <c r="D210" s="57">
        <v>8</v>
      </c>
      <c r="E210" s="74">
        <v>15</v>
      </c>
      <c r="F210" s="87"/>
      <c r="G210" s="92"/>
      <c r="H210" s="97" t="str">
        <f t="shared" si="11"/>
        <v>中央区8-15</v>
      </c>
      <c r="I210" s="104">
        <v>700</v>
      </c>
      <c r="J210" s="113" t="s">
        <v>1665</v>
      </c>
      <c r="K210" s="188"/>
      <c r="L210" s="129"/>
      <c r="M210" s="4" t="str">
        <f t="shared" ref="M210:M229" si="16">IF(F226,I226,"")</f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hidden="1" customHeight="1">
      <c r="A211" s="4">
        <v>209</v>
      </c>
      <c r="B211" s="593"/>
      <c r="C211" s="76" t="s">
        <v>225</v>
      </c>
      <c r="D211" s="57">
        <v>8</v>
      </c>
      <c r="E211" s="74" t="s">
        <v>29</v>
      </c>
      <c r="F211" s="87"/>
      <c r="G211" s="92"/>
      <c r="H211" s="97" t="str">
        <f>CONCATENATE(C211,D211,"-",E211)</f>
        <v>中央区8-16</v>
      </c>
      <c r="I211" s="104">
        <v>290</v>
      </c>
      <c r="J211" s="113" t="s">
        <v>1240</v>
      </c>
      <c r="K211" s="188"/>
      <c r="L211" s="313"/>
      <c r="M211" s="5" t="str">
        <f>IF(F219,I219,"")</f>
        <v/>
      </c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100000000000001" hidden="1" customHeight="1">
      <c r="A212" s="4">
        <v>210</v>
      </c>
      <c r="B212" s="593"/>
      <c r="C212" s="76" t="s">
        <v>225</v>
      </c>
      <c r="D212" s="57">
        <v>8</v>
      </c>
      <c r="E212" s="74" t="s">
        <v>883</v>
      </c>
      <c r="F212" s="87"/>
      <c r="G212" s="92"/>
      <c r="H212" s="97" t="str">
        <f>CONCATENATE(C212,D212,"-",E212)</f>
        <v>中央区8-17</v>
      </c>
      <c r="I212" s="104">
        <v>330</v>
      </c>
      <c r="J212" s="113" t="s">
        <v>284</v>
      </c>
      <c r="K212" s="188"/>
      <c r="L212" s="313"/>
      <c r="M212" s="5">
        <f>IF(F220,I220,"")</f>
        <v>505</v>
      </c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customHeight="1">
      <c r="A213" s="4">
        <v>211</v>
      </c>
      <c r="B213" s="593"/>
      <c r="C213" s="76" t="s">
        <v>225</v>
      </c>
      <c r="D213" s="57">
        <v>8</v>
      </c>
      <c r="E213" s="74" t="s">
        <v>869</v>
      </c>
      <c r="F213" s="87">
        <v>0</v>
      </c>
      <c r="G213" s="92"/>
      <c r="H213" s="97" t="str">
        <f>CONCATENATE(C213,D213,"-",E213)</f>
        <v>中央区8-18</v>
      </c>
      <c r="I213" s="104">
        <v>275</v>
      </c>
      <c r="J213" s="113" t="s">
        <v>1241</v>
      </c>
      <c r="K213" s="188"/>
      <c r="L213" s="318" t="s">
        <v>1716</v>
      </c>
      <c r="M213" s="5" t="str">
        <f>IF(F221,I221,"")</f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25" customHeight="1">
      <c r="A214" s="4">
        <v>212</v>
      </c>
      <c r="B214" s="577"/>
      <c r="C214" s="76" t="s">
        <v>225</v>
      </c>
      <c r="D214" s="57">
        <v>8</v>
      </c>
      <c r="E214" s="74" t="s">
        <v>870</v>
      </c>
      <c r="F214" s="87">
        <v>0</v>
      </c>
      <c r="G214" s="92"/>
      <c r="H214" s="97" t="str">
        <f>CONCATENATE(C214,D214,"-",E214)</f>
        <v>中央区8-19</v>
      </c>
      <c r="I214" s="104">
        <v>465</v>
      </c>
      <c r="J214" s="113" t="s">
        <v>1800</v>
      </c>
      <c r="K214" s="188"/>
      <c r="L214" s="318" t="s">
        <v>1866</v>
      </c>
      <c r="M214" s="4">
        <f t="shared" si="16"/>
        <v>510</v>
      </c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100000000000001" hidden="1" customHeight="1">
      <c r="A215" s="4">
        <v>213</v>
      </c>
      <c r="B215" s="576" t="s">
        <v>288</v>
      </c>
      <c r="C215" s="76" t="s">
        <v>225</v>
      </c>
      <c r="D215" s="57">
        <v>9</v>
      </c>
      <c r="E215" s="74">
        <v>1</v>
      </c>
      <c r="F215" s="87"/>
      <c r="G215" s="92"/>
      <c r="H215" s="97" t="str">
        <f t="shared" ref="H215:H289" si="17">CONCATENATE(C215,D215,"-",E215)</f>
        <v>中央区9-1</v>
      </c>
      <c r="I215" s="104">
        <v>300</v>
      </c>
      <c r="J215" s="114" t="s">
        <v>1242</v>
      </c>
      <c r="K215" s="325"/>
      <c r="L215" s="318"/>
      <c r="M215" s="5" t="str">
        <f>IF(F223,I223,"")</f>
        <v/>
      </c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100000000000001" hidden="1" customHeight="1">
      <c r="A216" s="4">
        <v>214</v>
      </c>
      <c r="B216" s="593"/>
      <c r="C216" s="76" t="s">
        <v>225</v>
      </c>
      <c r="D216" s="57">
        <v>9</v>
      </c>
      <c r="E216" s="74">
        <v>2</v>
      </c>
      <c r="F216" s="87"/>
      <c r="G216" s="92"/>
      <c r="H216" s="97" t="str">
        <f t="shared" si="17"/>
        <v>中央区9-2</v>
      </c>
      <c r="I216" s="104">
        <v>715</v>
      </c>
      <c r="J216" s="113" t="s">
        <v>290</v>
      </c>
      <c r="K216" s="188"/>
      <c r="L216" s="312"/>
      <c r="M216" s="5" t="str">
        <f>IF(F224,I224,"")</f>
        <v/>
      </c>
      <c r="N216" s="6"/>
    </row>
    <row r="217" spans="1:70" ht="20.100000000000001" hidden="1" customHeight="1">
      <c r="A217" s="4">
        <v>215</v>
      </c>
      <c r="B217" s="593"/>
      <c r="C217" s="76" t="s">
        <v>225</v>
      </c>
      <c r="D217" s="57">
        <v>9</v>
      </c>
      <c r="E217" s="74">
        <v>3</v>
      </c>
      <c r="F217" s="87"/>
      <c r="G217" s="92"/>
      <c r="H217" s="97" t="str">
        <f t="shared" si="17"/>
        <v>中央区9-3</v>
      </c>
      <c r="I217" s="104">
        <v>200</v>
      </c>
      <c r="J217" s="113" t="s">
        <v>1243</v>
      </c>
      <c r="K217" s="188"/>
      <c r="L217" s="129"/>
      <c r="M217" s="4" t="str">
        <f t="shared" si="16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20.25" customHeight="1">
      <c r="A218" s="4">
        <v>216</v>
      </c>
      <c r="B218" s="577"/>
      <c r="C218" s="76" t="s">
        <v>225</v>
      </c>
      <c r="D218" s="57">
        <v>9</v>
      </c>
      <c r="E218" s="74">
        <v>4</v>
      </c>
      <c r="F218" s="87">
        <v>2</v>
      </c>
      <c r="G218" s="92"/>
      <c r="H218" s="97" t="str">
        <f t="shared" si="17"/>
        <v>中央区9-4</v>
      </c>
      <c r="I218" s="104">
        <v>450</v>
      </c>
      <c r="J218" s="113" t="s">
        <v>1244</v>
      </c>
      <c r="K218" s="281"/>
      <c r="L218" s="362" t="s">
        <v>1917</v>
      </c>
      <c r="M218" s="4" t="str">
        <f t="shared" si="16"/>
        <v/>
      </c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hidden="1" customHeight="1">
      <c r="A219" s="4">
        <v>217</v>
      </c>
      <c r="B219" s="589" t="s">
        <v>293</v>
      </c>
      <c r="C219" s="76" t="s">
        <v>225</v>
      </c>
      <c r="D219" s="349">
        <v>10</v>
      </c>
      <c r="E219" s="74">
        <v>1</v>
      </c>
      <c r="F219" s="87"/>
      <c r="G219" s="92"/>
      <c r="H219" s="97" t="str">
        <f t="shared" si="17"/>
        <v>中央区10-1</v>
      </c>
      <c r="I219" s="104">
        <v>415</v>
      </c>
      <c r="J219" s="113" t="s">
        <v>294</v>
      </c>
      <c r="K219" s="281"/>
      <c r="L219" s="318"/>
      <c r="M219" s="18" t="str">
        <f t="shared" si="16"/>
        <v/>
      </c>
      <c r="N219" s="6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16.5" customHeight="1">
      <c r="A220" s="4">
        <v>218</v>
      </c>
      <c r="B220" s="589"/>
      <c r="C220" s="76" t="s">
        <v>225</v>
      </c>
      <c r="D220" s="349">
        <v>10</v>
      </c>
      <c r="E220" s="74">
        <v>2</v>
      </c>
      <c r="F220" s="87">
        <v>2</v>
      </c>
      <c r="G220" s="92"/>
      <c r="H220" s="97" t="str">
        <f t="shared" si="17"/>
        <v>中央区10-2</v>
      </c>
      <c r="I220" s="104">
        <v>505</v>
      </c>
      <c r="J220" s="113" t="s">
        <v>295</v>
      </c>
      <c r="K220" s="281"/>
      <c r="L220" s="464" t="s">
        <v>1907</v>
      </c>
      <c r="M220" s="4" t="str">
        <f t="shared" si="16"/>
        <v/>
      </c>
      <c r="N220" s="6"/>
    </row>
    <row r="221" spans="1:70" ht="20.25" hidden="1" customHeight="1">
      <c r="A221" s="4">
        <v>219</v>
      </c>
      <c r="B221" s="589"/>
      <c r="C221" s="76" t="s">
        <v>225</v>
      </c>
      <c r="D221" s="349">
        <v>10</v>
      </c>
      <c r="E221" s="74">
        <v>3</v>
      </c>
      <c r="F221" s="87"/>
      <c r="G221" s="92"/>
      <c r="H221" s="97" t="str">
        <f t="shared" si="17"/>
        <v>中央区10-3</v>
      </c>
      <c r="I221" s="104">
        <v>235</v>
      </c>
      <c r="J221" s="113" t="s">
        <v>1245</v>
      </c>
      <c r="K221" s="325"/>
      <c r="L221" s="405" t="s">
        <v>1487</v>
      </c>
      <c r="M221" s="4" t="str">
        <f t="shared" si="16"/>
        <v/>
      </c>
      <c r="O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</row>
    <row r="222" spans="1:70" ht="20.25" hidden="1" customHeight="1">
      <c r="A222" s="4">
        <v>220</v>
      </c>
      <c r="B222" s="589"/>
      <c r="C222" s="76" t="s">
        <v>225</v>
      </c>
      <c r="D222" s="59">
        <v>10</v>
      </c>
      <c r="E222" s="74">
        <v>4</v>
      </c>
      <c r="F222" s="87"/>
      <c r="G222" s="92"/>
      <c r="H222" s="97" t="str">
        <f t="shared" si="17"/>
        <v>中央区10-4</v>
      </c>
      <c r="I222" s="104">
        <v>485</v>
      </c>
      <c r="J222" s="113" t="s">
        <v>297</v>
      </c>
      <c r="K222" s="189"/>
      <c r="L222" s="339" t="s">
        <v>1485</v>
      </c>
      <c r="M222" s="4" t="str">
        <f t="shared" si="16"/>
        <v/>
      </c>
      <c r="N222" s="23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16.5" customHeight="1">
      <c r="A223" s="4">
        <v>221</v>
      </c>
      <c r="B223" s="589"/>
      <c r="C223" s="76" t="s">
        <v>225</v>
      </c>
      <c r="D223" s="349">
        <v>10</v>
      </c>
      <c r="E223" s="74">
        <v>5</v>
      </c>
      <c r="F223" s="87">
        <v>0</v>
      </c>
      <c r="G223" s="92"/>
      <c r="H223" s="97" t="str">
        <f t="shared" si="17"/>
        <v>中央区10-5</v>
      </c>
      <c r="I223" s="104">
        <v>215</v>
      </c>
      <c r="J223" s="113" t="s">
        <v>1666</v>
      </c>
      <c r="K223" s="281"/>
      <c r="L223" s="318" t="s">
        <v>1715</v>
      </c>
      <c r="M223" s="4" t="str">
        <f t="shared" si="16"/>
        <v/>
      </c>
      <c r="N223" s="6"/>
    </row>
    <row r="224" spans="1:70" s="23" customFormat="1" ht="20.25" hidden="1" customHeight="1">
      <c r="A224" s="4">
        <v>222</v>
      </c>
      <c r="B224" s="589"/>
      <c r="C224" s="76" t="s">
        <v>225</v>
      </c>
      <c r="D224" s="349">
        <v>10</v>
      </c>
      <c r="E224" s="74">
        <v>6</v>
      </c>
      <c r="F224" s="87"/>
      <c r="G224" s="92"/>
      <c r="H224" s="97" t="str">
        <f t="shared" si="17"/>
        <v>中央区10-6</v>
      </c>
      <c r="I224" s="104">
        <v>430</v>
      </c>
      <c r="J224" s="120" t="s">
        <v>1571</v>
      </c>
      <c r="K224" s="331"/>
      <c r="L224" s="341"/>
      <c r="M224" s="4" t="str">
        <f t="shared" si="16"/>
        <v/>
      </c>
      <c r="N224" s="6"/>
      <c r="P224" s="44"/>
      <c r="Q224" s="44"/>
    </row>
    <row r="225" spans="1:70" ht="20.25" hidden="1" customHeight="1">
      <c r="A225" s="4">
        <v>223</v>
      </c>
      <c r="B225" s="589"/>
      <c r="C225" s="76" t="s">
        <v>225</v>
      </c>
      <c r="D225" s="59">
        <v>10</v>
      </c>
      <c r="E225" s="74" t="s">
        <v>299</v>
      </c>
      <c r="F225" s="87"/>
      <c r="G225" s="92"/>
      <c r="H225" s="97" t="str">
        <f t="shared" si="17"/>
        <v>中央区10-7</v>
      </c>
      <c r="I225" s="104">
        <v>220</v>
      </c>
      <c r="J225" s="120" t="s">
        <v>1246</v>
      </c>
      <c r="K225" s="325"/>
      <c r="L225" s="314"/>
      <c r="M225" s="4" t="str">
        <f t="shared" si="16"/>
        <v/>
      </c>
      <c r="N225" s="23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hidden="1" customHeight="1">
      <c r="A226" s="4">
        <v>224</v>
      </c>
      <c r="B226" s="589" t="s">
        <v>300</v>
      </c>
      <c r="C226" s="76" t="s">
        <v>225</v>
      </c>
      <c r="D226" s="59">
        <v>11</v>
      </c>
      <c r="E226" s="74">
        <v>1</v>
      </c>
      <c r="F226" s="87"/>
      <c r="G226" s="92"/>
      <c r="H226" s="97" t="str">
        <f t="shared" si="17"/>
        <v>中央区11-1</v>
      </c>
      <c r="I226" s="104">
        <v>705</v>
      </c>
      <c r="J226" s="113" t="s">
        <v>301</v>
      </c>
      <c r="K226" s="188"/>
      <c r="L226" s="129"/>
      <c r="M226" s="4" t="str">
        <f t="shared" si="16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s="23" customFormat="1" ht="20.100000000000001" hidden="1" customHeight="1">
      <c r="A227" s="4">
        <v>225</v>
      </c>
      <c r="B227" s="589"/>
      <c r="C227" s="256" t="s">
        <v>225</v>
      </c>
      <c r="D227" s="257">
        <v>11</v>
      </c>
      <c r="E227" s="258">
        <v>2</v>
      </c>
      <c r="F227" s="259"/>
      <c r="G227" s="92"/>
      <c r="H227" s="260" t="str">
        <f t="shared" si="17"/>
        <v>中央区11-2</v>
      </c>
      <c r="I227" s="261">
        <v>630</v>
      </c>
      <c r="J227" s="262" t="s">
        <v>302</v>
      </c>
      <c r="K227" s="281"/>
      <c r="L227" s="131"/>
      <c r="M227" s="4" t="str">
        <f t="shared" si="16"/>
        <v/>
      </c>
      <c r="N227" s="6"/>
      <c r="P227" s="44"/>
      <c r="Q227" s="44"/>
    </row>
    <row r="228" spans="1:70" ht="20.100000000000001" hidden="1" customHeight="1">
      <c r="A228" s="4">
        <v>226</v>
      </c>
      <c r="B228" s="589"/>
      <c r="C228" s="76" t="s">
        <v>225</v>
      </c>
      <c r="D228" s="59">
        <v>11</v>
      </c>
      <c r="E228" s="74">
        <v>3</v>
      </c>
      <c r="F228" s="87"/>
      <c r="G228" s="92"/>
      <c r="H228" s="97" t="str">
        <f t="shared" si="17"/>
        <v>中央区11-3</v>
      </c>
      <c r="I228" s="104">
        <v>535</v>
      </c>
      <c r="J228" s="113" t="s">
        <v>303</v>
      </c>
      <c r="K228" s="188"/>
      <c r="L228" s="152"/>
      <c r="M228" s="4" t="str">
        <f t="shared" si="16"/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 customHeight="1">
      <c r="A229" s="4">
        <v>227</v>
      </c>
      <c r="B229" s="589"/>
      <c r="C229" s="76" t="s">
        <v>225</v>
      </c>
      <c r="D229" s="59">
        <v>11</v>
      </c>
      <c r="E229" s="74">
        <v>4</v>
      </c>
      <c r="F229" s="87"/>
      <c r="G229" s="92"/>
      <c r="H229" s="97" t="str">
        <f t="shared" si="17"/>
        <v>中央区11-4</v>
      </c>
      <c r="I229" s="104">
        <v>535</v>
      </c>
      <c r="J229" s="113" t="s">
        <v>304</v>
      </c>
      <c r="K229" s="188"/>
      <c r="L229" s="129"/>
      <c r="M229" s="4" t="str">
        <f t="shared" si="16"/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100000000000001" customHeight="1">
      <c r="A230" s="4">
        <v>228</v>
      </c>
      <c r="B230" s="589"/>
      <c r="C230" s="76" t="s">
        <v>225</v>
      </c>
      <c r="D230" s="59">
        <v>11</v>
      </c>
      <c r="E230" s="74">
        <v>5</v>
      </c>
      <c r="F230" s="87">
        <v>2</v>
      </c>
      <c r="G230" s="92"/>
      <c r="H230" s="97" t="str">
        <f t="shared" si="17"/>
        <v>中央区11-5</v>
      </c>
      <c r="I230" s="104">
        <v>510</v>
      </c>
      <c r="J230" s="113" t="s">
        <v>305</v>
      </c>
      <c r="K230" s="188"/>
      <c r="L230" s="141" t="s">
        <v>1885</v>
      </c>
      <c r="M230" s="5" t="str">
        <f>IF(F238,I238,"")</f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 hidden="1" customHeight="1">
      <c r="A231" s="4">
        <v>229</v>
      </c>
      <c r="B231" s="589"/>
      <c r="C231" s="76" t="s">
        <v>225</v>
      </c>
      <c r="D231" s="59">
        <v>11</v>
      </c>
      <c r="E231" s="74">
        <v>6</v>
      </c>
      <c r="F231" s="87"/>
      <c r="G231" s="92"/>
      <c r="H231" s="97" t="str">
        <f t="shared" si="17"/>
        <v>中央区11-6</v>
      </c>
      <c r="I231" s="104">
        <v>625</v>
      </c>
      <c r="J231" s="113" t="s">
        <v>306</v>
      </c>
      <c r="K231" s="188"/>
      <c r="L231" s="129"/>
      <c r="M231" s="4">
        <f>IF(F251,I251,"")</f>
        <v>220</v>
      </c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25" hidden="1" customHeight="1">
      <c r="A232" s="4">
        <v>230</v>
      </c>
      <c r="B232" s="589"/>
      <c r="C232" s="76" t="s">
        <v>225</v>
      </c>
      <c r="D232" s="59">
        <v>11</v>
      </c>
      <c r="E232" s="74">
        <v>7</v>
      </c>
      <c r="F232" s="87"/>
      <c r="G232" s="92"/>
      <c r="H232" s="97" t="str">
        <f t="shared" si="17"/>
        <v>中央区11-7</v>
      </c>
      <c r="I232" s="104">
        <v>195</v>
      </c>
      <c r="J232" s="113" t="s">
        <v>1247</v>
      </c>
      <c r="K232" s="189"/>
      <c r="L232" s="132"/>
      <c r="M232" s="5" t="str">
        <f>IF(F240,I240,"")</f>
        <v/>
      </c>
      <c r="N232" s="6"/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100000000000001" hidden="1" customHeight="1">
      <c r="A233" s="4">
        <v>231</v>
      </c>
      <c r="B233" s="589"/>
      <c r="C233" s="76" t="s">
        <v>225</v>
      </c>
      <c r="D233" s="59">
        <v>11</v>
      </c>
      <c r="E233" s="74">
        <v>8</v>
      </c>
      <c r="F233" s="87"/>
      <c r="G233" s="92"/>
      <c r="H233" s="97" t="str">
        <f t="shared" si="17"/>
        <v>中央区11-8</v>
      </c>
      <c r="I233" s="104">
        <v>160</v>
      </c>
      <c r="J233" s="121" t="s">
        <v>308</v>
      </c>
      <c r="K233" s="188"/>
      <c r="L233" s="150"/>
      <c r="M233" s="5" t="str">
        <f>IF(F241,I241,"")</f>
        <v/>
      </c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100000000000001" hidden="1" customHeight="1">
      <c r="A234" s="4">
        <v>232</v>
      </c>
      <c r="B234" s="589" t="s">
        <v>309</v>
      </c>
      <c r="C234" s="76" t="s">
        <v>225</v>
      </c>
      <c r="D234" s="59">
        <v>12</v>
      </c>
      <c r="E234" s="74">
        <v>1</v>
      </c>
      <c r="F234" s="87"/>
      <c r="G234" s="92"/>
      <c r="H234" s="97" t="str">
        <f t="shared" si="17"/>
        <v>中央区12-1</v>
      </c>
      <c r="I234" s="104">
        <v>540</v>
      </c>
      <c r="J234" s="113" t="s">
        <v>310</v>
      </c>
      <c r="K234" s="188"/>
      <c r="L234" s="141"/>
      <c r="M234" s="5" t="str">
        <f>IF(F242,I242,"")</f>
        <v/>
      </c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100000000000001" hidden="1" customHeight="1">
      <c r="A235" s="4">
        <v>233</v>
      </c>
      <c r="B235" s="589"/>
      <c r="C235" s="76" t="s">
        <v>225</v>
      </c>
      <c r="D235" s="59">
        <v>12</v>
      </c>
      <c r="E235" s="74">
        <v>2</v>
      </c>
      <c r="F235" s="87"/>
      <c r="G235" s="92"/>
      <c r="H235" s="97" t="str">
        <f t="shared" si="17"/>
        <v>中央区12-2</v>
      </c>
      <c r="I235" s="104">
        <v>515</v>
      </c>
      <c r="J235" s="113" t="s">
        <v>1248</v>
      </c>
      <c r="K235" s="188"/>
      <c r="L235" s="152"/>
      <c r="M235" s="5" t="str">
        <f>IF(F243,I243,"")</f>
        <v/>
      </c>
    </row>
    <row r="236" spans="1:70" ht="19.5" hidden="1" customHeight="1">
      <c r="A236" s="4">
        <v>234</v>
      </c>
      <c r="B236" s="589"/>
      <c r="C236" s="76" t="s">
        <v>225</v>
      </c>
      <c r="D236" s="59">
        <v>12</v>
      </c>
      <c r="E236" s="74">
        <v>3</v>
      </c>
      <c r="F236" s="87"/>
      <c r="G236" s="92"/>
      <c r="H236" s="97" t="str">
        <f t="shared" si="17"/>
        <v>中央区12-3</v>
      </c>
      <c r="I236" s="104">
        <v>650</v>
      </c>
      <c r="J236" s="113" t="s">
        <v>312</v>
      </c>
      <c r="K236" s="188"/>
      <c r="L236" s="151"/>
      <c r="M236" s="5" t="str">
        <f>IF(F244,I244,"")</f>
        <v/>
      </c>
      <c r="N236" s="6"/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20.25" hidden="1" customHeight="1">
      <c r="A237" s="4">
        <v>235</v>
      </c>
      <c r="B237" s="589"/>
      <c r="C237" s="76" t="s">
        <v>225</v>
      </c>
      <c r="D237" s="59">
        <v>12</v>
      </c>
      <c r="E237" s="74">
        <v>4</v>
      </c>
      <c r="F237" s="87"/>
      <c r="G237" s="92"/>
      <c r="H237" s="97" t="str">
        <f t="shared" si="17"/>
        <v>中央区12-4</v>
      </c>
      <c r="I237" s="104">
        <v>425</v>
      </c>
      <c r="J237" s="113" t="s">
        <v>313</v>
      </c>
      <c r="K237" s="188"/>
      <c r="L237" s="129"/>
      <c r="M237" s="5" t="str">
        <f>IF(F257,I257,"")</f>
        <v/>
      </c>
      <c r="N237" s="6"/>
    </row>
    <row r="238" spans="1:70" ht="20.25" hidden="1" customHeight="1">
      <c r="A238" s="4">
        <v>236</v>
      </c>
      <c r="B238" s="589"/>
      <c r="C238" s="77" t="s">
        <v>225</v>
      </c>
      <c r="D238" s="59">
        <v>12</v>
      </c>
      <c r="E238" s="74">
        <v>5</v>
      </c>
      <c r="F238" s="87"/>
      <c r="G238" s="92"/>
      <c r="H238" s="97" t="str">
        <f t="shared" si="17"/>
        <v>中央区12-5</v>
      </c>
      <c r="I238" s="104">
        <v>470</v>
      </c>
      <c r="J238" s="113" t="s">
        <v>1249</v>
      </c>
      <c r="K238" s="281"/>
      <c r="L238" s="360"/>
    </row>
    <row r="239" spans="1:70" ht="20.25" hidden="1" customHeight="1">
      <c r="A239" s="4">
        <v>237</v>
      </c>
      <c r="B239" s="589"/>
      <c r="C239" s="76" t="s">
        <v>225</v>
      </c>
      <c r="D239" s="349">
        <v>12</v>
      </c>
      <c r="E239" s="74">
        <v>6</v>
      </c>
      <c r="F239" s="87"/>
      <c r="G239" s="92"/>
      <c r="H239" s="97" t="str">
        <f t="shared" si="17"/>
        <v>中央区12-6</v>
      </c>
      <c r="I239" s="104">
        <v>415</v>
      </c>
      <c r="J239" s="113" t="s">
        <v>312</v>
      </c>
      <c r="K239" s="188"/>
      <c r="L239" s="318"/>
      <c r="M239" s="5" t="str">
        <f>IF(F247,I247,"")</f>
        <v/>
      </c>
    </row>
    <row r="240" spans="1:70" ht="20.25" hidden="1" customHeight="1">
      <c r="A240" s="4">
        <v>238</v>
      </c>
      <c r="B240" s="590" t="s">
        <v>314</v>
      </c>
      <c r="C240" s="76" t="s">
        <v>225</v>
      </c>
      <c r="D240" s="349">
        <v>13</v>
      </c>
      <c r="E240" s="74">
        <v>1</v>
      </c>
      <c r="F240" s="87"/>
      <c r="G240" s="92"/>
      <c r="H240" s="97" t="str">
        <f t="shared" si="17"/>
        <v>中央区13-1</v>
      </c>
      <c r="I240" s="104">
        <v>505</v>
      </c>
      <c r="J240" s="113" t="s">
        <v>315</v>
      </c>
      <c r="K240" s="188"/>
      <c r="L240" s="318"/>
      <c r="M240" s="5" t="str">
        <f>IF(F249,I249,"")</f>
        <v/>
      </c>
      <c r="N240" s="6"/>
    </row>
    <row r="241" spans="1:70" ht="20.25" hidden="1" customHeight="1">
      <c r="A241" s="4">
        <v>239</v>
      </c>
      <c r="B241" s="581"/>
      <c r="C241" s="76" t="s">
        <v>225</v>
      </c>
      <c r="D241" s="59">
        <v>13</v>
      </c>
      <c r="E241" s="74">
        <v>2</v>
      </c>
      <c r="F241" s="87"/>
      <c r="G241" s="92"/>
      <c r="H241" s="97" t="str">
        <f t="shared" si="17"/>
        <v>中央区13-2</v>
      </c>
      <c r="I241" s="104">
        <v>550</v>
      </c>
      <c r="J241" s="113" t="s">
        <v>316</v>
      </c>
      <c r="K241" s="188"/>
      <c r="L241" s="313"/>
      <c r="M241" s="4">
        <f t="shared" ref="M241:M252" si="18">IF(F259,I259,"")</f>
        <v>395</v>
      </c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20.25" hidden="1">
      <c r="A242" s="4">
        <v>240</v>
      </c>
      <c r="B242" s="581"/>
      <c r="C242" s="76" t="s">
        <v>225</v>
      </c>
      <c r="D242" s="349">
        <v>13</v>
      </c>
      <c r="E242" s="74">
        <v>3</v>
      </c>
      <c r="F242" s="87"/>
      <c r="G242" s="92"/>
      <c r="H242" s="97" t="str">
        <f t="shared" si="17"/>
        <v>中央区13-3</v>
      </c>
      <c r="I242" s="104">
        <v>740</v>
      </c>
      <c r="J242" s="113" t="s">
        <v>317</v>
      </c>
      <c r="K242" s="188"/>
      <c r="L242" s="216"/>
      <c r="M242" s="4" t="str">
        <f t="shared" si="18"/>
        <v/>
      </c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16.5" hidden="1" customHeight="1">
      <c r="A243" s="4">
        <v>241</v>
      </c>
      <c r="B243" s="581"/>
      <c r="C243" s="76" t="s">
        <v>225</v>
      </c>
      <c r="D243" s="349">
        <v>13</v>
      </c>
      <c r="E243" s="74">
        <v>4</v>
      </c>
      <c r="F243" s="87"/>
      <c r="G243" s="92"/>
      <c r="H243" s="97" t="str">
        <f t="shared" si="17"/>
        <v>中央区13-4</v>
      </c>
      <c r="I243" s="104">
        <v>375</v>
      </c>
      <c r="J243" s="113" t="s">
        <v>1250</v>
      </c>
      <c r="K243" s="281"/>
      <c r="L243" s="360"/>
      <c r="M243" s="4" t="str">
        <f t="shared" si="18"/>
        <v/>
      </c>
      <c r="N243" s="6"/>
    </row>
    <row r="244" spans="1:70" ht="16.5" hidden="1" customHeight="1">
      <c r="A244" s="4">
        <v>242</v>
      </c>
      <c r="B244" s="581"/>
      <c r="C244" s="76" t="s">
        <v>225</v>
      </c>
      <c r="D244" s="59">
        <v>13</v>
      </c>
      <c r="E244" s="74">
        <v>5</v>
      </c>
      <c r="F244" s="87"/>
      <c r="G244" s="92"/>
      <c r="H244" s="97" t="str">
        <f t="shared" si="17"/>
        <v>中央区13-5</v>
      </c>
      <c r="I244" s="104">
        <v>495</v>
      </c>
      <c r="J244" s="113" t="s">
        <v>1801</v>
      </c>
      <c r="K244" s="281"/>
      <c r="L244" s="318"/>
      <c r="M244" s="5" t="str">
        <f t="shared" si="18"/>
        <v/>
      </c>
      <c r="N244" s="19"/>
    </row>
    <row r="245" spans="1:70" ht="20.25" customHeight="1">
      <c r="A245" s="4">
        <v>243</v>
      </c>
      <c r="B245" s="581"/>
      <c r="C245" s="76" t="s">
        <v>225</v>
      </c>
      <c r="D245" s="59">
        <v>13</v>
      </c>
      <c r="E245" s="74">
        <v>6</v>
      </c>
      <c r="F245" s="87">
        <v>0</v>
      </c>
      <c r="G245" s="92"/>
      <c r="H245" s="97" t="str">
        <f t="shared" si="17"/>
        <v>中央区13-6</v>
      </c>
      <c r="I245" s="104">
        <v>255</v>
      </c>
      <c r="J245" s="113" t="s">
        <v>1250</v>
      </c>
      <c r="K245" s="281"/>
      <c r="L245" s="318" t="s">
        <v>1893</v>
      </c>
      <c r="M245" s="4" t="str">
        <f t="shared" si="18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s="19" customFormat="1" ht="20.25" hidden="1">
      <c r="A246" s="4">
        <v>244</v>
      </c>
      <c r="B246" s="581"/>
      <c r="C246" s="76" t="s">
        <v>225</v>
      </c>
      <c r="D246" s="59">
        <v>13</v>
      </c>
      <c r="E246" s="74">
        <v>7</v>
      </c>
      <c r="F246" s="87"/>
      <c r="G246" s="92"/>
      <c r="H246" s="97" t="str">
        <f t="shared" si="17"/>
        <v>中央区13-7</v>
      </c>
      <c r="I246" s="104">
        <v>410</v>
      </c>
      <c r="J246" s="113" t="s">
        <v>1026</v>
      </c>
      <c r="K246" s="188"/>
      <c r="L246" s="131"/>
      <c r="M246" s="4" t="str">
        <f t="shared" si="18"/>
        <v/>
      </c>
      <c r="N246" s="6"/>
      <c r="P246" s="47"/>
      <c r="Q246" s="47"/>
    </row>
    <row r="247" spans="1:70" ht="20.25" hidden="1">
      <c r="A247" s="4">
        <v>245</v>
      </c>
      <c r="B247" s="581"/>
      <c r="C247" s="76" t="s">
        <v>225</v>
      </c>
      <c r="D247" s="349">
        <v>13</v>
      </c>
      <c r="E247" s="74">
        <v>8</v>
      </c>
      <c r="F247" s="87"/>
      <c r="G247" s="92"/>
      <c r="H247" s="97" t="str">
        <f t="shared" si="17"/>
        <v>中央区13-8</v>
      </c>
      <c r="I247" s="104">
        <v>490</v>
      </c>
      <c r="J247" s="113" t="s">
        <v>315</v>
      </c>
      <c r="K247" s="188"/>
      <c r="L247" s="138"/>
      <c r="M247" s="4">
        <f t="shared" si="18"/>
        <v>260</v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 hidden="1">
      <c r="A248" s="4">
        <v>246</v>
      </c>
      <c r="B248" s="581"/>
      <c r="C248" s="76" t="s">
        <v>225</v>
      </c>
      <c r="D248" s="59">
        <v>13</v>
      </c>
      <c r="E248" s="74">
        <v>9</v>
      </c>
      <c r="F248" s="87"/>
      <c r="G248" s="92"/>
      <c r="H248" s="97" t="str">
        <f t="shared" si="17"/>
        <v>中央区13-9</v>
      </c>
      <c r="I248" s="104">
        <v>400</v>
      </c>
      <c r="J248" s="113" t="s">
        <v>315</v>
      </c>
      <c r="K248" s="188"/>
      <c r="L248" s="360"/>
      <c r="M248" s="4" t="str">
        <f t="shared" si="18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18" customHeight="1">
      <c r="A249" s="4">
        <v>247</v>
      </c>
      <c r="B249" s="582"/>
      <c r="C249" s="76" t="s">
        <v>225</v>
      </c>
      <c r="D249" s="59">
        <v>13</v>
      </c>
      <c r="E249" s="74">
        <v>10</v>
      </c>
      <c r="F249" s="87">
        <v>0</v>
      </c>
      <c r="G249" s="92"/>
      <c r="H249" s="97" t="str">
        <f t="shared" si="17"/>
        <v>中央区13-10</v>
      </c>
      <c r="I249" s="104">
        <v>310</v>
      </c>
      <c r="J249" s="113" t="s">
        <v>1802</v>
      </c>
      <c r="K249" s="188"/>
      <c r="L249" s="426" t="s">
        <v>1861</v>
      </c>
      <c r="M249" s="4" t="str">
        <f t="shared" si="18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>
      <c r="A250" s="4">
        <v>248</v>
      </c>
      <c r="B250" s="590" t="s">
        <v>321</v>
      </c>
      <c r="C250" s="76" t="s">
        <v>225</v>
      </c>
      <c r="D250" s="59">
        <v>14</v>
      </c>
      <c r="E250" s="74">
        <v>1</v>
      </c>
      <c r="F250" s="87"/>
      <c r="G250" s="92"/>
      <c r="H250" s="97" t="str">
        <f t="shared" si="17"/>
        <v>中央区14-1</v>
      </c>
      <c r="I250" s="104">
        <v>540</v>
      </c>
      <c r="J250" s="113" t="s">
        <v>322</v>
      </c>
      <c r="K250" s="281"/>
      <c r="L250" s="129"/>
      <c r="M250" s="4" t="str">
        <f t="shared" si="18"/>
        <v/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25">
      <c r="A251" s="4">
        <v>249</v>
      </c>
      <c r="B251" s="581"/>
      <c r="C251" s="76" t="s">
        <v>225</v>
      </c>
      <c r="D251" s="59">
        <v>14</v>
      </c>
      <c r="E251" s="74">
        <v>2</v>
      </c>
      <c r="F251" s="87">
        <v>2</v>
      </c>
      <c r="G251" s="92"/>
      <c r="H251" s="97" t="str">
        <f t="shared" si="17"/>
        <v>中央区14-2</v>
      </c>
      <c r="I251" s="104">
        <v>220</v>
      </c>
      <c r="J251" s="113" t="s">
        <v>1803</v>
      </c>
      <c r="K251" s="281"/>
      <c r="L251" s="362" t="s">
        <v>1891</v>
      </c>
      <c r="M251" s="4" t="str">
        <f t="shared" si="18"/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25" hidden="1" customHeight="1">
      <c r="A252" s="4">
        <v>250</v>
      </c>
      <c r="B252" s="581"/>
      <c r="C252" s="76" t="s">
        <v>225</v>
      </c>
      <c r="D252" s="59">
        <v>14</v>
      </c>
      <c r="E252" s="74">
        <v>3</v>
      </c>
      <c r="F252" s="87"/>
      <c r="G252" s="92"/>
      <c r="H252" s="97" t="str">
        <f t="shared" si="17"/>
        <v>中央区14-3</v>
      </c>
      <c r="I252" s="104">
        <v>645</v>
      </c>
      <c r="J252" s="113" t="s">
        <v>324</v>
      </c>
      <c r="K252" s="189"/>
      <c r="L252" s="157"/>
      <c r="M252" s="4" t="str">
        <f t="shared" si="18"/>
        <v/>
      </c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hidden="1" customHeight="1">
      <c r="A253" s="4">
        <v>251</v>
      </c>
      <c r="B253" s="581"/>
      <c r="C253" s="76" t="s">
        <v>225</v>
      </c>
      <c r="D253" s="59">
        <v>14</v>
      </c>
      <c r="E253" s="74">
        <v>4</v>
      </c>
      <c r="F253" s="87"/>
      <c r="G253" s="92"/>
      <c r="H253" s="97" t="str">
        <f t="shared" si="17"/>
        <v>中央区14-4</v>
      </c>
      <c r="I253" s="104">
        <v>565</v>
      </c>
      <c r="J253" s="113" t="s">
        <v>1253</v>
      </c>
      <c r="K253" s="188"/>
      <c r="L253" s="141"/>
      <c r="M253" s="5" t="str">
        <f>IF(F263,I263,"")</f>
        <v/>
      </c>
      <c r="N253" s="6"/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hidden="1" customHeight="1">
      <c r="A254" s="4">
        <v>252</v>
      </c>
      <c r="B254" s="581"/>
      <c r="C254" s="76" t="s">
        <v>225</v>
      </c>
      <c r="D254" s="59">
        <v>14</v>
      </c>
      <c r="E254" s="74">
        <v>5</v>
      </c>
      <c r="F254" s="87"/>
      <c r="G254" s="92"/>
      <c r="H254" s="97" t="str">
        <f t="shared" si="17"/>
        <v>中央区14-5</v>
      </c>
      <c r="I254" s="104">
        <v>365</v>
      </c>
      <c r="J254" s="113" t="s">
        <v>1254</v>
      </c>
      <c r="K254" s="281"/>
      <c r="L254" s="152"/>
      <c r="M254" s="4">
        <f>IF(F273,I273,"")</f>
        <v>415</v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hidden="1" customHeight="1">
      <c r="A255" s="4">
        <v>253</v>
      </c>
      <c r="B255" s="581"/>
      <c r="C255" s="76" t="s">
        <v>225</v>
      </c>
      <c r="D255" s="349">
        <v>14</v>
      </c>
      <c r="E255" s="74">
        <v>6</v>
      </c>
      <c r="F255" s="87"/>
      <c r="G255" s="92"/>
      <c r="H255" s="97" t="str">
        <f t="shared" si="17"/>
        <v>中央区14-6</v>
      </c>
      <c r="I255" s="104">
        <v>335</v>
      </c>
      <c r="J255" s="113" t="s">
        <v>1255</v>
      </c>
      <c r="K255" s="281"/>
      <c r="L255" s="318"/>
      <c r="M255" s="5">
        <f>IF(F265,I265,"")</f>
        <v>260</v>
      </c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100000000000001" hidden="1" customHeight="1">
      <c r="A256" s="4">
        <v>254</v>
      </c>
      <c r="B256" s="581"/>
      <c r="C256" s="76" t="s">
        <v>225</v>
      </c>
      <c r="D256" s="59">
        <v>14</v>
      </c>
      <c r="E256" s="74">
        <v>7</v>
      </c>
      <c r="F256" s="87"/>
      <c r="G256" s="92"/>
      <c r="H256" s="97" t="str">
        <f t="shared" si="17"/>
        <v>中央区14-7</v>
      </c>
      <c r="I256" s="104">
        <v>395</v>
      </c>
      <c r="J256" s="113" t="s">
        <v>329</v>
      </c>
      <c r="K256" s="281"/>
      <c r="L256" s="131"/>
      <c r="M256" s="4" t="str">
        <f>IF(F275,I275,"")</f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100000000000001" hidden="1" customHeight="1">
      <c r="A257" s="4">
        <v>255</v>
      </c>
      <c r="B257" s="581"/>
      <c r="C257" s="76" t="s">
        <v>225</v>
      </c>
      <c r="D257" s="349">
        <v>14</v>
      </c>
      <c r="E257" s="74">
        <v>8</v>
      </c>
      <c r="F257" s="87"/>
      <c r="G257" s="92"/>
      <c r="H257" s="97" t="str">
        <f t="shared" si="17"/>
        <v>中央区14-8</v>
      </c>
      <c r="I257" s="104">
        <v>420</v>
      </c>
      <c r="J257" s="113" t="s">
        <v>329</v>
      </c>
      <c r="K257" s="281"/>
      <c r="L257" s="141"/>
      <c r="M257" s="4">
        <f>IF(F276,I276,"")</f>
        <v>470</v>
      </c>
      <c r="N257" s="6"/>
    </row>
    <row r="258" spans="1:70" ht="20.100000000000001" customHeight="1">
      <c r="A258" s="4">
        <v>256</v>
      </c>
      <c r="B258" s="581"/>
      <c r="C258" s="76" t="s">
        <v>225</v>
      </c>
      <c r="D258" s="59">
        <v>14</v>
      </c>
      <c r="E258" s="74">
        <v>9</v>
      </c>
      <c r="F258" s="87">
        <v>1</v>
      </c>
      <c r="G258" s="92"/>
      <c r="H258" s="97" t="str">
        <f t="shared" si="17"/>
        <v>中央区14-9</v>
      </c>
      <c r="I258" s="104">
        <v>590</v>
      </c>
      <c r="J258" s="113" t="s">
        <v>331</v>
      </c>
      <c r="K258" s="188" t="s">
        <v>1820</v>
      </c>
      <c r="L258" s="152"/>
      <c r="M258" s="4" t="str">
        <f>IF(F277,I277,"")</f>
        <v/>
      </c>
      <c r="N258" s="6"/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customHeight="1">
      <c r="A259" s="4">
        <v>257</v>
      </c>
      <c r="B259" s="582"/>
      <c r="C259" s="76" t="s">
        <v>225</v>
      </c>
      <c r="D259" s="59">
        <v>14</v>
      </c>
      <c r="E259" s="74">
        <v>10</v>
      </c>
      <c r="F259" s="87">
        <v>2</v>
      </c>
      <c r="G259" s="92"/>
      <c r="H259" s="97" t="str">
        <f t="shared" si="17"/>
        <v>中央区14-10</v>
      </c>
      <c r="I259" s="104">
        <v>395</v>
      </c>
      <c r="J259" s="113" t="s">
        <v>1804</v>
      </c>
      <c r="K259" s="188"/>
      <c r="L259" s="362" t="s">
        <v>1891</v>
      </c>
      <c r="M259" s="4" t="str">
        <f>IF(F278,I278,"")</f>
        <v/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hidden="1" customHeight="1">
      <c r="A260" s="4">
        <v>258</v>
      </c>
      <c r="B260" s="590" t="s">
        <v>332</v>
      </c>
      <c r="C260" s="76" t="s">
        <v>225</v>
      </c>
      <c r="D260" s="59">
        <v>15</v>
      </c>
      <c r="E260" s="74">
        <v>1</v>
      </c>
      <c r="F260" s="87"/>
      <c r="G260" s="92"/>
      <c r="H260" s="97" t="str">
        <f t="shared" si="17"/>
        <v>中央区15-1</v>
      </c>
      <c r="I260" s="104">
        <v>710</v>
      </c>
      <c r="J260" s="113" t="s">
        <v>1572</v>
      </c>
      <c r="K260" s="188"/>
      <c r="L260" s="129"/>
      <c r="M260" s="4" t="str">
        <f>IF(F279,I279,"")</f>
        <v/>
      </c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</row>
    <row r="261" spans="1:70" ht="20.100000000000001" hidden="1" customHeight="1">
      <c r="A261" s="4">
        <v>259</v>
      </c>
      <c r="B261" s="581"/>
      <c r="C261" s="76" t="s">
        <v>225</v>
      </c>
      <c r="D261" s="59">
        <v>15</v>
      </c>
      <c r="E261" s="74">
        <v>2</v>
      </c>
      <c r="F261" s="87"/>
      <c r="G261" s="92"/>
      <c r="H261" s="97" t="str">
        <f t="shared" si="17"/>
        <v>中央区15-2</v>
      </c>
      <c r="I261" s="104">
        <v>245</v>
      </c>
      <c r="J261" s="113" t="s">
        <v>334</v>
      </c>
      <c r="K261" s="188"/>
      <c r="L261" s="129"/>
      <c r="M261" s="5">
        <f>IF(F271,I271,"")</f>
        <v>215</v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20.100000000000001" hidden="1" customHeight="1">
      <c r="A262" s="4">
        <v>260</v>
      </c>
      <c r="B262" s="581"/>
      <c r="C262" s="76" t="s">
        <v>225</v>
      </c>
      <c r="D262" s="59">
        <v>15</v>
      </c>
      <c r="E262" s="74">
        <v>3</v>
      </c>
      <c r="F262" s="87"/>
      <c r="G262" s="92"/>
      <c r="H262" s="97" t="str">
        <f t="shared" si="17"/>
        <v>中央区15-3</v>
      </c>
      <c r="I262" s="104">
        <v>355</v>
      </c>
      <c r="J262" s="113" t="s">
        <v>1256</v>
      </c>
      <c r="K262" s="188"/>
      <c r="L262" s="159"/>
      <c r="M262" s="4" t="str">
        <f t="shared" ref="M262:M267" si="19">IF(F282,I282,"")</f>
        <v/>
      </c>
      <c r="N262" s="6"/>
    </row>
    <row r="263" spans="1:70" ht="20.100000000000001" customHeight="1">
      <c r="A263" s="4">
        <v>261</v>
      </c>
      <c r="B263" s="581"/>
      <c r="C263" s="76" t="s">
        <v>225</v>
      </c>
      <c r="D263" s="349">
        <v>15</v>
      </c>
      <c r="E263" s="74">
        <v>4</v>
      </c>
      <c r="F263" s="87">
        <v>0</v>
      </c>
      <c r="G263" s="92"/>
      <c r="H263" s="99" t="str">
        <f t="shared" si="17"/>
        <v>中央区15-4</v>
      </c>
      <c r="I263" s="104">
        <v>215</v>
      </c>
      <c r="J263" s="113" t="s">
        <v>334</v>
      </c>
      <c r="K263" s="281"/>
      <c r="L263" s="318" t="s">
        <v>1716</v>
      </c>
      <c r="M263" s="4" t="str">
        <f t="shared" si="19"/>
        <v/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19.5" hidden="1" customHeight="1">
      <c r="A264" s="4">
        <v>262</v>
      </c>
      <c r="B264" s="581"/>
      <c r="C264" s="76" t="s">
        <v>225</v>
      </c>
      <c r="D264" s="349">
        <v>15</v>
      </c>
      <c r="E264" s="74">
        <v>5</v>
      </c>
      <c r="F264" s="87"/>
      <c r="G264" s="92"/>
      <c r="H264" s="97" t="str">
        <f t="shared" si="17"/>
        <v>中央区15-5</v>
      </c>
      <c r="I264" s="104">
        <v>530</v>
      </c>
      <c r="J264" s="113" t="s">
        <v>335</v>
      </c>
      <c r="K264" s="281"/>
      <c r="L264" s="411"/>
      <c r="M264" s="5" t="str">
        <f>IF(F275,I275,"")</f>
        <v/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</row>
    <row r="265" spans="1:70" ht="20.100000000000001" customHeight="1">
      <c r="A265" s="4">
        <v>263</v>
      </c>
      <c r="B265" s="581"/>
      <c r="C265" s="76" t="s">
        <v>225</v>
      </c>
      <c r="D265" s="59">
        <v>15</v>
      </c>
      <c r="E265" s="74">
        <v>6</v>
      </c>
      <c r="F265" s="87">
        <v>1</v>
      </c>
      <c r="G265" s="92"/>
      <c r="H265" s="97" t="str">
        <f t="shared" si="17"/>
        <v>中央区15-6</v>
      </c>
      <c r="I265" s="104">
        <v>260</v>
      </c>
      <c r="J265" s="113" t="s">
        <v>1257</v>
      </c>
      <c r="K265" s="281" t="s">
        <v>1848</v>
      </c>
      <c r="L265" s="435"/>
      <c r="M265" s="5">
        <f>IF(F276,I276,"")</f>
        <v>470</v>
      </c>
      <c r="N265" s="6"/>
      <c r="O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ht="20.100000000000001" hidden="1" customHeight="1">
      <c r="A266" s="4">
        <v>264</v>
      </c>
      <c r="B266" s="581"/>
      <c r="C266" s="76" t="s">
        <v>225</v>
      </c>
      <c r="D266" s="59">
        <v>15</v>
      </c>
      <c r="E266" s="74">
        <v>7</v>
      </c>
      <c r="F266" s="87"/>
      <c r="G266" s="92"/>
      <c r="H266" s="97" t="str">
        <f t="shared" si="17"/>
        <v>中央区15-7</v>
      </c>
      <c r="I266" s="104">
        <v>690</v>
      </c>
      <c r="J266" s="113" t="s">
        <v>1258</v>
      </c>
      <c r="K266" s="188"/>
      <c r="L266" s="129"/>
      <c r="M266" s="4">
        <f t="shared" si="19"/>
        <v>380</v>
      </c>
      <c r="N266" s="15"/>
    </row>
    <row r="267" spans="1:70" ht="15.75" hidden="1" customHeight="1">
      <c r="A267" s="4">
        <v>265</v>
      </c>
      <c r="B267" s="581"/>
      <c r="C267" s="76" t="s">
        <v>225</v>
      </c>
      <c r="D267" s="59">
        <v>15</v>
      </c>
      <c r="E267" s="74">
        <v>8</v>
      </c>
      <c r="F267" s="87"/>
      <c r="G267" s="92"/>
      <c r="H267" s="97" t="str">
        <f t="shared" si="17"/>
        <v>中央区15-8</v>
      </c>
      <c r="I267" s="104">
        <v>360</v>
      </c>
      <c r="J267" s="113" t="s">
        <v>337</v>
      </c>
      <c r="K267" s="188"/>
      <c r="L267" s="129"/>
      <c r="M267" s="4" t="str">
        <f t="shared" si="19"/>
        <v/>
      </c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</row>
    <row r="268" spans="1:70" s="15" customFormat="1" ht="20.100000000000001" hidden="1" customHeight="1">
      <c r="A268" s="4">
        <v>266</v>
      </c>
      <c r="B268" s="581"/>
      <c r="C268" s="76" t="s">
        <v>225</v>
      </c>
      <c r="D268" s="59">
        <v>15</v>
      </c>
      <c r="E268" s="74">
        <v>9</v>
      </c>
      <c r="F268" s="87"/>
      <c r="G268" s="92"/>
      <c r="H268" s="97" t="str">
        <f t="shared" si="17"/>
        <v>中央区15-9</v>
      </c>
      <c r="I268" s="104">
        <v>460</v>
      </c>
      <c r="J268" s="113" t="s">
        <v>1805</v>
      </c>
      <c r="K268" s="281"/>
      <c r="L268" s="435" t="s">
        <v>1785</v>
      </c>
      <c r="M268" s="5" t="str">
        <f>IF(F279,I279,"")</f>
        <v/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</row>
    <row r="269" spans="1:70" s="15" customFormat="1" ht="20.100000000000001" hidden="1" customHeight="1">
      <c r="A269" s="4">
        <v>267</v>
      </c>
      <c r="B269" s="581"/>
      <c r="C269" s="76" t="s">
        <v>225</v>
      </c>
      <c r="D269" s="59">
        <v>15</v>
      </c>
      <c r="E269" s="74">
        <v>10</v>
      </c>
      <c r="F269" s="87"/>
      <c r="G269" s="92"/>
      <c r="H269" s="97" t="str">
        <f t="shared" si="17"/>
        <v>中央区15-10</v>
      </c>
      <c r="I269" s="104">
        <v>190</v>
      </c>
      <c r="J269" s="113" t="s">
        <v>1260</v>
      </c>
      <c r="K269" s="188"/>
      <c r="L269" s="129"/>
      <c r="M269" s="5" t="str">
        <f>IF(F280,I280,"")</f>
        <v/>
      </c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</row>
    <row r="270" spans="1:70" s="15" customFormat="1" ht="20.100000000000001" hidden="1" customHeight="1">
      <c r="A270" s="4">
        <v>268</v>
      </c>
      <c r="B270" s="581"/>
      <c r="C270" s="76" t="s">
        <v>225</v>
      </c>
      <c r="D270" s="59">
        <v>15</v>
      </c>
      <c r="E270" s="74">
        <v>11</v>
      </c>
      <c r="F270" s="87"/>
      <c r="G270" s="92"/>
      <c r="H270" s="97" t="str">
        <f t="shared" si="17"/>
        <v>中央区15-11</v>
      </c>
      <c r="I270" s="104">
        <v>360</v>
      </c>
      <c r="J270" s="113" t="s">
        <v>1261</v>
      </c>
      <c r="K270" s="188"/>
      <c r="L270" s="129"/>
      <c r="M270" s="5" t="str">
        <f>IF(F281,I281,"")</f>
        <v/>
      </c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</row>
    <row r="271" spans="1:70" ht="20.100000000000001" customHeight="1">
      <c r="A271" s="4">
        <v>269</v>
      </c>
      <c r="B271" s="581"/>
      <c r="C271" s="76" t="s">
        <v>225</v>
      </c>
      <c r="D271" s="349">
        <v>15</v>
      </c>
      <c r="E271" s="74">
        <v>12</v>
      </c>
      <c r="F271" s="87">
        <v>3</v>
      </c>
      <c r="G271" s="92"/>
      <c r="H271" s="99" t="str">
        <f t="shared" si="17"/>
        <v>中央区15-12</v>
      </c>
      <c r="I271" s="104">
        <v>215</v>
      </c>
      <c r="J271" s="113" t="s">
        <v>334</v>
      </c>
      <c r="K271" s="281" t="s">
        <v>1051</v>
      </c>
      <c r="L271" s="402" t="s">
        <v>1538</v>
      </c>
      <c r="M271" s="4" t="str">
        <f>IF(F291,I291,"")</f>
        <v/>
      </c>
      <c r="N271" s="15"/>
    </row>
    <row r="272" spans="1:70" ht="20.100000000000001" hidden="1" customHeight="1">
      <c r="A272" s="4">
        <v>270</v>
      </c>
      <c r="B272" s="581"/>
      <c r="C272" s="76" t="s">
        <v>225</v>
      </c>
      <c r="D272" s="59">
        <v>15</v>
      </c>
      <c r="E272" s="74">
        <v>13</v>
      </c>
      <c r="F272" s="87"/>
      <c r="G272" s="92"/>
      <c r="H272" s="97" t="str">
        <f t="shared" si="17"/>
        <v>中央区15-13</v>
      </c>
      <c r="I272" s="104">
        <v>335</v>
      </c>
      <c r="J272" s="113" t="s">
        <v>335</v>
      </c>
      <c r="K272" s="281"/>
      <c r="L272" s="129"/>
      <c r="M272" s="4" t="str">
        <f>IF(F292,I292,"")</f>
        <v/>
      </c>
      <c r="N272" s="15"/>
    </row>
    <row r="273" spans="1:70" s="15" customFormat="1" ht="20.100000000000001" customHeight="1">
      <c r="A273" s="4">
        <v>271</v>
      </c>
      <c r="B273" s="582"/>
      <c r="C273" s="76" t="s">
        <v>225</v>
      </c>
      <c r="D273" s="59">
        <v>15</v>
      </c>
      <c r="E273" s="74">
        <v>14</v>
      </c>
      <c r="F273" s="87">
        <v>1</v>
      </c>
      <c r="G273" s="92"/>
      <c r="H273" s="97" t="str">
        <f t="shared" si="17"/>
        <v>中央区15-14</v>
      </c>
      <c r="I273" s="104">
        <v>415</v>
      </c>
      <c r="J273" s="113" t="s">
        <v>1806</v>
      </c>
      <c r="K273" s="281" t="s">
        <v>1888</v>
      </c>
      <c r="L273" s="152"/>
      <c r="M273" s="4" t="str">
        <f>IF(F293,I293,"")</f>
        <v/>
      </c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</row>
    <row r="274" spans="1:70" s="15" customFormat="1" ht="20.25" hidden="1" customHeight="1">
      <c r="A274" s="4">
        <v>272</v>
      </c>
      <c r="B274" s="590" t="s">
        <v>341</v>
      </c>
      <c r="C274" s="76" t="s">
        <v>225</v>
      </c>
      <c r="D274" s="59">
        <v>16</v>
      </c>
      <c r="E274" s="74">
        <v>1</v>
      </c>
      <c r="F274" s="87"/>
      <c r="G274" s="92"/>
      <c r="H274" s="97" t="str">
        <f t="shared" si="17"/>
        <v>中央区16-1</v>
      </c>
      <c r="I274" s="104">
        <v>530</v>
      </c>
      <c r="J274" s="113" t="s">
        <v>342</v>
      </c>
      <c r="K274" s="281"/>
      <c r="L274" s="129"/>
      <c r="M274" s="5" t="str">
        <f>IF(F285,I285,"")</f>
        <v/>
      </c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</row>
    <row r="275" spans="1:70" ht="20.100000000000001" hidden="1" customHeight="1">
      <c r="A275" s="4">
        <v>273</v>
      </c>
      <c r="B275" s="581"/>
      <c r="C275" s="76" t="s">
        <v>225</v>
      </c>
      <c r="D275" s="59">
        <v>16</v>
      </c>
      <c r="E275" s="74">
        <v>2</v>
      </c>
      <c r="F275" s="87"/>
      <c r="G275" s="92"/>
      <c r="H275" s="97" t="str">
        <f t="shared" si="17"/>
        <v>中央区16-2</v>
      </c>
      <c r="I275" s="104">
        <v>235</v>
      </c>
      <c r="J275" s="113" t="s">
        <v>342</v>
      </c>
      <c r="K275" s="281"/>
      <c r="L275" s="140"/>
      <c r="M275" s="5">
        <f>IF(F286,I286,"")</f>
        <v>380</v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customHeight="1">
      <c r="A276" s="4">
        <v>274</v>
      </c>
      <c r="B276" s="581"/>
      <c r="C276" s="76" t="s">
        <v>225</v>
      </c>
      <c r="D276" s="349">
        <v>16</v>
      </c>
      <c r="E276" s="74">
        <v>3</v>
      </c>
      <c r="F276" s="87">
        <v>2</v>
      </c>
      <c r="G276" s="92"/>
      <c r="H276" s="99" t="str">
        <f t="shared" si="17"/>
        <v>中央区16-3</v>
      </c>
      <c r="I276" s="104">
        <v>470</v>
      </c>
      <c r="J276" s="113" t="s">
        <v>343</v>
      </c>
      <c r="K276" s="281"/>
      <c r="L276" s="362" t="s">
        <v>1908</v>
      </c>
      <c r="M276" s="5" t="str">
        <f>IF(F287,I287,"")</f>
        <v/>
      </c>
      <c r="N276" s="15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hidden="1" customHeight="1">
      <c r="A277" s="4">
        <v>275</v>
      </c>
      <c r="B277" s="581"/>
      <c r="C277" s="76" t="s">
        <v>225</v>
      </c>
      <c r="D277" s="59">
        <v>16</v>
      </c>
      <c r="E277" s="74">
        <v>4</v>
      </c>
      <c r="F277" s="87"/>
      <c r="G277" s="92"/>
      <c r="H277" s="99" t="str">
        <f t="shared" si="17"/>
        <v>中央区16-4</v>
      </c>
      <c r="I277" s="104">
        <v>545</v>
      </c>
      <c r="J277" s="113" t="s">
        <v>344</v>
      </c>
      <c r="K277" s="188"/>
      <c r="L277" s="363"/>
      <c r="M277" s="4" t="str">
        <f>IF(F297,I297,"")</f>
        <v/>
      </c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15" customFormat="1" ht="20.25" hidden="1" customHeight="1">
      <c r="A278" s="4">
        <v>276</v>
      </c>
      <c r="B278" s="581"/>
      <c r="C278" s="76" t="s">
        <v>225</v>
      </c>
      <c r="D278" s="59">
        <v>16</v>
      </c>
      <c r="E278" s="74">
        <v>5</v>
      </c>
      <c r="F278" s="87"/>
      <c r="G278" s="92"/>
      <c r="H278" s="97" t="str">
        <f t="shared" si="17"/>
        <v>中央区16-5</v>
      </c>
      <c r="I278" s="104">
        <v>550</v>
      </c>
      <c r="J278" s="113" t="s">
        <v>345</v>
      </c>
      <c r="K278" s="188"/>
      <c r="L278" s="129"/>
      <c r="M278" s="4">
        <f t="shared" ref="M278:M284" si="20">IF(F298,I298,"")</f>
        <v>315</v>
      </c>
      <c r="N278" s="6"/>
      <c r="P278" s="44"/>
      <c r="Q278" s="44"/>
    </row>
    <row r="279" spans="1:70" s="15" customFormat="1" ht="20.25" customHeight="1">
      <c r="A279" s="4">
        <v>277</v>
      </c>
      <c r="B279" s="581"/>
      <c r="C279" s="76" t="s">
        <v>225</v>
      </c>
      <c r="D279" s="349">
        <v>16</v>
      </c>
      <c r="E279" s="74">
        <v>6</v>
      </c>
      <c r="F279" s="87">
        <v>0</v>
      </c>
      <c r="G279" s="92"/>
      <c r="H279" s="97" t="str">
        <f t="shared" si="17"/>
        <v>中央区16-6</v>
      </c>
      <c r="I279" s="104">
        <v>330</v>
      </c>
      <c r="J279" s="113" t="s">
        <v>1027</v>
      </c>
      <c r="K279" s="281"/>
      <c r="L279" s="318" t="s">
        <v>1437</v>
      </c>
      <c r="M279" s="5" t="str">
        <f t="shared" si="20"/>
        <v/>
      </c>
      <c r="N279" s="6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</row>
    <row r="280" spans="1:70" ht="20.25" hidden="1" customHeight="1">
      <c r="A280" s="4">
        <v>278</v>
      </c>
      <c r="B280" s="581"/>
      <c r="C280" s="76" t="s">
        <v>225</v>
      </c>
      <c r="D280" s="349">
        <v>16</v>
      </c>
      <c r="E280" s="74">
        <v>7</v>
      </c>
      <c r="F280" s="87"/>
      <c r="G280" s="92"/>
      <c r="H280" s="99" t="str">
        <f t="shared" si="17"/>
        <v>中央区16-7</v>
      </c>
      <c r="I280" s="104">
        <v>400</v>
      </c>
      <c r="J280" s="113" t="s">
        <v>1262</v>
      </c>
      <c r="K280" s="325"/>
      <c r="L280" s="362"/>
      <c r="M280" s="4" t="str">
        <f t="shared" si="20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82"/>
      <c r="C281" s="76" t="s">
        <v>225</v>
      </c>
      <c r="D281" s="349">
        <v>16</v>
      </c>
      <c r="E281" s="74">
        <v>8</v>
      </c>
      <c r="F281" s="87"/>
      <c r="G281" s="92"/>
      <c r="H281" s="99" t="str">
        <f t="shared" si="17"/>
        <v>中央区16-8</v>
      </c>
      <c r="I281" s="104">
        <v>315</v>
      </c>
      <c r="J281" s="113" t="s">
        <v>1027</v>
      </c>
      <c r="K281" s="325"/>
      <c r="L281" s="362"/>
      <c r="M281" s="5" t="str">
        <f t="shared" si="20"/>
        <v/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90" t="s">
        <v>347</v>
      </c>
      <c r="C282" s="76" t="s">
        <v>225</v>
      </c>
      <c r="D282" s="59">
        <v>17</v>
      </c>
      <c r="E282" s="74">
        <v>1</v>
      </c>
      <c r="F282" s="87"/>
      <c r="G282" s="92"/>
      <c r="H282" s="97" t="str">
        <f t="shared" si="17"/>
        <v>中央区17-1</v>
      </c>
      <c r="I282" s="104">
        <v>640</v>
      </c>
      <c r="J282" s="113" t="s">
        <v>348</v>
      </c>
      <c r="K282" s="188"/>
      <c r="L282" s="129"/>
      <c r="M282" s="4" t="str">
        <f t="shared" si="20"/>
        <v/>
      </c>
      <c r="N282" s="6"/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ht="20.25" customHeight="1">
      <c r="A283" s="4">
        <v>281</v>
      </c>
      <c r="B283" s="581"/>
      <c r="C283" s="76" t="s">
        <v>225</v>
      </c>
      <c r="D283" s="59">
        <v>17</v>
      </c>
      <c r="E283" s="74">
        <v>2</v>
      </c>
      <c r="F283" s="87">
        <v>0</v>
      </c>
      <c r="G283" s="92"/>
      <c r="H283" s="97" t="str">
        <f t="shared" si="17"/>
        <v>中央区17-2</v>
      </c>
      <c r="I283" s="104">
        <v>375</v>
      </c>
      <c r="J283" s="113" t="s">
        <v>1807</v>
      </c>
      <c r="K283" s="281"/>
      <c r="L283" s="318" t="s">
        <v>1437</v>
      </c>
      <c r="M283" s="4">
        <f t="shared" si="20"/>
        <v>515</v>
      </c>
      <c r="N283" s="23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25" hidden="1" customHeight="1">
      <c r="A284" s="4">
        <v>282</v>
      </c>
      <c r="B284" s="581"/>
      <c r="C284" s="76" t="s">
        <v>225</v>
      </c>
      <c r="D284" s="59">
        <v>17</v>
      </c>
      <c r="E284" s="74">
        <v>3</v>
      </c>
      <c r="F284" s="87"/>
      <c r="G284" s="92"/>
      <c r="H284" s="97" t="str">
        <f t="shared" si="17"/>
        <v>中央区17-3</v>
      </c>
      <c r="I284" s="104">
        <v>795</v>
      </c>
      <c r="J284" s="113" t="s">
        <v>350</v>
      </c>
      <c r="K284" s="188"/>
      <c r="L284" s="129"/>
      <c r="M284" s="4" t="str">
        <f t="shared" si="20"/>
        <v/>
      </c>
      <c r="O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</row>
    <row r="285" spans="1:70" s="23" customFormat="1" ht="21" customHeight="1">
      <c r="A285" s="4">
        <v>283</v>
      </c>
      <c r="B285" s="581"/>
      <c r="C285" s="76" t="s">
        <v>225</v>
      </c>
      <c r="D285" s="349">
        <v>17</v>
      </c>
      <c r="E285" s="74">
        <v>4</v>
      </c>
      <c r="F285" s="87">
        <v>0</v>
      </c>
      <c r="G285" s="92"/>
      <c r="H285" s="97" t="str">
        <f t="shared" si="17"/>
        <v>中央区17-4</v>
      </c>
      <c r="I285" s="104">
        <v>315</v>
      </c>
      <c r="J285" s="113" t="s">
        <v>351</v>
      </c>
      <c r="K285" s="281"/>
      <c r="L285" s="318" t="s">
        <v>1437</v>
      </c>
      <c r="M285" s="4" t="str">
        <f t="shared" ref="M285:M290" si="21">IF(F308,I308,"")</f>
        <v/>
      </c>
      <c r="N285" s="6"/>
      <c r="P285" s="44"/>
      <c r="Q285" s="44"/>
    </row>
    <row r="286" spans="1:70" s="23" customFormat="1" ht="21" customHeight="1">
      <c r="A286" s="4">
        <v>284</v>
      </c>
      <c r="B286" s="581"/>
      <c r="C286" s="76" t="s">
        <v>225</v>
      </c>
      <c r="D286" s="349">
        <v>17</v>
      </c>
      <c r="E286" s="74">
        <v>5</v>
      </c>
      <c r="F286" s="87">
        <v>3</v>
      </c>
      <c r="G286" s="92"/>
      <c r="H286" s="97" t="str">
        <f t="shared" si="17"/>
        <v>中央区17-5</v>
      </c>
      <c r="I286" s="104">
        <v>380</v>
      </c>
      <c r="J286" s="113" t="s">
        <v>351</v>
      </c>
      <c r="K286" s="281"/>
      <c r="L286" s="402" t="s">
        <v>1865</v>
      </c>
      <c r="M286" s="4" t="str">
        <f t="shared" si="21"/>
        <v/>
      </c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</row>
    <row r="287" spans="1:70" ht="20.25" hidden="1" customHeight="1">
      <c r="A287" s="4">
        <v>285</v>
      </c>
      <c r="B287" s="581"/>
      <c r="C287" s="76" t="s">
        <v>225</v>
      </c>
      <c r="D287" s="349">
        <v>17</v>
      </c>
      <c r="E287" s="74">
        <v>6</v>
      </c>
      <c r="F287" s="87"/>
      <c r="G287" s="92"/>
      <c r="H287" s="97" t="str">
        <f t="shared" si="17"/>
        <v>中央区17-6</v>
      </c>
      <c r="I287" s="104">
        <v>530</v>
      </c>
      <c r="J287" s="113" t="s">
        <v>352</v>
      </c>
      <c r="K287" s="188"/>
      <c r="L287" s="318"/>
      <c r="M287" s="4" t="str">
        <f t="shared" si="21"/>
        <v/>
      </c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 customHeight="1">
      <c r="A288" s="4">
        <v>286</v>
      </c>
      <c r="B288" s="581"/>
      <c r="C288" s="76" t="s">
        <v>225</v>
      </c>
      <c r="D288" s="59">
        <v>17</v>
      </c>
      <c r="E288" s="74">
        <v>7</v>
      </c>
      <c r="F288" s="87"/>
      <c r="G288" s="92"/>
      <c r="H288" s="97" t="str">
        <f t="shared" si="17"/>
        <v>中央区17-7</v>
      </c>
      <c r="I288" s="104">
        <v>225</v>
      </c>
      <c r="J288" s="113" t="s">
        <v>1263</v>
      </c>
      <c r="K288" s="188"/>
      <c r="L288" s="318"/>
      <c r="M288" s="4" t="str">
        <f t="shared" si="21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 customHeight="1">
      <c r="A289" s="4">
        <v>287</v>
      </c>
      <c r="B289" s="582"/>
      <c r="C289" s="76" t="s">
        <v>225</v>
      </c>
      <c r="D289" s="59">
        <v>17</v>
      </c>
      <c r="E289" s="74" t="s">
        <v>1646</v>
      </c>
      <c r="F289" s="87">
        <v>0</v>
      </c>
      <c r="G289" s="92"/>
      <c r="H289" s="97" t="str">
        <f t="shared" si="17"/>
        <v>中央区17-8</v>
      </c>
      <c r="I289" s="104">
        <v>295</v>
      </c>
      <c r="J289" s="113" t="s">
        <v>1808</v>
      </c>
      <c r="K289" s="281"/>
      <c r="L289" s="318" t="s">
        <v>1715</v>
      </c>
      <c r="M289" s="5">
        <f t="shared" si="21"/>
        <v>235</v>
      </c>
    </row>
    <row r="290" spans="1:70" ht="20.25" hidden="1" customHeight="1">
      <c r="A290" s="4">
        <v>288</v>
      </c>
      <c r="B290" s="590" t="s">
        <v>354</v>
      </c>
      <c r="C290" s="76" t="s">
        <v>225</v>
      </c>
      <c r="D290" s="59">
        <v>18</v>
      </c>
      <c r="E290" s="74">
        <v>1</v>
      </c>
      <c r="F290" s="87"/>
      <c r="G290" s="92"/>
      <c r="H290" s="97" t="str">
        <f t="shared" ref="H290:H362" si="22">CONCATENATE(C290,D290,"-",E290)</f>
        <v>中央区18-1</v>
      </c>
      <c r="I290" s="104">
        <v>85</v>
      </c>
      <c r="J290" s="113" t="s">
        <v>355</v>
      </c>
      <c r="K290" s="188"/>
      <c r="L290" s="129"/>
      <c r="M290" s="4">
        <f t="shared" si="21"/>
        <v>435</v>
      </c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100000000000001" hidden="1" customHeight="1">
      <c r="A291" s="4">
        <v>289</v>
      </c>
      <c r="B291" s="581"/>
      <c r="C291" s="76" t="s">
        <v>225</v>
      </c>
      <c r="D291" s="59">
        <v>18</v>
      </c>
      <c r="E291" s="74">
        <v>2</v>
      </c>
      <c r="F291" s="87"/>
      <c r="G291" s="92"/>
      <c r="H291" s="97" t="str">
        <f t="shared" si="22"/>
        <v>中央区18-2</v>
      </c>
      <c r="I291" s="104">
        <v>365</v>
      </c>
      <c r="J291" s="113" t="s">
        <v>355</v>
      </c>
      <c r="K291" s="188"/>
      <c r="L291" s="129"/>
      <c r="M291" s="5">
        <f>IF(F303,I303,"")</f>
        <v>515</v>
      </c>
      <c r="N291" s="6"/>
    </row>
    <row r="292" spans="1:70" ht="20.25" hidden="1" customHeight="1">
      <c r="A292" s="4">
        <v>290</v>
      </c>
      <c r="B292" s="581"/>
      <c r="C292" s="76" t="s">
        <v>225</v>
      </c>
      <c r="D292" s="59">
        <v>18</v>
      </c>
      <c r="E292" s="74">
        <v>3</v>
      </c>
      <c r="F292" s="87"/>
      <c r="G292" s="92"/>
      <c r="H292" s="97" t="str">
        <f t="shared" si="22"/>
        <v>中央区18-3</v>
      </c>
      <c r="I292" s="104">
        <v>145</v>
      </c>
      <c r="J292" s="113" t="s">
        <v>356</v>
      </c>
      <c r="K292" s="188"/>
      <c r="L292" s="152"/>
      <c r="M292" s="5" t="str">
        <f>IF(F315,I315,"")</f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291</v>
      </c>
      <c r="B293" s="581"/>
      <c r="C293" s="76" t="s">
        <v>225</v>
      </c>
      <c r="D293" s="59">
        <v>18</v>
      </c>
      <c r="E293" s="74">
        <v>4</v>
      </c>
      <c r="F293" s="87"/>
      <c r="G293" s="92"/>
      <c r="H293" s="97" t="str">
        <f t="shared" si="22"/>
        <v>中央区18-4</v>
      </c>
      <c r="I293" s="104">
        <v>300</v>
      </c>
      <c r="J293" s="113" t="s">
        <v>357</v>
      </c>
      <c r="K293" s="188"/>
      <c r="L293" s="152"/>
      <c r="M293" s="5" t="str">
        <f>IF(F316,I316,"")</f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 hidden="1" customHeight="1">
      <c r="A294" s="4">
        <v>292</v>
      </c>
      <c r="B294" s="581"/>
      <c r="C294" s="76" t="s">
        <v>225</v>
      </c>
      <c r="D294" s="59">
        <v>18</v>
      </c>
      <c r="E294" s="74">
        <v>5</v>
      </c>
      <c r="F294" s="87"/>
      <c r="G294" s="92"/>
      <c r="H294" s="97" t="str">
        <f t="shared" si="22"/>
        <v>中央区18-5</v>
      </c>
      <c r="I294" s="104">
        <v>230</v>
      </c>
      <c r="J294" s="113" t="s">
        <v>358</v>
      </c>
      <c r="K294" s="188"/>
      <c r="L294" s="129"/>
      <c r="M294" s="5" t="str">
        <f>IF(F317,I317,"")</f>
        <v/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 customHeight="1">
      <c r="A295" s="4">
        <v>293</v>
      </c>
      <c r="B295" s="581"/>
      <c r="C295" s="76" t="s">
        <v>225</v>
      </c>
      <c r="D295" s="59">
        <v>18</v>
      </c>
      <c r="E295" s="74">
        <v>6</v>
      </c>
      <c r="F295" s="87"/>
      <c r="G295" s="92"/>
      <c r="H295" s="97" t="str">
        <f t="shared" si="22"/>
        <v>中央区18-6</v>
      </c>
      <c r="I295" s="104">
        <v>500</v>
      </c>
      <c r="J295" s="113" t="s">
        <v>359</v>
      </c>
      <c r="K295" s="188"/>
      <c r="L295" s="129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100000000000001" hidden="1" customHeight="1">
      <c r="A296" s="4">
        <v>294</v>
      </c>
      <c r="B296" s="581"/>
      <c r="C296" s="76" t="s">
        <v>225</v>
      </c>
      <c r="D296" s="59">
        <v>18</v>
      </c>
      <c r="E296" s="74">
        <v>7</v>
      </c>
      <c r="F296" s="87"/>
      <c r="G296" s="92"/>
      <c r="H296" s="97" t="str">
        <f t="shared" si="22"/>
        <v>中央区18-7</v>
      </c>
      <c r="I296" s="104">
        <v>500</v>
      </c>
      <c r="J296" s="113" t="s">
        <v>360</v>
      </c>
      <c r="K296" s="188"/>
      <c r="L296" s="476"/>
      <c r="M296" s="5" t="str">
        <f>IF(F318,I318,"")</f>
        <v/>
      </c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100000000000001" customHeight="1">
      <c r="A297" s="4">
        <v>295</v>
      </c>
      <c r="B297" s="581"/>
      <c r="C297" s="76" t="s">
        <v>225</v>
      </c>
      <c r="D297" s="59">
        <v>18</v>
      </c>
      <c r="E297" s="74">
        <v>8</v>
      </c>
      <c r="F297" s="87">
        <v>0</v>
      </c>
      <c r="G297" s="92"/>
      <c r="H297" s="97" t="str">
        <f t="shared" si="22"/>
        <v>中央区18-8</v>
      </c>
      <c r="I297" s="104">
        <v>270</v>
      </c>
      <c r="J297" s="113" t="s">
        <v>361</v>
      </c>
      <c r="K297" s="281"/>
      <c r="L297" s="318" t="s">
        <v>1437</v>
      </c>
      <c r="M297" s="5" t="str">
        <f>IF(F311,I311,"")</f>
        <v/>
      </c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100000000000001" customHeight="1">
      <c r="A298" s="4">
        <v>296</v>
      </c>
      <c r="B298" s="581"/>
      <c r="C298" s="76" t="s">
        <v>225</v>
      </c>
      <c r="D298" s="59">
        <v>18</v>
      </c>
      <c r="E298" s="74">
        <v>9</v>
      </c>
      <c r="F298" s="87">
        <v>2</v>
      </c>
      <c r="G298" s="92"/>
      <c r="H298" s="97" t="str">
        <f t="shared" si="22"/>
        <v>中央区18-9</v>
      </c>
      <c r="I298" s="104">
        <v>315</v>
      </c>
      <c r="J298" s="113" t="s">
        <v>362</v>
      </c>
      <c r="K298" s="328"/>
      <c r="L298" s="152" t="s">
        <v>1890</v>
      </c>
      <c r="M298" s="5">
        <f>IF(F312,I312,"")</f>
        <v>235</v>
      </c>
      <c r="N298" s="6"/>
    </row>
    <row r="299" spans="1:70" ht="20.25" hidden="1" customHeight="1">
      <c r="A299" s="4">
        <v>297</v>
      </c>
      <c r="B299" s="581"/>
      <c r="C299" s="76" t="s">
        <v>225</v>
      </c>
      <c r="D299" s="59">
        <v>18</v>
      </c>
      <c r="E299" s="74">
        <v>10</v>
      </c>
      <c r="F299" s="87"/>
      <c r="G299" s="92"/>
      <c r="H299" s="97" t="str">
        <f t="shared" si="22"/>
        <v>中央区18-10</v>
      </c>
      <c r="I299" s="104">
        <v>180</v>
      </c>
      <c r="J299" s="113" t="s">
        <v>363</v>
      </c>
      <c r="K299" s="332"/>
      <c r="L299" s="155"/>
      <c r="M299" s="5">
        <f>IF(F313,I313,"")</f>
        <v>435</v>
      </c>
      <c r="N299" s="6"/>
    </row>
    <row r="300" spans="1:70" ht="20.25" hidden="1" customHeight="1">
      <c r="A300" s="4">
        <v>298</v>
      </c>
      <c r="B300" s="581"/>
      <c r="C300" s="76" t="s">
        <v>225</v>
      </c>
      <c r="D300" s="59">
        <v>18</v>
      </c>
      <c r="E300" s="74">
        <v>11</v>
      </c>
      <c r="F300" s="87"/>
      <c r="G300" s="92"/>
      <c r="H300" s="97" t="str">
        <f t="shared" si="22"/>
        <v>中央区18-11</v>
      </c>
      <c r="I300" s="104">
        <v>650</v>
      </c>
      <c r="J300" s="113" t="s">
        <v>364</v>
      </c>
      <c r="K300" s="188"/>
      <c r="L300" s="129"/>
      <c r="M300" s="4" t="str">
        <f t="shared" ref="M300:M307" si="23">IF(F323,I323,"")</f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100000000000001" hidden="1" customHeight="1">
      <c r="A301" s="4">
        <v>299</v>
      </c>
      <c r="B301" s="581"/>
      <c r="C301" s="76" t="s">
        <v>225</v>
      </c>
      <c r="D301" s="349">
        <v>18</v>
      </c>
      <c r="E301" s="74">
        <v>12</v>
      </c>
      <c r="F301" s="87"/>
      <c r="G301" s="92"/>
      <c r="H301" s="97" t="str">
        <f t="shared" si="22"/>
        <v>中央区18-12</v>
      </c>
      <c r="I301" s="104">
        <v>455</v>
      </c>
      <c r="J301" s="113" t="s">
        <v>1669</v>
      </c>
      <c r="K301" s="188"/>
      <c r="L301" s="318"/>
      <c r="M301" s="4" t="str">
        <f t="shared" si="23"/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hidden="1" customHeight="1">
      <c r="A302" s="4">
        <v>300</v>
      </c>
      <c r="B302" s="581"/>
      <c r="C302" s="76" t="s">
        <v>225</v>
      </c>
      <c r="D302" s="349">
        <v>18</v>
      </c>
      <c r="E302" s="74">
        <v>13</v>
      </c>
      <c r="F302" s="87"/>
      <c r="G302" s="92"/>
      <c r="H302" s="97" t="str">
        <f t="shared" si="22"/>
        <v>中央区18-13</v>
      </c>
      <c r="I302" s="104">
        <v>475</v>
      </c>
      <c r="J302" s="113" t="s">
        <v>366</v>
      </c>
      <c r="K302" s="188"/>
      <c r="L302" s="129"/>
      <c r="M302" s="5" t="str">
        <f t="shared" si="23"/>
        <v/>
      </c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 customHeight="1">
      <c r="A303" s="4">
        <v>301</v>
      </c>
      <c r="B303" s="581"/>
      <c r="C303" s="76" t="s">
        <v>225</v>
      </c>
      <c r="D303" s="349">
        <v>18</v>
      </c>
      <c r="E303" s="74">
        <v>14</v>
      </c>
      <c r="F303" s="87">
        <v>2</v>
      </c>
      <c r="G303" s="92"/>
      <c r="H303" s="97" t="str">
        <f t="shared" si="22"/>
        <v>中央区18-14</v>
      </c>
      <c r="I303" s="104">
        <v>515</v>
      </c>
      <c r="J303" s="113" t="s">
        <v>367</v>
      </c>
      <c r="K303" s="281"/>
      <c r="L303" s="362" t="s">
        <v>1911</v>
      </c>
      <c r="M303" s="4" t="str">
        <f t="shared" si="23"/>
        <v/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16.5" customHeight="1">
      <c r="A304" s="4">
        <v>302</v>
      </c>
      <c r="B304" s="581"/>
      <c r="C304" s="76" t="s">
        <v>225</v>
      </c>
      <c r="D304" s="59">
        <v>18</v>
      </c>
      <c r="E304" s="74">
        <v>15</v>
      </c>
      <c r="F304" s="87">
        <v>0</v>
      </c>
      <c r="G304" s="92"/>
      <c r="H304" s="97" t="str">
        <f t="shared" si="22"/>
        <v>中央区18-15</v>
      </c>
      <c r="I304" s="104">
        <v>435</v>
      </c>
      <c r="J304" s="113" t="s">
        <v>1809</v>
      </c>
      <c r="K304" s="281"/>
      <c r="L304" s="318" t="s">
        <v>1894</v>
      </c>
      <c r="M304" s="5" t="str">
        <f t="shared" si="23"/>
        <v/>
      </c>
      <c r="N304" s="6"/>
    </row>
    <row r="305" spans="1:70" ht="20.25" customHeight="1">
      <c r="A305" s="4">
        <v>303</v>
      </c>
      <c r="B305" s="581"/>
      <c r="C305" s="76" t="s">
        <v>225</v>
      </c>
      <c r="D305" s="59">
        <v>18</v>
      </c>
      <c r="E305" s="74">
        <v>16</v>
      </c>
      <c r="F305" s="87">
        <v>0</v>
      </c>
      <c r="G305" s="92"/>
      <c r="H305" s="97" t="str">
        <f t="shared" si="22"/>
        <v>中央区18-16</v>
      </c>
      <c r="I305" s="104">
        <v>345</v>
      </c>
      <c r="J305" s="113" t="s">
        <v>1670</v>
      </c>
      <c r="K305" s="281"/>
      <c r="L305" s="318" t="s">
        <v>1895</v>
      </c>
      <c r="M305" s="4" t="str">
        <f t="shared" si="23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customHeight="1">
      <c r="A306" s="4">
        <v>304</v>
      </c>
      <c r="B306" s="581"/>
      <c r="C306" s="76" t="s">
        <v>225</v>
      </c>
      <c r="D306" s="59">
        <v>18</v>
      </c>
      <c r="E306" s="74">
        <v>17</v>
      </c>
      <c r="F306" s="87">
        <v>0</v>
      </c>
      <c r="G306" s="92"/>
      <c r="H306" s="97" t="str">
        <f t="shared" si="22"/>
        <v>中央区18-17</v>
      </c>
      <c r="I306" s="104">
        <v>460</v>
      </c>
      <c r="J306" s="113" t="s">
        <v>1810</v>
      </c>
      <c r="K306" s="281"/>
      <c r="L306" s="318" t="s">
        <v>1716</v>
      </c>
      <c r="M306" s="4" t="str">
        <f t="shared" si="23"/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305</v>
      </c>
      <c r="B307" s="582"/>
      <c r="C307" s="76" t="s">
        <v>225</v>
      </c>
      <c r="D307" s="59">
        <v>18</v>
      </c>
      <c r="E307" s="74">
        <v>18</v>
      </c>
      <c r="F307" s="87"/>
      <c r="G307" s="92"/>
      <c r="H307" s="97" t="str">
        <f t="shared" si="22"/>
        <v>中央区18-18</v>
      </c>
      <c r="I307" s="104">
        <v>490</v>
      </c>
      <c r="J307" s="113" t="s">
        <v>1810</v>
      </c>
      <c r="K307" s="281"/>
      <c r="L307" s="318"/>
      <c r="M307" s="4">
        <f t="shared" si="23"/>
        <v>335</v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hidden="1" customHeight="1">
      <c r="A308" s="4">
        <v>306</v>
      </c>
      <c r="B308" s="590" t="s">
        <v>369</v>
      </c>
      <c r="C308" s="76" t="s">
        <v>225</v>
      </c>
      <c r="D308" s="59">
        <v>19</v>
      </c>
      <c r="E308" s="74">
        <v>1</v>
      </c>
      <c r="F308" s="87"/>
      <c r="G308" s="92"/>
      <c r="H308" s="97" t="str">
        <f t="shared" si="22"/>
        <v>中央区19-1</v>
      </c>
      <c r="I308" s="104">
        <v>225</v>
      </c>
      <c r="J308" s="113" t="s">
        <v>370</v>
      </c>
      <c r="K308" s="188"/>
      <c r="L308" s="129"/>
      <c r="M308" s="4" t="str">
        <f>IF(F331,I331,"")</f>
        <v/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25" hidden="1" customHeight="1">
      <c r="A309" s="4">
        <v>307</v>
      </c>
      <c r="B309" s="581"/>
      <c r="C309" s="76" t="s">
        <v>225</v>
      </c>
      <c r="D309" s="59">
        <v>19</v>
      </c>
      <c r="E309" s="74">
        <v>2</v>
      </c>
      <c r="F309" s="87"/>
      <c r="G309" s="92"/>
      <c r="H309" s="97" t="str">
        <f t="shared" si="22"/>
        <v>中央区19-2</v>
      </c>
      <c r="I309" s="104">
        <v>770</v>
      </c>
      <c r="J309" s="113" t="s">
        <v>371</v>
      </c>
      <c r="K309" s="188"/>
      <c r="L309" s="129"/>
      <c r="M309" s="4" t="str">
        <f>IF(F332,I332,"")</f>
        <v/>
      </c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100000000000001" hidden="1" customHeight="1">
      <c r="A310" s="4">
        <v>308</v>
      </c>
      <c r="B310" s="581"/>
      <c r="C310" s="277" t="s">
        <v>225</v>
      </c>
      <c r="D310" s="257">
        <v>19</v>
      </c>
      <c r="E310" s="258">
        <v>3</v>
      </c>
      <c r="F310" s="259"/>
      <c r="G310" s="92"/>
      <c r="H310" s="260" t="str">
        <f t="shared" si="22"/>
        <v>中央区19-3</v>
      </c>
      <c r="I310" s="261">
        <v>350</v>
      </c>
      <c r="J310" s="262" t="s">
        <v>372</v>
      </c>
      <c r="K310" s="281"/>
      <c r="L310" s="463"/>
      <c r="M310" s="4" t="str">
        <f>IF(F333,I333,"")</f>
        <v/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100000000000001" customHeight="1">
      <c r="A311" s="4">
        <v>309</v>
      </c>
      <c r="B311" s="581"/>
      <c r="C311" s="76" t="s">
        <v>225</v>
      </c>
      <c r="D311" s="349">
        <v>19</v>
      </c>
      <c r="E311" s="74">
        <v>4</v>
      </c>
      <c r="F311" s="87">
        <v>0</v>
      </c>
      <c r="G311" s="92"/>
      <c r="H311" s="97" t="str">
        <f t="shared" si="22"/>
        <v>中央区19-4</v>
      </c>
      <c r="I311" s="104">
        <v>510</v>
      </c>
      <c r="J311" s="113" t="s">
        <v>373</v>
      </c>
      <c r="K311" s="281"/>
      <c r="L311" s="318" t="s">
        <v>1741</v>
      </c>
      <c r="M311" s="5" t="str">
        <f>IF(F325,I325,"")</f>
        <v/>
      </c>
    </row>
    <row r="312" spans="1:70" ht="20.100000000000001" customHeight="1">
      <c r="A312" s="4">
        <v>310</v>
      </c>
      <c r="B312" s="581"/>
      <c r="C312" s="76" t="s">
        <v>225</v>
      </c>
      <c r="D312" s="349">
        <v>19</v>
      </c>
      <c r="E312" s="74">
        <v>5</v>
      </c>
      <c r="F312" s="87">
        <v>2</v>
      </c>
      <c r="G312" s="92"/>
      <c r="H312" s="97" t="str">
        <f t="shared" si="22"/>
        <v>中央区19-5</v>
      </c>
      <c r="I312" s="104">
        <v>235</v>
      </c>
      <c r="J312" s="113" t="s">
        <v>1265</v>
      </c>
      <c r="K312" s="281"/>
      <c r="L312" s="362" t="s">
        <v>1904</v>
      </c>
      <c r="M312" s="5" t="str">
        <f>IF(F326,I326,"")</f>
        <v/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customHeight="1">
      <c r="A313" s="4">
        <v>311</v>
      </c>
      <c r="B313" s="581"/>
      <c r="C313" s="76" t="s">
        <v>225</v>
      </c>
      <c r="D313" s="349">
        <v>19</v>
      </c>
      <c r="E313" s="74">
        <v>6</v>
      </c>
      <c r="F313" s="87">
        <v>1</v>
      </c>
      <c r="G313" s="92"/>
      <c r="H313" s="97" t="str">
        <f t="shared" si="22"/>
        <v>中央区19-6</v>
      </c>
      <c r="I313" s="104">
        <v>435</v>
      </c>
      <c r="J313" s="113" t="s">
        <v>376</v>
      </c>
      <c r="K313" s="281" t="s">
        <v>1784</v>
      </c>
      <c r="L313" s="476" t="s">
        <v>1877</v>
      </c>
      <c r="M313" s="5" t="str">
        <f>IF(F327,I327,"")</f>
        <v/>
      </c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20.25" hidden="1" customHeight="1">
      <c r="A314" s="4">
        <v>312</v>
      </c>
      <c r="B314" s="581"/>
      <c r="C314" s="76" t="s">
        <v>225</v>
      </c>
      <c r="D314" s="59">
        <v>19</v>
      </c>
      <c r="E314" s="74">
        <v>7</v>
      </c>
      <c r="F314" s="87"/>
      <c r="G314" s="92"/>
      <c r="H314" s="97" t="str">
        <f t="shared" si="22"/>
        <v>中央区19-7</v>
      </c>
      <c r="I314" s="104">
        <v>225</v>
      </c>
      <c r="J314" s="113" t="s">
        <v>378</v>
      </c>
      <c r="K314" s="188"/>
      <c r="L314" s="476" t="s">
        <v>1877</v>
      </c>
      <c r="M314" s="4" t="str">
        <f>IF(F337,I337,"")</f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25" hidden="1" customHeight="1">
      <c r="A315" s="4">
        <v>313</v>
      </c>
      <c r="B315" s="581"/>
      <c r="C315" s="77" t="s">
        <v>225</v>
      </c>
      <c r="D315" s="59">
        <v>19</v>
      </c>
      <c r="E315" s="74">
        <v>8</v>
      </c>
      <c r="F315" s="87"/>
      <c r="G315" s="92"/>
      <c r="H315" s="97" t="str">
        <f t="shared" si="22"/>
        <v>中央区19-8</v>
      </c>
      <c r="I315" s="104">
        <v>165</v>
      </c>
      <c r="J315" s="113" t="s">
        <v>380</v>
      </c>
      <c r="K315" s="189"/>
      <c r="L315" s="129"/>
      <c r="M315" s="4" t="str">
        <f t="shared" ref="M315:M322" si="24">IF(F341,I341,"")</f>
        <v/>
      </c>
      <c r="N315" s="6"/>
    </row>
    <row r="316" spans="1:70" ht="20.25" hidden="1" customHeight="1">
      <c r="A316" s="4">
        <v>314</v>
      </c>
      <c r="B316" s="581"/>
      <c r="C316" s="77" t="s">
        <v>225</v>
      </c>
      <c r="D316" s="59">
        <v>19</v>
      </c>
      <c r="E316" s="74">
        <v>9</v>
      </c>
      <c r="F316" s="87"/>
      <c r="G316" s="92"/>
      <c r="H316" s="97" t="str">
        <f t="shared" si="22"/>
        <v>中央区19-9</v>
      </c>
      <c r="I316" s="104">
        <v>340</v>
      </c>
      <c r="J316" s="113" t="s">
        <v>381</v>
      </c>
      <c r="K316" s="325"/>
      <c r="L316" s="476" t="s">
        <v>1877</v>
      </c>
      <c r="M316" s="4">
        <f t="shared" si="24"/>
        <v>565</v>
      </c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100000000000001" hidden="1" customHeight="1">
      <c r="A317" s="4">
        <v>315</v>
      </c>
      <c r="B317" s="581"/>
      <c r="C317" s="77" t="s">
        <v>225</v>
      </c>
      <c r="D317" s="60">
        <v>19</v>
      </c>
      <c r="E317" s="78">
        <v>10</v>
      </c>
      <c r="F317" s="87"/>
      <c r="G317" s="92"/>
      <c r="H317" s="97" t="str">
        <f t="shared" si="22"/>
        <v>中央区19-10</v>
      </c>
      <c r="I317" s="104">
        <v>335</v>
      </c>
      <c r="J317" s="113" t="s">
        <v>382</v>
      </c>
      <c r="K317" s="325"/>
      <c r="L317" s="161"/>
      <c r="M317" s="4" t="str">
        <f t="shared" si="24"/>
        <v/>
      </c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20.25" hidden="1" customHeight="1">
      <c r="A318" s="4">
        <v>316</v>
      </c>
      <c r="B318" s="581"/>
      <c r="C318" s="77" t="s">
        <v>225</v>
      </c>
      <c r="D318" s="59">
        <v>19</v>
      </c>
      <c r="E318" s="74" t="s">
        <v>383</v>
      </c>
      <c r="F318" s="87"/>
      <c r="G318" s="92"/>
      <c r="H318" s="97" t="str">
        <f t="shared" si="22"/>
        <v>中央区19-11</v>
      </c>
      <c r="I318" s="104">
        <v>330</v>
      </c>
      <c r="J318" s="215" t="s">
        <v>1266</v>
      </c>
      <c r="K318" s="325"/>
      <c r="L318" s="129" t="s">
        <v>1111</v>
      </c>
      <c r="M318" s="4" t="str">
        <f t="shared" si="24"/>
        <v/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100000000000001" hidden="1" customHeight="1">
      <c r="A319" s="4">
        <v>317</v>
      </c>
      <c r="B319" s="581"/>
      <c r="C319" s="76" t="s">
        <v>225</v>
      </c>
      <c r="D319" s="59">
        <v>19</v>
      </c>
      <c r="E319" s="74">
        <v>12</v>
      </c>
      <c r="F319" s="87"/>
      <c r="G319" s="92"/>
      <c r="H319" s="97" t="str">
        <f t="shared" si="22"/>
        <v>中央区19-12</v>
      </c>
      <c r="I319" s="104">
        <v>90</v>
      </c>
      <c r="J319" s="113" t="s">
        <v>1267</v>
      </c>
      <c r="K319" s="188"/>
      <c r="L319" s="476" t="s">
        <v>1877</v>
      </c>
      <c r="M319" s="4" t="str">
        <f t="shared" si="24"/>
        <v/>
      </c>
    </row>
    <row r="320" spans="1:70" ht="20.25" hidden="1" customHeight="1">
      <c r="A320" s="4">
        <v>318</v>
      </c>
      <c r="B320" s="582"/>
      <c r="C320" s="77" t="s">
        <v>225</v>
      </c>
      <c r="D320" s="59">
        <v>19</v>
      </c>
      <c r="E320" s="74" t="s">
        <v>185</v>
      </c>
      <c r="F320" s="87"/>
      <c r="G320" s="92"/>
      <c r="H320" s="97" t="str">
        <f>CONCATENATE(C320,D320,"-",E320)</f>
        <v>中央区19-13</v>
      </c>
      <c r="I320" s="104">
        <v>200</v>
      </c>
      <c r="J320" s="215" t="s">
        <v>1268</v>
      </c>
      <c r="K320" s="188"/>
      <c r="L320" s="129"/>
      <c r="M320" s="5" t="str">
        <f>IF(F334,I334,"")</f>
        <v/>
      </c>
      <c r="O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</row>
    <row r="321" spans="1:70" ht="20.100000000000001" customHeight="1">
      <c r="A321" s="4">
        <v>319</v>
      </c>
      <c r="B321" s="590" t="s">
        <v>387</v>
      </c>
      <c r="C321" s="76" t="s">
        <v>388</v>
      </c>
      <c r="D321" s="349">
        <v>1</v>
      </c>
      <c r="E321" s="74">
        <v>1</v>
      </c>
      <c r="F321" s="87">
        <v>1</v>
      </c>
      <c r="G321" s="92"/>
      <c r="H321" s="97" t="str">
        <f t="shared" si="22"/>
        <v>東区1-1</v>
      </c>
      <c r="I321" s="104">
        <v>180</v>
      </c>
      <c r="J321" s="113" t="s">
        <v>1269</v>
      </c>
      <c r="K321" s="281" t="s">
        <v>1588</v>
      </c>
      <c r="L321" s="476" t="s">
        <v>1877</v>
      </c>
      <c r="M321" s="4">
        <f t="shared" si="24"/>
        <v>585</v>
      </c>
    </row>
    <row r="322" spans="1:70" ht="20.100000000000001" hidden="1" customHeight="1">
      <c r="A322" s="4">
        <v>320</v>
      </c>
      <c r="B322" s="581"/>
      <c r="C322" s="76" t="s">
        <v>388</v>
      </c>
      <c r="D322" s="59">
        <v>1</v>
      </c>
      <c r="E322" s="74">
        <v>2</v>
      </c>
      <c r="F322" s="87"/>
      <c r="G322" s="92"/>
      <c r="H322" s="97" t="str">
        <f t="shared" si="22"/>
        <v>東区1-2</v>
      </c>
      <c r="I322" s="104">
        <v>765</v>
      </c>
      <c r="J322" s="113" t="s">
        <v>390</v>
      </c>
      <c r="K322" s="188"/>
      <c r="L322" s="129"/>
      <c r="M322" s="4" t="str">
        <f t="shared" si="24"/>
        <v/>
      </c>
      <c r="N322" s="6"/>
    </row>
    <row r="323" spans="1:70" ht="20.100000000000001" hidden="1" customHeight="1">
      <c r="A323" s="4">
        <v>321</v>
      </c>
      <c r="B323" s="581"/>
      <c r="C323" s="76" t="s">
        <v>388</v>
      </c>
      <c r="D323" s="59">
        <v>1</v>
      </c>
      <c r="E323" s="74">
        <v>3</v>
      </c>
      <c r="F323" s="87"/>
      <c r="G323" s="92"/>
      <c r="H323" s="97" t="str">
        <f t="shared" si="22"/>
        <v>東区1-3</v>
      </c>
      <c r="I323" s="104">
        <v>470</v>
      </c>
      <c r="J323" s="113" t="s">
        <v>1671</v>
      </c>
      <c r="K323" s="188"/>
      <c r="L323" s="129"/>
      <c r="M323" s="5" t="str">
        <f>IF(F337,I337,"")</f>
        <v/>
      </c>
    </row>
    <row r="324" spans="1:70" ht="20.100000000000001" hidden="1" customHeight="1">
      <c r="A324" s="4">
        <v>322</v>
      </c>
      <c r="B324" s="581"/>
      <c r="C324" s="76" t="s">
        <v>388</v>
      </c>
      <c r="D324" s="59">
        <v>1</v>
      </c>
      <c r="E324" s="74">
        <v>4</v>
      </c>
      <c r="F324" s="87"/>
      <c r="G324" s="92"/>
      <c r="H324" s="97" t="str">
        <f t="shared" si="22"/>
        <v>東区1-4</v>
      </c>
      <c r="I324" s="104">
        <v>685</v>
      </c>
      <c r="J324" s="113" t="s">
        <v>1270</v>
      </c>
      <c r="K324" s="188"/>
      <c r="L324" s="129"/>
      <c r="N324" s="6"/>
    </row>
    <row r="325" spans="1:70" ht="16.5" hidden="1" customHeight="1">
      <c r="A325" s="4">
        <v>323</v>
      </c>
      <c r="B325" s="581"/>
      <c r="C325" s="76" t="s">
        <v>388</v>
      </c>
      <c r="D325" s="349">
        <v>1</v>
      </c>
      <c r="E325" s="74">
        <v>5</v>
      </c>
      <c r="F325" s="87"/>
      <c r="G325" s="92"/>
      <c r="H325" s="97" t="str">
        <f t="shared" si="22"/>
        <v>東区1-5</v>
      </c>
      <c r="I325" s="104">
        <v>415</v>
      </c>
      <c r="J325" s="113" t="s">
        <v>394</v>
      </c>
      <c r="K325" s="281"/>
      <c r="L325" s="410"/>
      <c r="M325" s="5" t="str">
        <f>IF(F338,I338,"")</f>
        <v/>
      </c>
    </row>
    <row r="326" spans="1:70" ht="20.25" hidden="1" customHeight="1">
      <c r="A326" s="4">
        <v>324</v>
      </c>
      <c r="B326" s="581"/>
      <c r="C326" s="76" t="s">
        <v>388</v>
      </c>
      <c r="D326" s="349">
        <v>1</v>
      </c>
      <c r="E326" s="74">
        <v>6</v>
      </c>
      <c r="F326" s="87"/>
      <c r="G326" s="92"/>
      <c r="H326" s="97" t="str">
        <f t="shared" si="22"/>
        <v>東区1-6</v>
      </c>
      <c r="I326" s="104">
        <v>480</v>
      </c>
      <c r="J326" s="113" t="s">
        <v>395</v>
      </c>
      <c r="K326" s="281"/>
      <c r="L326" s="410"/>
      <c r="M326" s="4" t="str">
        <f>IF(F350,I350,"")</f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25" hidden="1">
      <c r="A327" s="4">
        <v>325</v>
      </c>
      <c r="B327" s="581"/>
      <c r="C327" s="76" t="s">
        <v>388</v>
      </c>
      <c r="D327" s="349">
        <v>1</v>
      </c>
      <c r="E327" s="74">
        <v>7</v>
      </c>
      <c r="F327" s="87"/>
      <c r="G327" s="92"/>
      <c r="H327" s="97" t="str">
        <f t="shared" si="22"/>
        <v>東区1-7</v>
      </c>
      <c r="I327" s="104">
        <v>560</v>
      </c>
      <c r="J327" s="113" t="s">
        <v>395</v>
      </c>
      <c r="K327" s="281"/>
      <c r="L327" s="132"/>
      <c r="M327" s="4" t="str">
        <f>IF(F351,I351,"")</f>
        <v/>
      </c>
    </row>
    <row r="328" spans="1:70" ht="20.100000000000001" hidden="1" customHeight="1">
      <c r="A328" s="4">
        <v>326</v>
      </c>
      <c r="B328" s="581"/>
      <c r="C328" s="76" t="s">
        <v>388</v>
      </c>
      <c r="D328" s="349">
        <v>1</v>
      </c>
      <c r="E328" s="74">
        <v>8</v>
      </c>
      <c r="F328" s="87"/>
      <c r="G328" s="92"/>
      <c r="H328" s="97" t="str">
        <f t="shared" si="22"/>
        <v>東区1-8</v>
      </c>
      <c r="I328" s="104">
        <v>530</v>
      </c>
      <c r="J328" s="113" t="s">
        <v>398</v>
      </c>
      <c r="K328" s="188"/>
      <c r="L328" s="129"/>
      <c r="M328" s="4"/>
      <c r="N328" s="6"/>
      <c r="O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20.100000000000001" hidden="1" customHeight="1">
      <c r="A329" s="4">
        <v>327</v>
      </c>
      <c r="B329" s="581"/>
      <c r="C329" s="76" t="s">
        <v>388</v>
      </c>
      <c r="D329" s="349">
        <v>1</v>
      </c>
      <c r="E329" s="74">
        <v>9</v>
      </c>
      <c r="F329" s="87"/>
      <c r="G329" s="92"/>
      <c r="H329" s="97" t="str">
        <f t="shared" si="22"/>
        <v>東区1-9</v>
      </c>
      <c r="I329" s="104">
        <v>360</v>
      </c>
      <c r="J329" s="113" t="s">
        <v>398</v>
      </c>
      <c r="K329" s="188"/>
      <c r="L329" s="129"/>
      <c r="M329" s="4" t="str">
        <f>IF(F352,I352,"")</f>
        <v/>
      </c>
    </row>
    <row r="330" spans="1:70" ht="20.100000000000001" customHeight="1">
      <c r="A330" s="4">
        <v>328</v>
      </c>
      <c r="B330" s="582"/>
      <c r="C330" s="76" t="s">
        <v>388</v>
      </c>
      <c r="D330" s="349">
        <v>1</v>
      </c>
      <c r="E330" s="74">
        <v>10</v>
      </c>
      <c r="F330" s="87">
        <v>3</v>
      </c>
      <c r="G330" s="92"/>
      <c r="H330" s="97" t="str">
        <f t="shared" si="22"/>
        <v>東区1-10</v>
      </c>
      <c r="I330" s="104">
        <v>335</v>
      </c>
      <c r="J330" s="113" t="s">
        <v>1672</v>
      </c>
      <c r="K330" s="281" t="s">
        <v>1564</v>
      </c>
      <c r="L330" s="432" t="s">
        <v>1878</v>
      </c>
      <c r="M330" s="5" t="str">
        <f t="shared" ref="M330:M335" si="25">IF(F344,I344,"")</f>
        <v/>
      </c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100000000000001" hidden="1" customHeight="1">
      <c r="A331" s="4">
        <v>329</v>
      </c>
      <c r="B331" s="590" t="s">
        <v>399</v>
      </c>
      <c r="C331" s="76" t="s">
        <v>388</v>
      </c>
      <c r="D331" s="57">
        <v>2</v>
      </c>
      <c r="E331" s="74">
        <v>1</v>
      </c>
      <c r="F331" s="87"/>
      <c r="G331" s="92"/>
      <c r="H331" s="97" t="str">
        <f t="shared" si="22"/>
        <v>東区2-1</v>
      </c>
      <c r="I331" s="104">
        <v>795</v>
      </c>
      <c r="J331" s="113" t="s">
        <v>400</v>
      </c>
      <c r="K331" s="188"/>
      <c r="L331" s="129"/>
      <c r="M331" s="5" t="str">
        <f t="shared" si="25"/>
        <v/>
      </c>
      <c r="N331" s="6"/>
    </row>
    <row r="332" spans="1:70" ht="20.100000000000001" hidden="1" customHeight="1">
      <c r="A332" s="4">
        <v>330</v>
      </c>
      <c r="B332" s="581"/>
      <c r="C332" s="76" t="s">
        <v>388</v>
      </c>
      <c r="D332" s="57">
        <v>2</v>
      </c>
      <c r="E332" s="74">
        <v>2</v>
      </c>
      <c r="F332" s="87"/>
      <c r="G332" s="92"/>
      <c r="H332" s="97" t="str">
        <f t="shared" si="22"/>
        <v>東区2-2</v>
      </c>
      <c r="I332" s="104">
        <v>280</v>
      </c>
      <c r="J332" s="113" t="s">
        <v>1271</v>
      </c>
      <c r="K332" s="281"/>
      <c r="L332" s="362"/>
      <c r="M332" s="5" t="str">
        <f t="shared" si="25"/>
        <v/>
      </c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hidden="1" customHeight="1">
      <c r="A333" s="4">
        <v>331</v>
      </c>
      <c r="B333" s="581"/>
      <c r="C333" s="76" t="s">
        <v>388</v>
      </c>
      <c r="D333" s="57">
        <v>2</v>
      </c>
      <c r="E333" s="74">
        <v>3</v>
      </c>
      <c r="F333" s="87"/>
      <c r="G333" s="92"/>
      <c r="H333" s="97" t="str">
        <f t="shared" si="22"/>
        <v>東区2-3</v>
      </c>
      <c r="I333" s="104">
        <v>480</v>
      </c>
      <c r="J333" s="113" t="s">
        <v>402</v>
      </c>
      <c r="K333" s="188"/>
      <c r="L333" s="129"/>
      <c r="M333" s="5">
        <f t="shared" si="25"/>
        <v>585</v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20.25" hidden="1" customHeight="1">
      <c r="A334" s="4">
        <v>332</v>
      </c>
      <c r="B334" s="581"/>
      <c r="C334" s="76" t="s">
        <v>388</v>
      </c>
      <c r="D334" s="57">
        <v>2</v>
      </c>
      <c r="E334" s="74">
        <v>4</v>
      </c>
      <c r="F334" s="87"/>
      <c r="G334" s="92"/>
      <c r="H334" s="97" t="str">
        <f t="shared" si="22"/>
        <v>東区2-4</v>
      </c>
      <c r="I334" s="104">
        <v>345</v>
      </c>
      <c r="J334" s="113" t="s">
        <v>1272</v>
      </c>
      <c r="K334" s="281"/>
      <c r="L334" s="318"/>
      <c r="M334" s="5" t="str">
        <f t="shared" si="25"/>
        <v/>
      </c>
      <c r="O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</row>
    <row r="335" spans="1:70" ht="20.25" hidden="1">
      <c r="A335" s="4">
        <v>333</v>
      </c>
      <c r="B335" s="581"/>
      <c r="C335" s="76" t="s">
        <v>388</v>
      </c>
      <c r="D335" s="57">
        <v>2</v>
      </c>
      <c r="E335" s="74">
        <v>5</v>
      </c>
      <c r="F335" s="87"/>
      <c r="G335" s="92"/>
      <c r="H335" s="97" t="str">
        <f t="shared" si="22"/>
        <v>東区2-5</v>
      </c>
      <c r="I335" s="104">
        <v>585</v>
      </c>
      <c r="J335" s="113" t="s">
        <v>1273</v>
      </c>
      <c r="K335" s="188"/>
      <c r="L335" s="129"/>
      <c r="M335" s="5">
        <f t="shared" si="25"/>
        <v>325</v>
      </c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16.5" hidden="1" customHeight="1">
      <c r="A336" s="4">
        <v>334</v>
      </c>
      <c r="B336" s="581"/>
      <c r="C336" s="76" t="s">
        <v>388</v>
      </c>
      <c r="D336" s="57">
        <v>2</v>
      </c>
      <c r="E336" s="74">
        <v>6</v>
      </c>
      <c r="F336" s="87"/>
      <c r="G336" s="92"/>
      <c r="H336" s="97" t="str">
        <f t="shared" si="22"/>
        <v>東区2-6</v>
      </c>
      <c r="I336" s="104">
        <v>505</v>
      </c>
      <c r="J336" s="113" t="s">
        <v>1274</v>
      </c>
      <c r="K336" s="281"/>
      <c r="L336" s="338"/>
      <c r="M336" s="4" t="str">
        <f>IF(F362,I362,"")</f>
        <v/>
      </c>
    </row>
    <row r="337" spans="1:70" ht="16.5" hidden="1" customHeight="1">
      <c r="A337" s="4">
        <v>335</v>
      </c>
      <c r="B337" s="581"/>
      <c r="C337" s="76" t="s">
        <v>388</v>
      </c>
      <c r="D337" s="57">
        <v>2</v>
      </c>
      <c r="E337" s="74">
        <v>7</v>
      </c>
      <c r="F337" s="87"/>
      <c r="G337" s="92"/>
      <c r="H337" s="97" t="str">
        <f t="shared" si="22"/>
        <v>東区2-7</v>
      </c>
      <c r="I337" s="104">
        <v>370</v>
      </c>
      <c r="J337" s="113" t="s">
        <v>1275</v>
      </c>
      <c r="K337" s="188"/>
      <c r="L337" s="129"/>
      <c r="M337" s="4" t="str">
        <f>IF(F363,I363,"")</f>
        <v/>
      </c>
    </row>
    <row r="338" spans="1:70" ht="16.5" customHeight="1">
      <c r="A338" s="4">
        <v>336</v>
      </c>
      <c r="B338" s="581"/>
      <c r="C338" s="76" t="s">
        <v>388</v>
      </c>
      <c r="D338" s="57">
        <v>2</v>
      </c>
      <c r="E338" s="74">
        <v>8</v>
      </c>
      <c r="F338" s="87">
        <v>0</v>
      </c>
      <c r="G338" s="92"/>
      <c r="H338" s="97" t="str">
        <f t="shared" si="22"/>
        <v>東区2-8</v>
      </c>
      <c r="I338" s="104">
        <v>420</v>
      </c>
      <c r="J338" s="113" t="s">
        <v>1275</v>
      </c>
      <c r="K338" s="281"/>
      <c r="L338" s="318" t="s">
        <v>1896</v>
      </c>
      <c r="M338" s="4" t="str">
        <f>IF(F364,I364,"")</f>
        <v/>
      </c>
      <c r="N338" s="6"/>
    </row>
    <row r="339" spans="1:70" ht="16.5" hidden="1" customHeight="1">
      <c r="A339" s="4">
        <v>337</v>
      </c>
      <c r="B339" s="581"/>
      <c r="C339" s="76" t="s">
        <v>388</v>
      </c>
      <c r="D339" s="57">
        <v>2</v>
      </c>
      <c r="E339" s="74">
        <v>9</v>
      </c>
      <c r="F339" s="87"/>
      <c r="G339" s="92"/>
      <c r="H339" s="97" t="str">
        <f t="shared" si="22"/>
        <v>東区2-9</v>
      </c>
      <c r="I339" s="104">
        <v>405</v>
      </c>
      <c r="J339" s="113" t="s">
        <v>1276</v>
      </c>
      <c r="K339" s="281"/>
      <c r="L339" s="435"/>
      <c r="M339" s="4" t="str">
        <f>IF(F365,I365,"")</f>
        <v/>
      </c>
    </row>
    <row r="340" spans="1:70" ht="20.25" hidden="1" customHeight="1">
      <c r="A340" s="4">
        <v>338</v>
      </c>
      <c r="B340" s="582"/>
      <c r="C340" s="76" t="s">
        <v>388</v>
      </c>
      <c r="D340" s="57">
        <v>2</v>
      </c>
      <c r="E340" s="74">
        <v>10</v>
      </c>
      <c r="F340" s="87"/>
      <c r="G340" s="92"/>
      <c r="H340" s="97" t="str">
        <f t="shared" si="22"/>
        <v>東区2-10</v>
      </c>
      <c r="I340" s="104">
        <v>335</v>
      </c>
      <c r="J340" s="113" t="s">
        <v>1277</v>
      </c>
      <c r="K340" s="188"/>
      <c r="L340" s="348"/>
      <c r="M340" s="4" t="str">
        <f>IF(F366,I366,"")</f>
        <v/>
      </c>
      <c r="N340" s="23"/>
    </row>
    <row r="341" spans="1:70" ht="20.100000000000001" hidden="1" customHeight="1">
      <c r="A341" s="4">
        <v>339</v>
      </c>
      <c r="B341" s="590" t="s">
        <v>406</v>
      </c>
      <c r="C341" s="76" t="s">
        <v>388</v>
      </c>
      <c r="D341" s="57">
        <v>3</v>
      </c>
      <c r="E341" s="74">
        <v>1</v>
      </c>
      <c r="F341" s="87"/>
      <c r="G341" s="92"/>
      <c r="H341" s="97" t="str">
        <f t="shared" si="22"/>
        <v>東区3-1</v>
      </c>
      <c r="I341" s="104">
        <v>590</v>
      </c>
      <c r="J341" s="113" t="s">
        <v>407</v>
      </c>
      <c r="K341" s="188"/>
      <c r="L341" s="129"/>
      <c r="M341" s="4"/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s="23" customFormat="1" ht="20.100000000000001" customHeight="1">
      <c r="A342" s="4">
        <v>340</v>
      </c>
      <c r="B342" s="581"/>
      <c r="C342" s="76" t="s">
        <v>388</v>
      </c>
      <c r="D342" s="57">
        <v>3</v>
      </c>
      <c r="E342" s="74">
        <v>2</v>
      </c>
      <c r="F342" s="87">
        <v>1</v>
      </c>
      <c r="G342" s="92"/>
      <c r="H342" s="97" t="str">
        <f t="shared" si="22"/>
        <v>東区3-2</v>
      </c>
      <c r="I342" s="104">
        <v>565</v>
      </c>
      <c r="J342" s="113" t="s">
        <v>1278</v>
      </c>
      <c r="K342" s="281" t="s">
        <v>1778</v>
      </c>
      <c r="L342" s="264"/>
      <c r="M342" s="4" t="str">
        <f>IF(F367,I367,"")</f>
        <v/>
      </c>
      <c r="N342" s="44"/>
      <c r="P342" s="44"/>
      <c r="Q342" s="44"/>
    </row>
    <row r="343" spans="1:70" s="23" customFormat="1" ht="16.5" hidden="1" customHeight="1">
      <c r="A343" s="4">
        <v>341</v>
      </c>
      <c r="B343" s="581"/>
      <c r="C343" s="76" t="s">
        <v>388</v>
      </c>
      <c r="D343" s="57">
        <v>3</v>
      </c>
      <c r="E343" s="74">
        <v>3</v>
      </c>
      <c r="F343" s="87"/>
      <c r="G343" s="92"/>
      <c r="H343" s="97" t="str">
        <f t="shared" si="22"/>
        <v>東区3-3</v>
      </c>
      <c r="I343" s="104">
        <v>415</v>
      </c>
      <c r="J343" s="113" t="s">
        <v>408</v>
      </c>
      <c r="K343" s="281"/>
      <c r="L343" s="436"/>
      <c r="M343" s="5">
        <f>IF(F358,I358,"")</f>
        <v>160</v>
      </c>
      <c r="N343" s="44"/>
      <c r="P343" s="44"/>
      <c r="Q343" s="44"/>
    </row>
    <row r="344" spans="1:70" ht="12" hidden="1" customHeight="1">
      <c r="A344" s="4">
        <v>342</v>
      </c>
      <c r="B344" s="581"/>
      <c r="C344" s="76" t="s">
        <v>388</v>
      </c>
      <c r="D344" s="57">
        <v>3</v>
      </c>
      <c r="E344" s="74">
        <v>4</v>
      </c>
      <c r="F344" s="87"/>
      <c r="G344" s="92"/>
      <c r="H344" s="97" t="str">
        <f t="shared" si="22"/>
        <v>東区3-4</v>
      </c>
      <c r="I344" s="104">
        <v>440</v>
      </c>
      <c r="J344" s="113" t="s">
        <v>1279</v>
      </c>
      <c r="K344" s="281"/>
      <c r="L344" s="348"/>
      <c r="N344" s="6"/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ht="15.75" hidden="1" customHeight="1">
      <c r="A345" s="4">
        <v>343</v>
      </c>
      <c r="B345" s="581"/>
      <c r="C345" s="76" t="s">
        <v>388</v>
      </c>
      <c r="D345" s="57">
        <v>3</v>
      </c>
      <c r="E345" s="74">
        <v>5</v>
      </c>
      <c r="F345" s="87"/>
      <c r="G345" s="92"/>
      <c r="H345" s="97" t="str">
        <f t="shared" si="22"/>
        <v>東区3-5</v>
      </c>
      <c r="I345" s="104">
        <v>370</v>
      </c>
      <c r="J345" s="215" t="s">
        <v>411</v>
      </c>
      <c r="K345" s="281"/>
      <c r="L345" s="138"/>
      <c r="M345" s="4" t="str">
        <f>IF(F369,I369,"")</f>
        <v/>
      </c>
      <c r="N345" s="6"/>
    </row>
    <row r="346" spans="1:70" ht="20.100000000000001" hidden="1" customHeight="1">
      <c r="A346" s="4">
        <v>344</v>
      </c>
      <c r="B346" s="581"/>
      <c r="C346" s="76" t="s">
        <v>388</v>
      </c>
      <c r="D346" s="57">
        <v>3</v>
      </c>
      <c r="E346" s="74">
        <v>6</v>
      </c>
      <c r="F346" s="87"/>
      <c r="G346" s="92"/>
      <c r="H346" s="97" t="str">
        <f t="shared" si="22"/>
        <v>東区3-6</v>
      </c>
      <c r="I346" s="104">
        <v>550</v>
      </c>
      <c r="J346" s="113" t="s">
        <v>411</v>
      </c>
      <c r="K346" s="188"/>
      <c r="L346" s="138"/>
      <c r="M346" s="4" t="str">
        <f>IF(F370,I370,"")</f>
        <v/>
      </c>
      <c r="N346" s="6"/>
      <c r="O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</row>
    <row r="347" spans="1:70" ht="20.25" customHeight="1">
      <c r="A347" s="4">
        <v>345</v>
      </c>
      <c r="B347" s="581"/>
      <c r="C347" s="76" t="s">
        <v>388</v>
      </c>
      <c r="D347" s="57">
        <v>3</v>
      </c>
      <c r="E347" s="74">
        <v>7</v>
      </c>
      <c r="F347" s="87">
        <v>1</v>
      </c>
      <c r="G347" s="92"/>
      <c r="H347" s="97" t="str">
        <f t="shared" si="22"/>
        <v>東区3-7</v>
      </c>
      <c r="I347" s="104">
        <v>585</v>
      </c>
      <c r="J347" s="113" t="s">
        <v>412</v>
      </c>
      <c r="K347" s="281" t="s">
        <v>1048</v>
      </c>
      <c r="L347" s="441"/>
      <c r="M347" s="4" t="str">
        <f>IF(F371,I371,"")</f>
        <v/>
      </c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20.25" hidden="1" customHeight="1">
      <c r="A348" s="4">
        <v>346</v>
      </c>
      <c r="B348" s="581"/>
      <c r="C348" s="76" t="s">
        <v>388</v>
      </c>
      <c r="D348" s="57">
        <v>3</v>
      </c>
      <c r="E348" s="74">
        <v>8</v>
      </c>
      <c r="F348" s="87"/>
      <c r="G348" s="92"/>
      <c r="H348" s="97" t="str">
        <f t="shared" si="22"/>
        <v>東区3-8</v>
      </c>
      <c r="I348" s="104">
        <v>660</v>
      </c>
      <c r="J348" s="113" t="s">
        <v>413</v>
      </c>
      <c r="K348" s="281"/>
      <c r="L348" s="132"/>
      <c r="M348" s="5" t="str">
        <f t="shared" ref="M348:M355" si="26">IF(F373,I373,"")</f>
        <v/>
      </c>
      <c r="N348" s="6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ht="16.5" customHeight="1">
      <c r="A349" s="4">
        <v>347</v>
      </c>
      <c r="B349" s="581"/>
      <c r="C349" s="76" t="s">
        <v>388</v>
      </c>
      <c r="D349" s="57">
        <v>3</v>
      </c>
      <c r="E349" s="74">
        <v>9</v>
      </c>
      <c r="F349" s="87">
        <v>1</v>
      </c>
      <c r="G349" s="92"/>
      <c r="H349" s="97" t="str">
        <f t="shared" si="22"/>
        <v>東区3-9</v>
      </c>
      <c r="I349" s="104">
        <v>325</v>
      </c>
      <c r="J349" s="113" t="s">
        <v>414</v>
      </c>
      <c r="K349" s="281" t="s">
        <v>1061</v>
      </c>
      <c r="L349" s="476" t="s">
        <v>1877</v>
      </c>
      <c r="M349" s="4">
        <f t="shared" si="26"/>
        <v>370</v>
      </c>
      <c r="N349" s="6"/>
    </row>
    <row r="350" spans="1:70" ht="20.25" hidden="1" customHeight="1">
      <c r="A350" s="4">
        <v>348</v>
      </c>
      <c r="B350" s="581"/>
      <c r="C350" s="76" t="s">
        <v>388</v>
      </c>
      <c r="D350" s="57">
        <v>3</v>
      </c>
      <c r="E350" s="74">
        <v>10</v>
      </c>
      <c r="F350" s="87"/>
      <c r="G350" s="92"/>
      <c r="H350" s="97" t="str">
        <f t="shared" si="22"/>
        <v>東区3-10</v>
      </c>
      <c r="I350" s="104">
        <v>950</v>
      </c>
      <c r="J350" s="113" t="s">
        <v>1280</v>
      </c>
      <c r="K350" s="188"/>
      <c r="L350" s="162"/>
      <c r="M350" s="4" t="str">
        <f t="shared" si="26"/>
        <v/>
      </c>
      <c r="O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ht="20.25" customHeight="1">
      <c r="A351" s="4">
        <v>349</v>
      </c>
      <c r="B351" s="581"/>
      <c r="C351" s="76" t="s">
        <v>388</v>
      </c>
      <c r="D351" s="57">
        <v>3</v>
      </c>
      <c r="E351" s="74">
        <v>11</v>
      </c>
      <c r="F351" s="87">
        <v>0</v>
      </c>
      <c r="G351" s="92"/>
      <c r="H351" s="97" t="str">
        <f t="shared" si="22"/>
        <v>東区3-11</v>
      </c>
      <c r="I351" s="104">
        <v>435</v>
      </c>
      <c r="J351" s="113" t="s">
        <v>1504</v>
      </c>
      <c r="K351" s="281"/>
      <c r="L351" s="426" t="s">
        <v>1437</v>
      </c>
      <c r="M351" s="4" t="str">
        <f t="shared" si="26"/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16.5" hidden="1" customHeight="1">
      <c r="A352" s="4">
        <v>350</v>
      </c>
      <c r="B352" s="581"/>
      <c r="C352" s="76" t="s">
        <v>388</v>
      </c>
      <c r="D352" s="57">
        <v>3</v>
      </c>
      <c r="E352" s="74">
        <v>12</v>
      </c>
      <c r="F352" s="87"/>
      <c r="G352" s="92"/>
      <c r="H352" s="97" t="str">
        <f t="shared" si="22"/>
        <v>東区3-12</v>
      </c>
      <c r="I352" s="104">
        <v>740</v>
      </c>
      <c r="J352" s="113" t="s">
        <v>417</v>
      </c>
      <c r="K352" s="281"/>
      <c r="L352" s="129"/>
      <c r="M352" s="4">
        <f t="shared" si="26"/>
        <v>450</v>
      </c>
      <c r="N352" s="23"/>
    </row>
    <row r="353" spans="1:70" ht="20.25" hidden="1" customHeight="1">
      <c r="A353" s="4">
        <v>351</v>
      </c>
      <c r="B353" s="581"/>
      <c r="C353" s="76" t="s">
        <v>388</v>
      </c>
      <c r="D353" s="57">
        <v>3</v>
      </c>
      <c r="E353" s="74">
        <v>13</v>
      </c>
      <c r="F353" s="87"/>
      <c r="G353" s="92"/>
      <c r="H353" s="97" t="str">
        <f t="shared" si="22"/>
        <v>東区3-13</v>
      </c>
      <c r="I353" s="104">
        <v>285</v>
      </c>
      <c r="J353" s="113" t="s">
        <v>1281</v>
      </c>
      <c r="K353" s="188"/>
      <c r="L353" s="394"/>
      <c r="M353" s="4" t="str">
        <f t="shared" si="26"/>
        <v/>
      </c>
      <c r="N353" s="23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s="23" customFormat="1" ht="20.25" hidden="1" customHeight="1">
      <c r="A354" s="4">
        <v>352</v>
      </c>
      <c r="B354" s="581"/>
      <c r="C354" s="76" t="s">
        <v>388</v>
      </c>
      <c r="D354" s="57">
        <v>3</v>
      </c>
      <c r="E354" s="74">
        <v>14</v>
      </c>
      <c r="F354" s="87"/>
      <c r="G354" s="92"/>
      <c r="H354" s="97" t="str">
        <f t="shared" si="22"/>
        <v>東区3-14</v>
      </c>
      <c r="I354" s="104">
        <v>770</v>
      </c>
      <c r="J354" s="113" t="s">
        <v>1282</v>
      </c>
      <c r="K354" s="189"/>
      <c r="L354" s="129"/>
      <c r="M354" s="5" t="str">
        <f t="shared" si="26"/>
        <v/>
      </c>
      <c r="N354" s="6"/>
      <c r="P354" s="44"/>
      <c r="Q354" s="44"/>
    </row>
    <row r="355" spans="1:70" s="23" customFormat="1" ht="20.100000000000001" hidden="1" customHeight="1">
      <c r="A355" s="4">
        <v>353</v>
      </c>
      <c r="B355" s="581"/>
      <c r="C355" s="76" t="s">
        <v>388</v>
      </c>
      <c r="D355" s="57">
        <v>3</v>
      </c>
      <c r="E355" s="74">
        <v>15</v>
      </c>
      <c r="F355" s="87"/>
      <c r="G355" s="92"/>
      <c r="H355" s="97" t="str">
        <f>CONCATENATE(C355,D355,"-",E355)</f>
        <v>東区3-15</v>
      </c>
      <c r="I355" s="104">
        <v>400</v>
      </c>
      <c r="J355" s="114" t="s">
        <v>1505</v>
      </c>
      <c r="K355" s="188"/>
      <c r="L355" s="145"/>
      <c r="M355" s="4">
        <f t="shared" si="26"/>
        <v>320</v>
      </c>
      <c r="N355" s="44"/>
      <c r="P355" s="44"/>
      <c r="Q355" s="44"/>
    </row>
    <row r="356" spans="1:70" ht="20.25" hidden="1" customHeight="1">
      <c r="A356" s="4">
        <v>354</v>
      </c>
      <c r="B356" s="581"/>
      <c r="C356" s="76" t="s">
        <v>388</v>
      </c>
      <c r="D356" s="57">
        <v>3</v>
      </c>
      <c r="E356" s="74">
        <v>16</v>
      </c>
      <c r="F356" s="87"/>
      <c r="G356" s="92"/>
      <c r="H356" s="97" t="str">
        <f>CONCATENATE(C356,D356,"-",E356)</f>
        <v>東区3-16</v>
      </c>
      <c r="I356" s="104">
        <v>280</v>
      </c>
      <c r="J356" s="114" t="s">
        <v>1284</v>
      </c>
      <c r="K356" s="281"/>
      <c r="L356" s="443"/>
      <c r="M356" s="4">
        <f>IF(F383,I383,"")</f>
        <v>310</v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16.5" hidden="1" customHeight="1">
      <c r="A357" s="4">
        <v>355</v>
      </c>
      <c r="B357" s="582"/>
      <c r="C357" s="76" t="s">
        <v>388</v>
      </c>
      <c r="D357" s="57">
        <v>3</v>
      </c>
      <c r="E357" s="74">
        <v>17</v>
      </c>
      <c r="F357" s="87"/>
      <c r="G357" s="92"/>
      <c r="H357" s="97" t="str">
        <f>CONCATENATE(C357,D357,"-",E357)</f>
        <v>東区3-17</v>
      </c>
      <c r="I357" s="104">
        <v>340</v>
      </c>
      <c r="J357" s="114" t="s">
        <v>1506</v>
      </c>
      <c r="K357" s="281"/>
      <c r="L357" s="443"/>
      <c r="M357" s="5" t="str">
        <f>IF(F371,I371,"")</f>
        <v/>
      </c>
    </row>
    <row r="358" spans="1:70" ht="20.100000000000001" customHeight="1">
      <c r="A358" s="4">
        <v>356</v>
      </c>
      <c r="B358" s="589" t="s">
        <v>421</v>
      </c>
      <c r="C358" s="76" t="s">
        <v>388</v>
      </c>
      <c r="D358" s="57">
        <v>4</v>
      </c>
      <c r="E358" s="74">
        <v>1</v>
      </c>
      <c r="F358" s="87">
        <v>2</v>
      </c>
      <c r="G358" s="92"/>
      <c r="H358" s="97" t="str">
        <f t="shared" si="22"/>
        <v>東区4-1</v>
      </c>
      <c r="I358" s="104">
        <v>160</v>
      </c>
      <c r="J358" s="113" t="s">
        <v>1285</v>
      </c>
      <c r="K358" s="281"/>
      <c r="L358" s="362" t="s">
        <v>1910</v>
      </c>
      <c r="M358" s="4" t="str">
        <f>IF(F385,I385,"")</f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16.5" hidden="1" customHeight="1">
      <c r="A359" s="4">
        <v>357</v>
      </c>
      <c r="B359" s="589"/>
      <c r="C359" s="76" t="s">
        <v>388</v>
      </c>
      <c r="D359" s="57">
        <v>4</v>
      </c>
      <c r="E359" s="74">
        <v>2</v>
      </c>
      <c r="F359" s="87"/>
      <c r="G359" s="92"/>
      <c r="H359" s="97" t="str">
        <f t="shared" si="22"/>
        <v>東区4-2</v>
      </c>
      <c r="I359" s="104">
        <v>355</v>
      </c>
      <c r="J359" s="113" t="s">
        <v>423</v>
      </c>
      <c r="K359" s="281"/>
      <c r="L359" s="410"/>
      <c r="M359" s="4" t="str">
        <f>IF(F386,I386,"")</f>
        <v/>
      </c>
    </row>
    <row r="360" spans="1:70" ht="20.25" hidden="1" customHeight="1">
      <c r="A360" s="4">
        <v>358</v>
      </c>
      <c r="B360" s="589"/>
      <c r="C360" s="76" t="s">
        <v>388</v>
      </c>
      <c r="D360" s="57">
        <v>4</v>
      </c>
      <c r="E360" s="74">
        <v>3</v>
      </c>
      <c r="F360" s="87"/>
      <c r="G360" s="92"/>
      <c r="H360" s="97" t="str">
        <f t="shared" si="22"/>
        <v>東区4-3</v>
      </c>
      <c r="I360" s="104">
        <v>315</v>
      </c>
      <c r="J360" s="113" t="s">
        <v>423</v>
      </c>
      <c r="K360" s="188"/>
      <c r="L360" s="129"/>
      <c r="M360" s="5">
        <f>IF(F374,I374,"")</f>
        <v>370</v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16.5" hidden="1" customHeight="1">
      <c r="A361" s="4">
        <v>359</v>
      </c>
      <c r="B361" s="589"/>
      <c r="C361" s="76" t="s">
        <v>388</v>
      </c>
      <c r="D361" s="57">
        <v>4</v>
      </c>
      <c r="E361" s="74">
        <v>4</v>
      </c>
      <c r="F361" s="87"/>
      <c r="G361" s="92"/>
      <c r="H361" s="97" t="str">
        <f t="shared" si="22"/>
        <v>東区4-4</v>
      </c>
      <c r="I361" s="104">
        <v>360</v>
      </c>
      <c r="J361" s="113" t="s">
        <v>424</v>
      </c>
      <c r="K361" s="188"/>
      <c r="L361" s="129"/>
      <c r="M361" s="5" t="e">
        <f>IF(#REF!,#REF!,"")</f>
        <v>#REF!</v>
      </c>
      <c r="N361" s="6"/>
    </row>
    <row r="362" spans="1:70" ht="20.25" customHeight="1">
      <c r="A362" s="4">
        <v>360</v>
      </c>
      <c r="B362" s="589"/>
      <c r="C362" s="76" t="s">
        <v>388</v>
      </c>
      <c r="D362" s="57">
        <v>4</v>
      </c>
      <c r="E362" s="74">
        <v>5</v>
      </c>
      <c r="F362" s="87">
        <v>0</v>
      </c>
      <c r="G362" s="92"/>
      <c r="H362" s="97" t="str">
        <f t="shared" si="22"/>
        <v>東区4-5</v>
      </c>
      <c r="I362" s="104">
        <v>375</v>
      </c>
      <c r="J362" s="113" t="s">
        <v>425</v>
      </c>
      <c r="K362" s="188"/>
      <c r="L362" s="426" t="s">
        <v>1437</v>
      </c>
      <c r="M362" s="4" t="str">
        <f>IF(F389,I389,"")</f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 customHeight="1">
      <c r="A363" s="4">
        <v>361</v>
      </c>
      <c r="B363" s="589"/>
      <c r="C363" s="76" t="s">
        <v>388</v>
      </c>
      <c r="D363" s="57">
        <v>4</v>
      </c>
      <c r="E363" s="74">
        <v>6</v>
      </c>
      <c r="F363" s="87"/>
      <c r="G363" s="92"/>
      <c r="H363" s="97" t="str">
        <f t="shared" ref="H363:H386" si="27">CONCATENATE(C363,D363,"-",E363)</f>
        <v>東区4-6</v>
      </c>
      <c r="I363" s="104">
        <v>140</v>
      </c>
      <c r="J363" s="113" t="s">
        <v>1286</v>
      </c>
      <c r="K363" s="188"/>
      <c r="L363" s="129"/>
      <c r="M363" s="4" t="str">
        <f>IF(F390,I390,"")</f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 customHeight="1">
      <c r="A364" s="4">
        <v>362</v>
      </c>
      <c r="B364" s="589"/>
      <c r="C364" s="76" t="s">
        <v>388</v>
      </c>
      <c r="D364" s="57">
        <v>4</v>
      </c>
      <c r="E364" s="74">
        <v>7</v>
      </c>
      <c r="F364" s="87"/>
      <c r="G364" s="92"/>
      <c r="H364" s="97" t="str">
        <f t="shared" si="27"/>
        <v>東区4-7</v>
      </c>
      <c r="I364" s="104">
        <v>550</v>
      </c>
      <c r="J364" s="113" t="s">
        <v>427</v>
      </c>
      <c r="K364" s="188"/>
      <c r="L364" s="129"/>
      <c r="M364" s="4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363</v>
      </c>
      <c r="B365" s="589"/>
      <c r="C365" s="76" t="s">
        <v>388</v>
      </c>
      <c r="D365" s="57">
        <v>4</v>
      </c>
      <c r="E365" s="74">
        <v>8</v>
      </c>
      <c r="F365" s="87"/>
      <c r="G365" s="92"/>
      <c r="H365" s="97" t="str">
        <f t="shared" si="27"/>
        <v>東区4-8</v>
      </c>
      <c r="I365" s="104">
        <v>365</v>
      </c>
      <c r="J365" s="113" t="s">
        <v>428</v>
      </c>
      <c r="K365" s="188"/>
      <c r="L365" s="129"/>
      <c r="M365" s="5" t="str">
        <f>IF(F394,I394,"")</f>
        <v/>
      </c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16.5" hidden="1" customHeight="1">
      <c r="A366" s="4">
        <v>364</v>
      </c>
      <c r="B366" s="589"/>
      <c r="C366" s="76" t="s">
        <v>388</v>
      </c>
      <c r="D366" s="57">
        <v>4</v>
      </c>
      <c r="E366" s="74">
        <v>9</v>
      </c>
      <c r="F366" s="87"/>
      <c r="G366" s="92"/>
      <c r="H366" s="97" t="str">
        <f t="shared" si="27"/>
        <v>東区4-9</v>
      </c>
      <c r="I366" s="104">
        <v>250</v>
      </c>
      <c r="J366" s="113" t="s">
        <v>428</v>
      </c>
      <c r="K366" s="281"/>
      <c r="L366" s="318"/>
      <c r="M366" s="5" t="str">
        <f>IF(F395,I395,"")</f>
        <v/>
      </c>
      <c r="N366" s="6"/>
    </row>
    <row r="367" spans="1:70" ht="20.25" hidden="1" customHeight="1">
      <c r="A367" s="4">
        <v>365</v>
      </c>
      <c r="B367" s="589"/>
      <c r="C367" s="76" t="s">
        <v>388</v>
      </c>
      <c r="D367" s="57">
        <v>4</v>
      </c>
      <c r="E367" s="74">
        <v>10</v>
      </c>
      <c r="F367" s="87"/>
      <c r="G367" s="92"/>
      <c r="H367" s="97" t="str">
        <f t="shared" si="27"/>
        <v>東区4-10</v>
      </c>
      <c r="I367" s="104">
        <v>325</v>
      </c>
      <c r="J367" s="113" t="s">
        <v>429</v>
      </c>
      <c r="K367" s="188"/>
      <c r="L367" s="129"/>
      <c r="M367" s="4">
        <f>IF(F396,I396,"")</f>
        <v>430</v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366</v>
      </c>
      <c r="B368" s="589"/>
      <c r="C368" s="76" t="s">
        <v>388</v>
      </c>
      <c r="D368" s="57">
        <v>4</v>
      </c>
      <c r="E368" s="74">
        <v>11</v>
      </c>
      <c r="F368" s="87"/>
      <c r="G368" s="92"/>
      <c r="H368" s="97" t="str">
        <f t="shared" si="27"/>
        <v>東区4-11</v>
      </c>
      <c r="I368" s="104">
        <v>510</v>
      </c>
      <c r="J368" s="113" t="s">
        <v>430</v>
      </c>
      <c r="K368" s="188"/>
      <c r="L368" s="129"/>
      <c r="M368" s="4"/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 customHeight="1">
      <c r="A369" s="4">
        <v>367</v>
      </c>
      <c r="B369" s="589"/>
      <c r="C369" s="76" t="s">
        <v>388</v>
      </c>
      <c r="D369" s="57">
        <v>4</v>
      </c>
      <c r="E369" s="74">
        <v>12</v>
      </c>
      <c r="F369" s="87"/>
      <c r="G369" s="92"/>
      <c r="H369" s="97" t="str">
        <f t="shared" si="27"/>
        <v>東区4-12</v>
      </c>
      <c r="I369" s="104">
        <v>525</v>
      </c>
      <c r="J369" s="113" t="s">
        <v>431</v>
      </c>
      <c r="K369" s="188"/>
      <c r="L369" s="129"/>
      <c r="M369" s="4"/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368</v>
      </c>
      <c r="B370" s="589"/>
      <c r="C370" s="76" t="s">
        <v>388</v>
      </c>
      <c r="D370" s="57">
        <v>4</v>
      </c>
      <c r="E370" s="74">
        <v>13</v>
      </c>
      <c r="F370" s="87"/>
      <c r="G370" s="92"/>
      <c r="H370" s="97" t="str">
        <f t="shared" si="27"/>
        <v>東区4-13</v>
      </c>
      <c r="I370" s="104">
        <v>400</v>
      </c>
      <c r="J370" s="113" t="s">
        <v>432</v>
      </c>
      <c r="K370" s="188"/>
      <c r="L370" s="129"/>
      <c r="M370" s="5" t="str">
        <f t="shared" ref="M370:M377" si="28">IF(F397,I397,"")</f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 customHeight="1">
      <c r="A371" s="4">
        <v>369</v>
      </c>
      <c r="B371" s="589"/>
      <c r="C371" s="76" t="s">
        <v>388</v>
      </c>
      <c r="D371" s="57">
        <v>4</v>
      </c>
      <c r="E371" s="74">
        <v>14</v>
      </c>
      <c r="F371" s="87"/>
      <c r="G371" s="92"/>
      <c r="H371" s="97" t="str">
        <f t="shared" si="27"/>
        <v>東区4-14</v>
      </c>
      <c r="I371" s="104">
        <v>530</v>
      </c>
      <c r="J371" s="113" t="s">
        <v>1287</v>
      </c>
      <c r="K371" s="281"/>
      <c r="L371" s="138"/>
      <c r="M371" s="5">
        <f t="shared" si="28"/>
        <v>480</v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hidden="1" customHeight="1">
      <c r="A372" s="4">
        <v>370</v>
      </c>
      <c r="B372" s="589"/>
      <c r="C372" s="76" t="s">
        <v>388</v>
      </c>
      <c r="D372" s="57">
        <v>4</v>
      </c>
      <c r="E372" s="74" t="s">
        <v>189</v>
      </c>
      <c r="F372" s="87"/>
      <c r="G372" s="92"/>
      <c r="H372" s="97" t="str">
        <f t="shared" si="27"/>
        <v>東区4-15</v>
      </c>
      <c r="I372" s="104">
        <v>480</v>
      </c>
      <c r="J372" s="113" t="s">
        <v>1288</v>
      </c>
      <c r="K372" s="188"/>
      <c r="L372" s="129"/>
      <c r="M372" s="4">
        <f t="shared" si="28"/>
        <v>320</v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 customHeight="1">
      <c r="A373" s="4">
        <v>371</v>
      </c>
      <c r="B373" s="590" t="s">
        <v>435</v>
      </c>
      <c r="C373" s="76" t="s">
        <v>388</v>
      </c>
      <c r="D373" s="57">
        <v>5</v>
      </c>
      <c r="E373" s="74">
        <v>1</v>
      </c>
      <c r="F373" s="87"/>
      <c r="G373" s="92"/>
      <c r="H373" s="97" t="str">
        <f t="shared" si="27"/>
        <v>東区5-1</v>
      </c>
      <c r="I373" s="104">
        <v>645</v>
      </c>
      <c r="J373" s="113" t="s">
        <v>1289</v>
      </c>
      <c r="K373" s="188"/>
      <c r="L373" s="137"/>
      <c r="M373" s="4" t="str">
        <f t="shared" si="28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customHeight="1">
      <c r="A374" s="4">
        <v>372</v>
      </c>
      <c r="B374" s="581"/>
      <c r="C374" s="76" t="s">
        <v>388</v>
      </c>
      <c r="D374" s="57">
        <v>5</v>
      </c>
      <c r="E374" s="74">
        <v>2</v>
      </c>
      <c r="F374" s="87">
        <v>1</v>
      </c>
      <c r="G374" s="92"/>
      <c r="H374" s="97" t="str">
        <f t="shared" si="27"/>
        <v>東区5-2</v>
      </c>
      <c r="I374" s="104">
        <v>370</v>
      </c>
      <c r="J374" s="113" t="s">
        <v>437</v>
      </c>
      <c r="K374" s="188" t="s">
        <v>1846</v>
      </c>
      <c r="L374" s="362"/>
      <c r="M374" s="5" t="str">
        <f t="shared" si="28"/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hidden="1">
      <c r="A375" s="4">
        <v>373</v>
      </c>
      <c r="B375" s="581"/>
      <c r="C375" s="76" t="s">
        <v>388</v>
      </c>
      <c r="D375" s="57">
        <v>5</v>
      </c>
      <c r="E375" s="74">
        <v>3</v>
      </c>
      <c r="F375" s="87"/>
      <c r="G375" s="92"/>
      <c r="H375" s="97" t="str">
        <f t="shared" si="27"/>
        <v>東区5-3</v>
      </c>
      <c r="I375" s="104">
        <v>460</v>
      </c>
      <c r="J375" s="113" t="s">
        <v>438</v>
      </c>
      <c r="K375" s="188"/>
      <c r="L375" s="129"/>
      <c r="M375" s="5">
        <f t="shared" si="28"/>
        <v>585</v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 customHeight="1">
      <c r="A376" s="4">
        <v>374</v>
      </c>
      <c r="B376" s="581"/>
      <c r="C376" s="76" t="s">
        <v>388</v>
      </c>
      <c r="D376" s="57">
        <v>5</v>
      </c>
      <c r="E376" s="74">
        <v>4</v>
      </c>
      <c r="F376" s="87"/>
      <c r="G376" s="92"/>
      <c r="H376" s="97" t="str">
        <f t="shared" si="27"/>
        <v>東区5-4</v>
      </c>
      <c r="I376" s="104">
        <v>535</v>
      </c>
      <c r="J376" s="114" t="s">
        <v>1290</v>
      </c>
      <c r="K376" s="188"/>
      <c r="L376" s="318"/>
      <c r="M376" s="4">
        <f t="shared" si="28"/>
        <v>590</v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customHeight="1">
      <c r="A377" s="4">
        <v>375</v>
      </c>
      <c r="B377" s="581"/>
      <c r="C377" s="76" t="s">
        <v>388</v>
      </c>
      <c r="D377" s="57">
        <v>5</v>
      </c>
      <c r="E377" s="74">
        <v>5</v>
      </c>
      <c r="F377" s="87">
        <v>3</v>
      </c>
      <c r="G377" s="92"/>
      <c r="H377" s="97" t="str">
        <f t="shared" si="27"/>
        <v>東区5-5</v>
      </c>
      <c r="I377" s="104">
        <v>450</v>
      </c>
      <c r="J377" s="113" t="s">
        <v>1673</v>
      </c>
      <c r="K377" s="281" t="s">
        <v>1695</v>
      </c>
      <c r="L377" s="402" t="s">
        <v>1867</v>
      </c>
      <c r="M377" s="4" t="str">
        <f t="shared" si="28"/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100000000000001" hidden="1" customHeight="1">
      <c r="A378" s="4">
        <v>376</v>
      </c>
      <c r="B378" s="581"/>
      <c r="C378" s="76" t="s">
        <v>388</v>
      </c>
      <c r="D378" s="57">
        <v>5</v>
      </c>
      <c r="E378" s="74">
        <v>6</v>
      </c>
      <c r="F378" s="87"/>
      <c r="G378" s="92"/>
      <c r="H378" s="97" t="str">
        <f t="shared" si="27"/>
        <v>東区5-6</v>
      </c>
      <c r="I378" s="104">
        <v>595</v>
      </c>
      <c r="J378" s="113" t="s">
        <v>1291</v>
      </c>
      <c r="K378" s="188"/>
      <c r="L378" s="129"/>
      <c r="M378" s="4" t="str">
        <f t="shared" ref="M378:M423" si="29">IF(F408,I408,"")</f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 customHeight="1">
      <c r="A379" s="4">
        <v>377</v>
      </c>
      <c r="B379" s="581"/>
      <c r="C379" s="76" t="s">
        <v>388</v>
      </c>
      <c r="D379" s="57">
        <v>5</v>
      </c>
      <c r="E379" s="74">
        <v>7</v>
      </c>
      <c r="F379" s="87"/>
      <c r="G379" s="92"/>
      <c r="H379" s="97" t="str">
        <f t="shared" si="27"/>
        <v>東区5-7</v>
      </c>
      <c r="I379" s="104">
        <v>560</v>
      </c>
      <c r="J379" s="123" t="s">
        <v>1674</v>
      </c>
      <c r="K379" s="193"/>
      <c r="L379" s="163"/>
      <c r="M379" s="4" t="str">
        <f t="shared" si="29"/>
        <v/>
      </c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customHeight="1">
      <c r="A380" s="4">
        <v>378</v>
      </c>
      <c r="B380" s="581"/>
      <c r="C380" s="76" t="s">
        <v>388</v>
      </c>
      <c r="D380" s="57">
        <v>5</v>
      </c>
      <c r="E380" s="74">
        <v>8</v>
      </c>
      <c r="F380" s="87">
        <v>1</v>
      </c>
      <c r="G380" s="92"/>
      <c r="H380" s="97" t="str">
        <f t="shared" si="27"/>
        <v>東区5-8</v>
      </c>
      <c r="I380" s="104">
        <v>320</v>
      </c>
      <c r="J380" s="113" t="s">
        <v>1507</v>
      </c>
      <c r="K380" s="281" t="s">
        <v>1778</v>
      </c>
      <c r="L380" s="362"/>
      <c r="M380" s="5" t="str">
        <f>IF(F395,I395,"")</f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100000000000001" hidden="1" customHeight="1">
      <c r="A381" s="4">
        <v>379</v>
      </c>
      <c r="B381" s="581"/>
      <c r="C381" s="76" t="s">
        <v>388</v>
      </c>
      <c r="D381" s="57">
        <v>5</v>
      </c>
      <c r="E381" s="74">
        <v>9</v>
      </c>
      <c r="F381" s="87"/>
      <c r="G381" s="92"/>
      <c r="H381" s="97" t="str">
        <f t="shared" si="27"/>
        <v>東区5-9</v>
      </c>
      <c r="I381" s="104">
        <v>405</v>
      </c>
      <c r="J381" s="113" t="s">
        <v>1293</v>
      </c>
      <c r="K381" s="188"/>
      <c r="L381" s="164"/>
      <c r="M381" s="4" t="str">
        <f t="shared" si="29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customHeight="1">
      <c r="A382" s="4">
        <v>380</v>
      </c>
      <c r="B382" s="581"/>
      <c r="C382" s="76" t="s">
        <v>388</v>
      </c>
      <c r="D382" s="57">
        <v>5</v>
      </c>
      <c r="E382" s="74">
        <v>10</v>
      </c>
      <c r="F382" s="87">
        <v>1</v>
      </c>
      <c r="G382" s="92"/>
      <c r="H382" s="97" t="str">
        <f t="shared" si="27"/>
        <v>東区5-10</v>
      </c>
      <c r="I382" s="104">
        <v>295</v>
      </c>
      <c r="J382" s="113" t="s">
        <v>1508</v>
      </c>
      <c r="K382" s="281" t="s">
        <v>1784</v>
      </c>
      <c r="L382" s="362"/>
      <c r="M382" s="4" t="str">
        <f t="shared" si="29"/>
        <v/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customHeight="1">
      <c r="A383" s="4">
        <v>381</v>
      </c>
      <c r="B383" s="582"/>
      <c r="C383" s="76" t="s">
        <v>388</v>
      </c>
      <c r="D383" s="57">
        <v>5</v>
      </c>
      <c r="E383" s="74" t="s">
        <v>892</v>
      </c>
      <c r="F383" s="87">
        <v>3</v>
      </c>
      <c r="G383" s="92"/>
      <c r="H383" s="97" t="str">
        <f t="shared" si="27"/>
        <v>東区5-11</v>
      </c>
      <c r="I383" s="104">
        <v>310</v>
      </c>
      <c r="J383" s="113" t="s">
        <v>1675</v>
      </c>
      <c r="K383" s="281"/>
      <c r="L383" s="402" t="s">
        <v>1867</v>
      </c>
      <c r="M383" s="5">
        <f>IF(F398,I398,"")</f>
        <v>480</v>
      </c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100000000000001" hidden="1" customHeight="1">
      <c r="A384" s="4">
        <v>382</v>
      </c>
      <c r="B384" s="589" t="s">
        <v>445</v>
      </c>
      <c r="C384" s="76" t="s">
        <v>388</v>
      </c>
      <c r="D384" s="57">
        <v>6</v>
      </c>
      <c r="E384" s="74">
        <v>1</v>
      </c>
      <c r="F384" s="87"/>
      <c r="G384" s="92"/>
      <c r="H384" s="97" t="str">
        <f t="shared" si="27"/>
        <v>東区6-1</v>
      </c>
      <c r="I384" s="104">
        <v>560</v>
      </c>
      <c r="J384" s="113" t="s">
        <v>446</v>
      </c>
      <c r="K384" s="281"/>
      <c r="L384" s="362" t="s">
        <v>1750</v>
      </c>
      <c r="M384" s="4" t="str">
        <f t="shared" si="29"/>
        <v/>
      </c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100000000000001" hidden="1" customHeight="1">
      <c r="A385" s="4">
        <v>383</v>
      </c>
      <c r="B385" s="589"/>
      <c r="C385" s="76" t="s">
        <v>388</v>
      </c>
      <c r="D385" s="57">
        <v>6</v>
      </c>
      <c r="E385" s="74">
        <v>2</v>
      </c>
      <c r="F385" s="87"/>
      <c r="G385" s="92"/>
      <c r="H385" s="97" t="str">
        <f t="shared" si="27"/>
        <v>東区6-2</v>
      </c>
      <c r="I385" s="104">
        <v>410</v>
      </c>
      <c r="J385" s="113" t="s">
        <v>447</v>
      </c>
      <c r="K385" s="188"/>
      <c r="L385" s="129"/>
      <c r="M385" s="4" t="str">
        <f t="shared" si="29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 customHeight="1">
      <c r="A386" s="4">
        <v>384</v>
      </c>
      <c r="B386" s="589"/>
      <c r="C386" s="76" t="s">
        <v>388</v>
      </c>
      <c r="D386" s="57">
        <v>6</v>
      </c>
      <c r="E386" s="74">
        <v>3</v>
      </c>
      <c r="F386" s="87"/>
      <c r="G386" s="92"/>
      <c r="H386" s="97" t="str">
        <f t="shared" si="27"/>
        <v>東区6-3</v>
      </c>
      <c r="I386" s="104">
        <v>285</v>
      </c>
      <c r="J386" s="113" t="s">
        <v>447</v>
      </c>
      <c r="K386" s="188"/>
      <c r="L386" s="129"/>
      <c r="M386" s="5" t="str">
        <f>IF(F401,I401,"")</f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 customHeight="1">
      <c r="A387" s="4">
        <v>385</v>
      </c>
      <c r="B387" s="589"/>
      <c r="C387" s="76" t="s">
        <v>388</v>
      </c>
      <c r="D387" s="57">
        <v>6</v>
      </c>
      <c r="E387" s="74" t="s">
        <v>148</v>
      </c>
      <c r="F387" s="87"/>
      <c r="G387" s="92"/>
      <c r="H387" s="97" t="str">
        <f>CONCATENATE(C387,D387,"-",E387)</f>
        <v>東区6-4</v>
      </c>
      <c r="I387" s="104">
        <v>285</v>
      </c>
      <c r="J387" s="113" t="s">
        <v>1294</v>
      </c>
      <c r="K387" s="188"/>
      <c r="L387" s="263"/>
      <c r="M387" s="5">
        <f>IF(F402,I402,"")</f>
        <v>585</v>
      </c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hidden="1" customHeight="1">
      <c r="A388" s="4">
        <v>386</v>
      </c>
      <c r="B388" s="589"/>
      <c r="C388" s="76" t="s">
        <v>388</v>
      </c>
      <c r="D388" s="57">
        <v>6</v>
      </c>
      <c r="E388" s="74" t="s">
        <v>449</v>
      </c>
      <c r="F388" s="87"/>
      <c r="G388" s="92"/>
      <c r="H388" s="97" t="str">
        <f>CONCATENATE(C388,D388,"-",E388)</f>
        <v>東区6-5</v>
      </c>
      <c r="I388" s="104">
        <v>355</v>
      </c>
      <c r="J388" s="113" t="s">
        <v>1295</v>
      </c>
      <c r="K388" s="189"/>
      <c r="L388" s="131"/>
      <c r="M388" s="4" t="str">
        <f t="shared" si="29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customHeight="1">
      <c r="A389" s="4">
        <v>387</v>
      </c>
      <c r="B389" s="589"/>
      <c r="C389" s="76" t="s">
        <v>388</v>
      </c>
      <c r="D389" s="57">
        <v>6</v>
      </c>
      <c r="E389" s="74">
        <v>6</v>
      </c>
      <c r="F389" s="87">
        <v>0</v>
      </c>
      <c r="G389" s="92"/>
      <c r="H389" s="97" t="str">
        <f>CONCATENATE(C389,D389,"-",E389)</f>
        <v>東区6-6</v>
      </c>
      <c r="I389" s="104">
        <v>515</v>
      </c>
      <c r="J389" s="113" t="s">
        <v>1296</v>
      </c>
      <c r="K389" s="281"/>
      <c r="L389" s="318" t="s">
        <v>1437</v>
      </c>
      <c r="M389" s="4" t="str">
        <f t="shared" si="29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hidden="1" customHeight="1">
      <c r="A390" s="4">
        <v>388</v>
      </c>
      <c r="B390" s="589"/>
      <c r="C390" s="76" t="s">
        <v>388</v>
      </c>
      <c r="D390" s="57">
        <v>6</v>
      </c>
      <c r="E390" s="74">
        <v>7</v>
      </c>
      <c r="F390" s="87"/>
      <c r="G390" s="92"/>
      <c r="H390" s="97" t="str">
        <f>CONCATENATE(C390,D390,"-",E390)</f>
        <v>東区6-7</v>
      </c>
      <c r="I390" s="104">
        <v>540</v>
      </c>
      <c r="J390" s="114" t="s">
        <v>1297</v>
      </c>
      <c r="K390" s="188"/>
      <c r="L390" s="129"/>
      <c r="M390" s="5" t="str">
        <f>IF(F405,I405,"")</f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customHeight="1">
      <c r="A391" s="4">
        <v>389</v>
      </c>
      <c r="B391" s="589"/>
      <c r="C391" s="76" t="s">
        <v>388</v>
      </c>
      <c r="D391" s="57">
        <v>6</v>
      </c>
      <c r="E391" s="74">
        <v>8</v>
      </c>
      <c r="F391" s="87">
        <v>0</v>
      </c>
      <c r="G391" s="92"/>
      <c r="H391" s="97" t="str">
        <f>CONCATENATE(C391,D391,"-",E391)</f>
        <v>東区6-8</v>
      </c>
      <c r="I391" s="104">
        <v>295</v>
      </c>
      <c r="J391" s="113" t="s">
        <v>453</v>
      </c>
      <c r="K391" s="281"/>
      <c r="L391" s="318" t="s">
        <v>1437</v>
      </c>
      <c r="M391" s="4" t="str">
        <f t="shared" si="29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390</v>
      </c>
      <c r="B392" s="589"/>
      <c r="C392" s="76" t="s">
        <v>388</v>
      </c>
      <c r="D392" s="57">
        <v>6</v>
      </c>
      <c r="E392" s="74" t="s">
        <v>279</v>
      </c>
      <c r="F392" s="87"/>
      <c r="G392" s="92"/>
      <c r="H392" s="97" t="str">
        <f t="shared" ref="H392:H460" si="30">CONCATENATE(C392,D392,"-",E392)</f>
        <v>東区6-9</v>
      </c>
      <c r="I392" s="104">
        <v>430</v>
      </c>
      <c r="J392" s="215" t="s">
        <v>1676</v>
      </c>
      <c r="K392" s="281"/>
      <c r="L392" s="301"/>
      <c r="M392" s="5" t="str">
        <f t="shared" si="29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 customHeight="1">
      <c r="A393" s="4">
        <v>391</v>
      </c>
      <c r="B393" s="589"/>
      <c r="C393" s="76" t="s">
        <v>388</v>
      </c>
      <c r="D393" s="57">
        <v>6</v>
      </c>
      <c r="E393" s="74" t="s">
        <v>455</v>
      </c>
      <c r="F393" s="87"/>
      <c r="G393" s="92"/>
      <c r="H393" s="97" t="str">
        <f>CONCATENATE(C393,D393,"-",E393)</f>
        <v>東区6-10</v>
      </c>
      <c r="I393" s="104">
        <v>525</v>
      </c>
      <c r="J393" s="113" t="s">
        <v>1294</v>
      </c>
      <c r="K393" s="189"/>
      <c r="L393" s="165"/>
      <c r="M393" s="4" t="str">
        <f t="shared" si="29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100000000000001" hidden="1" customHeight="1">
      <c r="A394" s="4">
        <v>392</v>
      </c>
      <c r="B394" s="590" t="s">
        <v>456</v>
      </c>
      <c r="C394" s="76" t="s">
        <v>388</v>
      </c>
      <c r="D394" s="57">
        <v>7</v>
      </c>
      <c r="E394" s="74">
        <v>1</v>
      </c>
      <c r="F394" s="87"/>
      <c r="G394" s="92"/>
      <c r="H394" s="97" t="str">
        <f t="shared" si="30"/>
        <v>東区7-1</v>
      </c>
      <c r="I394" s="104">
        <v>415</v>
      </c>
      <c r="J394" s="120" t="s">
        <v>1299</v>
      </c>
      <c r="K394" s="281"/>
      <c r="L394" s="129"/>
      <c r="M394" s="4">
        <f t="shared" si="29"/>
        <v>435</v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100000000000001" hidden="1" customHeight="1">
      <c r="A395" s="4">
        <v>393</v>
      </c>
      <c r="B395" s="581"/>
      <c r="C395" s="76" t="s">
        <v>388</v>
      </c>
      <c r="D395" s="57">
        <v>7</v>
      </c>
      <c r="E395" s="74">
        <v>2</v>
      </c>
      <c r="F395" s="87"/>
      <c r="G395" s="92"/>
      <c r="H395" s="97" t="str">
        <f t="shared" si="30"/>
        <v>東区7-2</v>
      </c>
      <c r="I395" s="104">
        <v>365</v>
      </c>
      <c r="J395" s="120" t="s">
        <v>1677</v>
      </c>
      <c r="K395" s="189"/>
      <c r="L395" s="394"/>
      <c r="M395" s="4" t="str">
        <f t="shared" si="29"/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customHeight="1">
      <c r="A396" s="4">
        <v>394</v>
      </c>
      <c r="B396" s="581"/>
      <c r="C396" s="76" t="s">
        <v>388</v>
      </c>
      <c r="D396" s="57">
        <v>7</v>
      </c>
      <c r="E396" s="74">
        <v>3</v>
      </c>
      <c r="F396" s="87">
        <v>1</v>
      </c>
      <c r="G396" s="92"/>
      <c r="H396" s="97" t="str">
        <f t="shared" si="30"/>
        <v>東区7-3</v>
      </c>
      <c r="I396" s="104">
        <v>430</v>
      </c>
      <c r="J396" s="120" t="s">
        <v>1301</v>
      </c>
      <c r="K396" s="281" t="s">
        <v>1839</v>
      </c>
      <c r="L396" s="362"/>
      <c r="M396" s="4" t="str">
        <f t="shared" si="29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 customHeight="1">
      <c r="A397" s="4">
        <v>395</v>
      </c>
      <c r="B397" s="581"/>
      <c r="C397" s="76" t="s">
        <v>388</v>
      </c>
      <c r="D397" s="57">
        <v>7</v>
      </c>
      <c r="E397" s="74">
        <v>4</v>
      </c>
      <c r="F397" s="87"/>
      <c r="G397" s="92"/>
      <c r="H397" s="97" t="str">
        <f t="shared" si="30"/>
        <v>東区7-4</v>
      </c>
      <c r="I397" s="104">
        <v>425</v>
      </c>
      <c r="J397" s="120" t="s">
        <v>1678</v>
      </c>
      <c r="K397" s="281"/>
      <c r="L397" s="155"/>
      <c r="M397" s="4">
        <f t="shared" si="29"/>
        <v>680</v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customHeight="1">
      <c r="A398" s="4">
        <v>396</v>
      </c>
      <c r="B398" s="581"/>
      <c r="C398" s="76" t="s">
        <v>388</v>
      </c>
      <c r="D398" s="57">
        <v>7</v>
      </c>
      <c r="E398" s="74">
        <v>5</v>
      </c>
      <c r="F398" s="87">
        <v>1</v>
      </c>
      <c r="G398" s="92"/>
      <c r="H398" s="97" t="str">
        <f t="shared" si="30"/>
        <v>東区7-5</v>
      </c>
      <c r="I398" s="104">
        <v>480</v>
      </c>
      <c r="J398" s="120" t="s">
        <v>1302</v>
      </c>
      <c r="K398" s="281" t="s">
        <v>1868</v>
      </c>
      <c r="L398" s="164"/>
      <c r="M398" s="4" t="str">
        <f t="shared" si="29"/>
        <v/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>
      <c r="A399" s="4">
        <v>397</v>
      </c>
      <c r="B399" s="581"/>
      <c r="C399" s="76" t="s">
        <v>388</v>
      </c>
      <c r="D399" s="57">
        <v>7</v>
      </c>
      <c r="E399" s="74">
        <v>6</v>
      </c>
      <c r="F399" s="87">
        <v>1</v>
      </c>
      <c r="G399" s="92"/>
      <c r="H399" s="97" t="str">
        <f t="shared" si="30"/>
        <v>東区7-6</v>
      </c>
      <c r="I399" s="104">
        <v>320</v>
      </c>
      <c r="J399" s="120" t="s">
        <v>463</v>
      </c>
      <c r="K399" s="189" t="s">
        <v>1784</v>
      </c>
      <c r="L399" s="152"/>
      <c r="M399" s="4">
        <f t="shared" si="29"/>
        <v>580</v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100000000000001" hidden="1" customHeight="1">
      <c r="A400" s="4">
        <v>398</v>
      </c>
      <c r="B400" s="581"/>
      <c r="C400" s="76" t="s">
        <v>388</v>
      </c>
      <c r="D400" s="57">
        <v>7</v>
      </c>
      <c r="E400" s="74">
        <v>7</v>
      </c>
      <c r="F400" s="87"/>
      <c r="G400" s="92"/>
      <c r="H400" s="97" t="str">
        <f t="shared" si="30"/>
        <v>東区7-7</v>
      </c>
      <c r="I400" s="104">
        <v>550</v>
      </c>
      <c r="J400" s="120" t="s">
        <v>1303</v>
      </c>
      <c r="K400" s="332"/>
      <c r="L400" s="132"/>
      <c r="M400" s="4" t="str">
        <f t="shared" si="29"/>
        <v/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 customHeight="1">
      <c r="A401" s="4">
        <v>399</v>
      </c>
      <c r="B401" s="581"/>
      <c r="C401" s="76" t="s">
        <v>388</v>
      </c>
      <c r="D401" s="57">
        <v>7</v>
      </c>
      <c r="E401" s="74" t="s">
        <v>464</v>
      </c>
      <c r="F401" s="87"/>
      <c r="G401" s="92"/>
      <c r="H401" s="97" t="str">
        <f t="shared" si="30"/>
        <v>東区7-8</v>
      </c>
      <c r="I401" s="104">
        <v>360</v>
      </c>
      <c r="J401" s="120" t="s">
        <v>1304</v>
      </c>
      <c r="K401" s="188"/>
      <c r="L401" s="352"/>
      <c r="M401" s="4" t="str">
        <f t="shared" si="29"/>
        <v/>
      </c>
      <c r="N401" s="6"/>
      <c r="O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20.25" customHeight="1">
      <c r="A402" s="4">
        <v>400</v>
      </c>
      <c r="B402" s="581"/>
      <c r="C402" s="81" t="s">
        <v>388</v>
      </c>
      <c r="D402" s="62">
        <v>7</v>
      </c>
      <c r="E402" s="82">
        <v>9</v>
      </c>
      <c r="F402" s="87">
        <v>2</v>
      </c>
      <c r="G402" s="92"/>
      <c r="H402" s="99" t="str">
        <f t="shared" si="30"/>
        <v>東区7-9</v>
      </c>
      <c r="I402" s="107">
        <v>585</v>
      </c>
      <c r="J402" s="120" t="s">
        <v>466</v>
      </c>
      <c r="K402" s="332"/>
      <c r="L402" s="348" t="s">
        <v>1912</v>
      </c>
      <c r="M402" s="5" t="str">
        <f>IF(F418,I418,"")</f>
        <v/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20.25" customHeight="1">
      <c r="A403" s="4">
        <v>401</v>
      </c>
      <c r="B403" s="581"/>
      <c r="C403" s="76" t="s">
        <v>388</v>
      </c>
      <c r="D403" s="57">
        <v>7</v>
      </c>
      <c r="E403" s="74">
        <v>10</v>
      </c>
      <c r="F403" s="87">
        <v>1</v>
      </c>
      <c r="G403" s="92"/>
      <c r="H403" s="97" t="str">
        <f t="shared" si="30"/>
        <v>東区7-10</v>
      </c>
      <c r="I403" s="104">
        <v>590</v>
      </c>
      <c r="J403" s="120" t="s">
        <v>1305</v>
      </c>
      <c r="K403" s="281" t="s">
        <v>1609</v>
      </c>
      <c r="L403" s="429"/>
      <c r="M403" s="4" t="str">
        <f t="shared" si="29"/>
        <v/>
      </c>
      <c r="N403" s="6"/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hidden="1" customHeight="1">
      <c r="A404" s="4">
        <v>402</v>
      </c>
      <c r="B404" s="581"/>
      <c r="C404" s="76" t="s">
        <v>388</v>
      </c>
      <c r="D404" s="57">
        <v>7</v>
      </c>
      <c r="E404" s="74">
        <v>11</v>
      </c>
      <c r="F404" s="87"/>
      <c r="G404" s="92"/>
      <c r="H404" s="97" t="str">
        <f t="shared" si="30"/>
        <v>東区7-11</v>
      </c>
      <c r="I404" s="104">
        <v>180</v>
      </c>
      <c r="J404" s="120" t="s">
        <v>469</v>
      </c>
      <c r="K404" s="188"/>
      <c r="L404" s="129"/>
      <c r="M404" s="4" t="str">
        <f t="shared" si="29"/>
        <v/>
      </c>
      <c r="N404" s="6"/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20.25" hidden="1" customHeight="1">
      <c r="A405" s="4">
        <v>403</v>
      </c>
      <c r="B405" s="581"/>
      <c r="C405" s="76" t="s">
        <v>388</v>
      </c>
      <c r="D405" s="57">
        <v>7</v>
      </c>
      <c r="E405" s="74" t="s">
        <v>182</v>
      </c>
      <c r="F405" s="87"/>
      <c r="G405" s="92"/>
      <c r="H405" s="97" t="str">
        <f>CONCATENATE(C405,D405,"-",E405)</f>
        <v>東区7-12</v>
      </c>
      <c r="I405" s="104">
        <v>280</v>
      </c>
      <c r="J405" s="120" t="s">
        <v>1306</v>
      </c>
      <c r="K405" s="332"/>
      <c r="L405" s="152"/>
      <c r="M405" s="5">
        <f t="shared" si="29"/>
        <v>545</v>
      </c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100000000000001" hidden="1" customHeight="1">
      <c r="A406" s="4">
        <v>404</v>
      </c>
      <c r="B406" s="581"/>
      <c r="C406" s="76" t="s">
        <v>388</v>
      </c>
      <c r="D406" s="57">
        <v>7</v>
      </c>
      <c r="E406" s="74" t="s">
        <v>185</v>
      </c>
      <c r="F406" s="87"/>
      <c r="G406" s="92"/>
      <c r="H406" s="97" t="str">
        <f>CONCATENATE(C406,D406,"-",E406)</f>
        <v>東区7-13</v>
      </c>
      <c r="I406" s="104">
        <v>375</v>
      </c>
      <c r="J406" s="120" t="s">
        <v>1307</v>
      </c>
      <c r="K406" s="333"/>
      <c r="L406" s="138"/>
      <c r="M406" s="4" t="str">
        <f t="shared" si="29"/>
        <v/>
      </c>
      <c r="N406" s="6"/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customHeight="1">
      <c r="A407" s="4">
        <v>405</v>
      </c>
      <c r="B407" s="582"/>
      <c r="C407" s="76" t="s">
        <v>388</v>
      </c>
      <c r="D407" s="57">
        <v>7</v>
      </c>
      <c r="E407" s="74" t="s">
        <v>880</v>
      </c>
      <c r="F407" s="87">
        <v>1</v>
      </c>
      <c r="G407" s="92"/>
      <c r="H407" s="97" t="str">
        <f>CONCATENATE(C407,D407,"-",E407)</f>
        <v>東区7-14</v>
      </c>
      <c r="I407" s="104">
        <v>405</v>
      </c>
      <c r="J407" s="120" t="s">
        <v>1679</v>
      </c>
      <c r="K407" s="332" t="s">
        <v>1820</v>
      </c>
      <c r="L407" s="164"/>
      <c r="M407" s="4" t="str">
        <f t="shared" si="29"/>
        <v/>
      </c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 customHeight="1">
      <c r="A408" s="4">
        <v>406</v>
      </c>
      <c r="B408" s="590" t="s">
        <v>472</v>
      </c>
      <c r="C408" s="76" t="s">
        <v>388</v>
      </c>
      <c r="D408" s="57">
        <v>8</v>
      </c>
      <c r="E408" s="74">
        <v>1</v>
      </c>
      <c r="F408" s="87"/>
      <c r="G408" s="92"/>
      <c r="H408" s="97" t="str">
        <f t="shared" si="30"/>
        <v>東区8-1</v>
      </c>
      <c r="I408" s="104">
        <v>1005</v>
      </c>
      <c r="J408" s="113" t="s">
        <v>473</v>
      </c>
      <c r="K408" s="188"/>
      <c r="L408" s="132"/>
      <c r="M408" s="5">
        <f>IF(F424,I424,"")</f>
        <v>435</v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25" hidden="1" customHeight="1">
      <c r="A409" s="4">
        <v>407</v>
      </c>
      <c r="B409" s="581"/>
      <c r="C409" s="76" t="s">
        <v>388</v>
      </c>
      <c r="D409" s="57">
        <v>8</v>
      </c>
      <c r="E409" s="74">
        <v>2</v>
      </c>
      <c r="F409" s="87"/>
      <c r="G409" s="92"/>
      <c r="H409" s="97" t="str">
        <f t="shared" si="30"/>
        <v>東区8-2</v>
      </c>
      <c r="I409" s="104">
        <v>425</v>
      </c>
      <c r="J409" s="113" t="s">
        <v>474</v>
      </c>
      <c r="K409" s="188"/>
      <c r="L409" s="129"/>
      <c r="M409" s="4" t="str">
        <f t="shared" ref="M409:M421" si="31">IF(F440,I440,"")</f>
        <v/>
      </c>
      <c r="N409" s="6"/>
    </row>
    <row r="410" spans="1:70" ht="20.25" hidden="1" customHeight="1">
      <c r="A410" s="4">
        <v>408</v>
      </c>
      <c r="B410" s="581"/>
      <c r="C410" s="256" t="s">
        <v>388</v>
      </c>
      <c r="D410" s="269">
        <v>8</v>
      </c>
      <c r="E410" s="258">
        <v>3</v>
      </c>
      <c r="F410" s="259"/>
      <c r="G410" s="92"/>
      <c r="H410" s="260" t="str">
        <f t="shared" si="30"/>
        <v>東区8-3</v>
      </c>
      <c r="I410" s="261">
        <v>635</v>
      </c>
      <c r="J410" s="262" t="s">
        <v>475</v>
      </c>
      <c r="K410" s="281"/>
      <c r="L410" s="131"/>
      <c r="M410" s="4" t="str">
        <f t="shared" si="31"/>
        <v/>
      </c>
      <c r="O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</row>
    <row r="411" spans="1:70" ht="20.100000000000001" hidden="1" customHeight="1">
      <c r="A411" s="4">
        <v>409</v>
      </c>
      <c r="B411" s="581"/>
      <c r="C411" s="76" t="s">
        <v>388</v>
      </c>
      <c r="D411" s="57">
        <v>8</v>
      </c>
      <c r="E411" s="74">
        <v>4</v>
      </c>
      <c r="F411" s="87"/>
      <c r="G411" s="92"/>
      <c r="H411" s="97" t="str">
        <f t="shared" si="30"/>
        <v>東区8-4</v>
      </c>
      <c r="I411" s="104">
        <v>195</v>
      </c>
      <c r="J411" s="113" t="s">
        <v>475</v>
      </c>
      <c r="K411" s="188"/>
      <c r="L411" s="167"/>
      <c r="M411" s="4" t="str">
        <f t="shared" si="31"/>
        <v/>
      </c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s="15" customFormat="1" ht="20.100000000000001" hidden="1" customHeight="1">
      <c r="A412" s="4">
        <v>410</v>
      </c>
      <c r="B412" s="582"/>
      <c r="C412" s="76" t="s">
        <v>388</v>
      </c>
      <c r="D412" s="57">
        <v>8</v>
      </c>
      <c r="E412" s="74">
        <v>5</v>
      </c>
      <c r="F412" s="288"/>
      <c r="G412" s="92"/>
      <c r="H412" s="97" t="str">
        <f t="shared" si="30"/>
        <v>東区8-5</v>
      </c>
      <c r="I412" s="104">
        <v>610</v>
      </c>
      <c r="J412" s="113" t="s">
        <v>1308</v>
      </c>
      <c r="K412" s="188"/>
      <c r="L412" s="131"/>
      <c r="M412" s="4" t="str">
        <f t="shared" si="31"/>
        <v/>
      </c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</row>
    <row r="413" spans="1:70" s="15" customFormat="1" ht="20.100000000000001" hidden="1" customHeight="1">
      <c r="A413" s="4">
        <v>411</v>
      </c>
      <c r="B413" s="589" t="s">
        <v>478</v>
      </c>
      <c r="C413" s="76" t="s">
        <v>388</v>
      </c>
      <c r="D413" s="57">
        <v>9</v>
      </c>
      <c r="E413" s="74">
        <v>1</v>
      </c>
      <c r="F413" s="288"/>
      <c r="G413" s="92"/>
      <c r="H413" s="97" t="str">
        <f t="shared" si="30"/>
        <v>東区9-1</v>
      </c>
      <c r="I413" s="104">
        <v>495</v>
      </c>
      <c r="J413" s="113" t="s">
        <v>479</v>
      </c>
      <c r="K413" s="188"/>
      <c r="L413" s="131"/>
      <c r="M413" s="5">
        <f>IF(F429,I429,"")</f>
        <v>580</v>
      </c>
      <c r="N413" s="6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</row>
    <row r="414" spans="1:70" s="15" customFormat="1" ht="20.25" hidden="1" customHeight="1">
      <c r="A414" s="4">
        <v>412</v>
      </c>
      <c r="B414" s="589"/>
      <c r="C414" s="76" t="s">
        <v>388</v>
      </c>
      <c r="D414" s="57">
        <v>9</v>
      </c>
      <c r="E414" s="74">
        <v>2</v>
      </c>
      <c r="F414" s="87"/>
      <c r="G414" s="92"/>
      <c r="H414" s="97" t="str">
        <f t="shared" si="30"/>
        <v>東区9-2</v>
      </c>
      <c r="I414" s="104">
        <v>625</v>
      </c>
      <c r="J414" s="113" t="s">
        <v>1309</v>
      </c>
      <c r="K414" s="188"/>
      <c r="L414" s="129"/>
      <c r="M414" s="5" t="str">
        <f>IF(F430,I430,"")</f>
        <v/>
      </c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</row>
    <row r="415" spans="1:70" ht="20.100000000000001" hidden="1" customHeight="1">
      <c r="A415" s="4">
        <v>413</v>
      </c>
      <c r="B415" s="589"/>
      <c r="C415" s="76" t="s">
        <v>388</v>
      </c>
      <c r="D415" s="57">
        <v>9</v>
      </c>
      <c r="E415" s="74">
        <v>3</v>
      </c>
      <c r="F415" s="87"/>
      <c r="G415" s="92"/>
      <c r="H415" s="97" t="str">
        <f t="shared" si="30"/>
        <v>東区9-3</v>
      </c>
      <c r="I415" s="104">
        <v>400</v>
      </c>
      <c r="J415" s="113" t="s">
        <v>1310</v>
      </c>
      <c r="K415" s="188"/>
      <c r="L415" s="131"/>
      <c r="M415" s="5" t="str">
        <f>IF(F431,I431,"")</f>
        <v/>
      </c>
      <c r="N415" s="6"/>
      <c r="O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hidden="1" customHeight="1">
      <c r="A416" s="4">
        <v>414</v>
      </c>
      <c r="B416" s="589"/>
      <c r="C416" s="208" t="s">
        <v>388</v>
      </c>
      <c r="D416" s="203">
        <v>9</v>
      </c>
      <c r="E416" s="204">
        <v>4</v>
      </c>
      <c r="F416" s="205"/>
      <c r="G416" s="92"/>
      <c r="H416" s="227" t="str">
        <f t="shared" si="30"/>
        <v>東区9-4</v>
      </c>
      <c r="I416" s="228">
        <v>305</v>
      </c>
      <c r="J416" s="229" t="s">
        <v>482</v>
      </c>
      <c r="K416" s="328"/>
      <c r="L416" s="318"/>
      <c r="M416" s="4" t="str">
        <f t="shared" si="31"/>
        <v/>
      </c>
      <c r="N416" s="6"/>
    </row>
    <row r="417" spans="1:70" ht="20.100000000000001" customHeight="1">
      <c r="A417" s="4">
        <v>415</v>
      </c>
      <c r="B417" s="589"/>
      <c r="C417" s="76" t="s">
        <v>388</v>
      </c>
      <c r="D417" s="57">
        <v>9</v>
      </c>
      <c r="E417" s="74">
        <v>5</v>
      </c>
      <c r="F417" s="87">
        <v>2</v>
      </c>
      <c r="G417" s="92"/>
      <c r="H417" s="100" t="str">
        <f t="shared" si="30"/>
        <v>東区9-5</v>
      </c>
      <c r="I417" s="104">
        <v>200</v>
      </c>
      <c r="J417" s="276" t="s">
        <v>484</v>
      </c>
      <c r="K417" s="281"/>
      <c r="L417" s="362" t="s">
        <v>1913</v>
      </c>
      <c r="M417" s="5" t="str">
        <f>IF(F433,I433,"")</f>
        <v/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hidden="1" customHeight="1">
      <c r="A418" s="4">
        <v>416</v>
      </c>
      <c r="B418" s="589"/>
      <c r="C418" s="76" t="s">
        <v>388</v>
      </c>
      <c r="D418" s="57">
        <v>9</v>
      </c>
      <c r="E418" s="74">
        <v>6</v>
      </c>
      <c r="F418" s="87"/>
      <c r="G418" s="92"/>
      <c r="H418" s="97" t="str">
        <f t="shared" si="30"/>
        <v>東区9-6</v>
      </c>
      <c r="I418" s="104">
        <v>245</v>
      </c>
      <c r="J418" s="113" t="s">
        <v>484</v>
      </c>
      <c r="K418" s="188"/>
      <c r="L418" s="394"/>
      <c r="M418" s="5" t="str">
        <f t="shared" si="31"/>
        <v/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 customHeight="1">
      <c r="A419" s="4">
        <v>417</v>
      </c>
      <c r="B419" s="589"/>
      <c r="C419" s="76" t="s">
        <v>388</v>
      </c>
      <c r="D419" s="57">
        <v>9</v>
      </c>
      <c r="E419" s="74">
        <v>7</v>
      </c>
      <c r="F419" s="87"/>
      <c r="G419" s="92"/>
      <c r="H419" s="97" t="str">
        <f t="shared" si="30"/>
        <v>東区9-7</v>
      </c>
      <c r="I419" s="104">
        <v>490</v>
      </c>
      <c r="J419" s="113" t="s">
        <v>1311</v>
      </c>
      <c r="K419" s="188"/>
      <c r="L419" s="129"/>
      <c r="M419" s="4">
        <f t="shared" si="31"/>
        <v>510</v>
      </c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ht="20.25" hidden="1" customHeight="1">
      <c r="A420" s="4">
        <v>418</v>
      </c>
      <c r="B420" s="589"/>
      <c r="C420" s="76" t="s">
        <v>388</v>
      </c>
      <c r="D420" s="57">
        <v>9</v>
      </c>
      <c r="E420" s="74">
        <v>8</v>
      </c>
      <c r="F420" s="87"/>
      <c r="G420" s="92"/>
      <c r="H420" s="97" t="str">
        <f t="shared" si="30"/>
        <v>東区9-8</v>
      </c>
      <c r="I420" s="104">
        <v>335</v>
      </c>
      <c r="J420" s="113" t="s">
        <v>1312</v>
      </c>
      <c r="K420" s="334"/>
      <c r="L420" s="348"/>
      <c r="M420" s="4" t="str">
        <f t="shared" si="31"/>
        <v/>
      </c>
      <c r="N420" s="6"/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 hidden="1">
      <c r="A421" s="4">
        <v>419</v>
      </c>
      <c r="B421" s="589"/>
      <c r="C421" s="76" t="s">
        <v>388</v>
      </c>
      <c r="D421" s="57">
        <v>9</v>
      </c>
      <c r="E421" s="74">
        <v>9</v>
      </c>
      <c r="F421" s="87"/>
      <c r="G421" s="92"/>
      <c r="H421" s="97" t="str">
        <f t="shared" si="30"/>
        <v>東区9-9</v>
      </c>
      <c r="I421" s="104">
        <v>245</v>
      </c>
      <c r="J421" s="113" t="s">
        <v>1313</v>
      </c>
      <c r="K421" s="188"/>
      <c r="L421" s="129"/>
      <c r="M421" s="4" t="str">
        <f t="shared" si="31"/>
        <v/>
      </c>
      <c r="O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20.25" hidden="1" customHeight="1">
      <c r="A422" s="4">
        <v>420</v>
      </c>
      <c r="B422" s="589"/>
      <c r="C422" s="76" t="s">
        <v>388</v>
      </c>
      <c r="D422" s="57">
        <v>9</v>
      </c>
      <c r="E422" s="74">
        <v>10</v>
      </c>
      <c r="F422" s="87"/>
      <c r="G422" s="92"/>
      <c r="H422" s="97" t="str">
        <f t="shared" si="30"/>
        <v>東区9-10</v>
      </c>
      <c r="I422" s="104">
        <v>320</v>
      </c>
      <c r="J422" s="113" t="s">
        <v>1314</v>
      </c>
      <c r="K422" s="188"/>
      <c r="L422" s="140"/>
      <c r="M422" s="5" t="str">
        <f>IF(F438,I438,"")</f>
        <v/>
      </c>
      <c r="N422" s="6"/>
      <c r="O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25" hidden="1">
      <c r="A423" s="4">
        <v>421</v>
      </c>
      <c r="B423" s="589" t="s">
        <v>488</v>
      </c>
      <c r="C423" s="76" t="s">
        <v>388</v>
      </c>
      <c r="D423" s="349">
        <v>10</v>
      </c>
      <c r="E423" s="74">
        <v>1</v>
      </c>
      <c r="F423" s="87"/>
      <c r="G423" s="92"/>
      <c r="H423" s="97" t="str">
        <f t="shared" si="30"/>
        <v>東区10-1</v>
      </c>
      <c r="I423" s="104">
        <v>405</v>
      </c>
      <c r="J423" s="113" t="s">
        <v>489</v>
      </c>
      <c r="K423" s="188"/>
      <c r="L423" s="129"/>
      <c r="M423" s="5">
        <f t="shared" si="29"/>
        <v>310</v>
      </c>
      <c r="N423" s="6"/>
    </row>
    <row r="424" spans="1:70" ht="20.25">
      <c r="A424" s="4">
        <v>422</v>
      </c>
      <c r="B424" s="589"/>
      <c r="C424" s="76" t="s">
        <v>388</v>
      </c>
      <c r="D424" s="349">
        <v>10</v>
      </c>
      <c r="E424" s="74">
        <v>2</v>
      </c>
      <c r="F424" s="87">
        <v>1</v>
      </c>
      <c r="G424" s="92"/>
      <c r="H424" s="97" t="str">
        <f t="shared" si="30"/>
        <v>東区10-2</v>
      </c>
      <c r="I424" s="104">
        <v>435</v>
      </c>
      <c r="J424" s="113" t="s">
        <v>490</v>
      </c>
      <c r="K424" s="281" t="s">
        <v>1872</v>
      </c>
      <c r="L424" s="348"/>
      <c r="M424" s="5">
        <f t="shared" ref="M424:M429" si="32">IF(F455,I455,"")</f>
        <v>485</v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25" hidden="1" customHeight="1">
      <c r="A425" s="4">
        <v>423</v>
      </c>
      <c r="B425" s="589"/>
      <c r="C425" s="76" t="s">
        <v>388</v>
      </c>
      <c r="D425" s="349">
        <v>10</v>
      </c>
      <c r="E425" s="74">
        <v>3</v>
      </c>
      <c r="F425" s="87"/>
      <c r="G425" s="92"/>
      <c r="H425" s="97" t="str">
        <f t="shared" si="30"/>
        <v>東区10-3</v>
      </c>
      <c r="I425" s="104">
        <v>810</v>
      </c>
      <c r="J425" s="113" t="s">
        <v>491</v>
      </c>
      <c r="K425" s="188"/>
      <c r="L425" s="129"/>
      <c r="M425" s="4" t="str">
        <f t="shared" si="32"/>
        <v/>
      </c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100000000000001" hidden="1" customHeight="1">
      <c r="A426" s="4">
        <v>424</v>
      </c>
      <c r="B426" s="589"/>
      <c r="C426" s="76" t="s">
        <v>388</v>
      </c>
      <c r="D426" s="349">
        <v>10</v>
      </c>
      <c r="E426" s="74">
        <v>4</v>
      </c>
      <c r="F426" s="87"/>
      <c r="G426" s="92"/>
      <c r="H426" s="97" t="str">
        <f t="shared" si="30"/>
        <v>東区10-4</v>
      </c>
      <c r="I426" s="104">
        <v>325</v>
      </c>
      <c r="J426" s="113" t="s">
        <v>492</v>
      </c>
      <c r="K426" s="188"/>
      <c r="L426" s="129"/>
      <c r="M426" s="4" t="str">
        <f t="shared" si="32"/>
        <v/>
      </c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customHeight="1">
      <c r="A427" s="4">
        <v>425</v>
      </c>
      <c r="B427" s="589"/>
      <c r="C427" s="76" t="s">
        <v>388</v>
      </c>
      <c r="D427" s="349">
        <v>10</v>
      </c>
      <c r="E427" s="74">
        <v>5</v>
      </c>
      <c r="F427" s="87">
        <v>1</v>
      </c>
      <c r="G427" s="92"/>
      <c r="H427" s="97" t="str">
        <f t="shared" si="30"/>
        <v>東区10-5</v>
      </c>
      <c r="I427" s="104">
        <v>680</v>
      </c>
      <c r="J427" s="113" t="s">
        <v>493</v>
      </c>
      <c r="K427" s="281" t="s">
        <v>1872</v>
      </c>
      <c r="L427" s="348"/>
      <c r="M427" s="4" t="str">
        <f t="shared" si="32"/>
        <v/>
      </c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25" hidden="1">
      <c r="A428" s="4">
        <v>426</v>
      </c>
      <c r="B428" s="589"/>
      <c r="C428" s="76" t="s">
        <v>388</v>
      </c>
      <c r="D428" s="349">
        <v>10</v>
      </c>
      <c r="E428" s="74">
        <v>6</v>
      </c>
      <c r="F428" s="87"/>
      <c r="G428" s="92"/>
      <c r="H428" s="97" t="str">
        <f t="shared" si="30"/>
        <v>東区10-6</v>
      </c>
      <c r="I428" s="104">
        <v>375</v>
      </c>
      <c r="J428" s="113" t="s">
        <v>494</v>
      </c>
      <c r="K428" s="188"/>
      <c r="L428" s="129"/>
      <c r="M428" s="5" t="str">
        <f>IF(F444,I444,"")</f>
        <v/>
      </c>
      <c r="N428" s="6"/>
    </row>
    <row r="429" spans="1:70" ht="20.25">
      <c r="A429" s="4">
        <v>427</v>
      </c>
      <c r="B429" s="604"/>
      <c r="C429" s="76" t="s">
        <v>388</v>
      </c>
      <c r="D429" s="349">
        <v>10</v>
      </c>
      <c r="E429" s="74">
        <v>7</v>
      </c>
      <c r="F429" s="87">
        <v>1</v>
      </c>
      <c r="G429" s="92"/>
      <c r="H429" s="97" t="str">
        <f t="shared" si="30"/>
        <v>東区10-7</v>
      </c>
      <c r="I429" s="104">
        <v>580</v>
      </c>
      <c r="J429" s="113" t="s">
        <v>1315</v>
      </c>
      <c r="K429" s="281" t="s">
        <v>1820</v>
      </c>
      <c r="L429" s="476" t="s">
        <v>1877</v>
      </c>
      <c r="M429" s="5" t="str">
        <f t="shared" si="32"/>
        <v/>
      </c>
    </row>
    <row r="430" spans="1:70" ht="20.100000000000001" hidden="1" customHeight="1">
      <c r="A430" s="4">
        <v>428</v>
      </c>
      <c r="B430" s="590" t="s">
        <v>496</v>
      </c>
      <c r="C430" s="76" t="s">
        <v>388</v>
      </c>
      <c r="D430" s="349">
        <v>11</v>
      </c>
      <c r="E430" s="74">
        <v>1</v>
      </c>
      <c r="F430" s="87"/>
      <c r="G430" s="92"/>
      <c r="H430" s="97" t="str">
        <f t="shared" si="30"/>
        <v>東区11-1</v>
      </c>
      <c r="I430" s="104">
        <v>410</v>
      </c>
      <c r="J430" s="113" t="s">
        <v>1509</v>
      </c>
      <c r="K430" s="281"/>
      <c r="L430" s="264"/>
      <c r="M430" s="4" t="str">
        <f>IF(F463,I463,"")</f>
        <v/>
      </c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hidden="1" customHeight="1">
      <c r="A431" s="4">
        <v>429</v>
      </c>
      <c r="B431" s="581"/>
      <c r="C431" s="76" t="s">
        <v>388</v>
      </c>
      <c r="D431" s="349">
        <v>11</v>
      </c>
      <c r="E431" s="74">
        <v>2</v>
      </c>
      <c r="F431" s="87"/>
      <c r="G431" s="92"/>
      <c r="H431" s="97" t="str">
        <f t="shared" si="30"/>
        <v>東区11-2</v>
      </c>
      <c r="I431" s="104">
        <v>180</v>
      </c>
      <c r="J431" s="113" t="s">
        <v>1510</v>
      </c>
      <c r="K431" s="281"/>
      <c r="L431" s="372"/>
      <c r="M431" s="4" t="str">
        <f>IF(F464,I464,"")</f>
        <v/>
      </c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100000000000001" hidden="1" customHeight="1">
      <c r="A432" s="4">
        <v>430</v>
      </c>
      <c r="B432" s="581"/>
      <c r="C432" s="76" t="s">
        <v>388</v>
      </c>
      <c r="D432" s="349">
        <v>11</v>
      </c>
      <c r="E432" s="74">
        <v>3</v>
      </c>
      <c r="F432" s="87"/>
      <c r="G432" s="92"/>
      <c r="H432" s="97" t="str">
        <f t="shared" si="30"/>
        <v>東区11-3</v>
      </c>
      <c r="I432" s="104">
        <v>510</v>
      </c>
      <c r="J432" s="113" t="s">
        <v>499</v>
      </c>
      <c r="K432" s="188"/>
      <c r="L432" s="129"/>
      <c r="M432" s="5" t="str">
        <f>IF(F448,I448,"")</f>
        <v/>
      </c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s="15" customFormat="1" ht="20.25" hidden="1">
      <c r="A433" s="4">
        <v>431</v>
      </c>
      <c r="B433" s="581"/>
      <c r="C433" s="76" t="s">
        <v>388</v>
      </c>
      <c r="D433" s="349">
        <v>11</v>
      </c>
      <c r="E433" s="74">
        <v>4</v>
      </c>
      <c r="F433" s="87"/>
      <c r="G433" s="92"/>
      <c r="H433" s="97" t="str">
        <f t="shared" si="30"/>
        <v>東区11-4</v>
      </c>
      <c r="I433" s="104">
        <v>410</v>
      </c>
      <c r="J433" s="113" t="s">
        <v>500</v>
      </c>
      <c r="K433" s="281"/>
      <c r="L433" s="411"/>
      <c r="M433" s="5" t="str">
        <f>IF(F449,I449,"")</f>
        <v/>
      </c>
      <c r="P433" s="44"/>
      <c r="Q433" s="44"/>
    </row>
    <row r="434" spans="1:70" s="15" customFormat="1" ht="20.25" hidden="1" customHeight="1">
      <c r="A434" s="4">
        <v>432</v>
      </c>
      <c r="B434" s="581"/>
      <c r="C434" s="76" t="s">
        <v>388</v>
      </c>
      <c r="D434" s="349">
        <v>11</v>
      </c>
      <c r="E434" s="74">
        <v>5</v>
      </c>
      <c r="F434" s="87"/>
      <c r="G434" s="92"/>
      <c r="H434" s="97" t="str">
        <f t="shared" si="30"/>
        <v>東区11-5</v>
      </c>
      <c r="I434" s="104">
        <v>435</v>
      </c>
      <c r="J434" s="113" t="s">
        <v>501</v>
      </c>
      <c r="K434" s="188"/>
      <c r="L434" s="129"/>
      <c r="M434" s="5">
        <f>IF(F450,I450,"")</f>
        <v>510</v>
      </c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</row>
    <row r="435" spans="1:70" s="15" customFormat="1" ht="20.100000000000001" customHeight="1">
      <c r="A435" s="4">
        <v>433</v>
      </c>
      <c r="B435" s="581"/>
      <c r="C435" s="76" t="s">
        <v>388</v>
      </c>
      <c r="D435" s="349">
        <v>11</v>
      </c>
      <c r="E435" s="74">
        <v>6</v>
      </c>
      <c r="F435" s="87">
        <v>5</v>
      </c>
      <c r="G435" s="92"/>
      <c r="H435" s="97" t="str">
        <f t="shared" si="30"/>
        <v>東区11-6</v>
      </c>
      <c r="I435" s="104">
        <v>545</v>
      </c>
      <c r="J435" s="113" t="s">
        <v>502</v>
      </c>
      <c r="K435" s="281"/>
      <c r="L435" s="464" t="s">
        <v>1786</v>
      </c>
      <c r="M435" s="4"/>
      <c r="N435" s="6"/>
      <c r="P435" s="44"/>
      <c r="Q435" s="44"/>
    </row>
    <row r="436" spans="1:70" ht="20.25" hidden="1" customHeight="1">
      <c r="A436" s="4">
        <v>434</v>
      </c>
      <c r="B436" s="581"/>
      <c r="C436" s="76" t="s">
        <v>388</v>
      </c>
      <c r="D436" s="349">
        <v>11</v>
      </c>
      <c r="E436" s="74">
        <v>7</v>
      </c>
      <c r="F436" s="87"/>
      <c r="G436" s="92"/>
      <c r="H436" s="97" t="str">
        <f t="shared" si="30"/>
        <v>東区11-7</v>
      </c>
      <c r="I436" s="104">
        <v>250</v>
      </c>
      <c r="J436" s="113" t="s">
        <v>503</v>
      </c>
      <c r="K436" s="188"/>
      <c r="L436" s="152"/>
      <c r="M436" s="4" t="str">
        <f>IF(F470,I470,"")</f>
        <v/>
      </c>
    </row>
    <row r="437" spans="1:70" ht="16.5" hidden="1" customHeight="1">
      <c r="A437" s="4">
        <v>435</v>
      </c>
      <c r="B437" s="581"/>
      <c r="C437" s="76" t="s">
        <v>388</v>
      </c>
      <c r="D437" s="349">
        <v>11</v>
      </c>
      <c r="E437" s="74">
        <v>8</v>
      </c>
      <c r="F437" s="87"/>
      <c r="G437" s="92"/>
      <c r="H437" s="97" t="str">
        <f t="shared" si="30"/>
        <v>東区11-8</v>
      </c>
      <c r="I437" s="104">
        <v>460</v>
      </c>
      <c r="J437" s="113" t="s">
        <v>504</v>
      </c>
      <c r="K437" s="188"/>
      <c r="L437" s="129"/>
      <c r="M437" s="5">
        <f>IF(F453,I453,"")</f>
        <v>310</v>
      </c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100000000000001" hidden="1" customHeight="1">
      <c r="A438" s="4">
        <v>436</v>
      </c>
      <c r="B438" s="582"/>
      <c r="C438" s="76" t="s">
        <v>388</v>
      </c>
      <c r="D438" s="349">
        <v>11</v>
      </c>
      <c r="E438" s="74" t="s">
        <v>1025</v>
      </c>
      <c r="F438" s="87"/>
      <c r="G438" s="92"/>
      <c r="H438" s="97" t="str">
        <f t="shared" si="30"/>
        <v>東区11-9</v>
      </c>
      <c r="I438" s="104">
        <v>305</v>
      </c>
      <c r="J438" s="322" t="s">
        <v>1054</v>
      </c>
      <c r="K438" s="188"/>
      <c r="L438" s="348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100000000000001" hidden="1" customHeight="1">
      <c r="A439" s="4">
        <v>437</v>
      </c>
      <c r="B439" s="589" t="s">
        <v>505</v>
      </c>
      <c r="C439" s="76" t="s">
        <v>388</v>
      </c>
      <c r="D439" s="349">
        <v>12</v>
      </c>
      <c r="E439" s="74">
        <v>1</v>
      </c>
      <c r="F439" s="87"/>
      <c r="G439" s="92"/>
      <c r="H439" s="97" t="str">
        <f t="shared" si="30"/>
        <v>東区12-1</v>
      </c>
      <c r="I439" s="104">
        <v>210</v>
      </c>
      <c r="J439" s="113" t="s">
        <v>1318</v>
      </c>
      <c r="K439" s="281"/>
      <c r="L439" s="318"/>
      <c r="M439" s="4" t="str">
        <f t="shared" ref="M439:M444" si="33">IF(F473,I473,"")</f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hidden="1" customHeight="1">
      <c r="A440" s="4">
        <v>438</v>
      </c>
      <c r="B440" s="589"/>
      <c r="C440" s="76" t="s">
        <v>388</v>
      </c>
      <c r="D440" s="349">
        <v>12</v>
      </c>
      <c r="E440" s="74">
        <v>2</v>
      </c>
      <c r="F440" s="87"/>
      <c r="G440" s="92"/>
      <c r="H440" s="97" t="str">
        <f t="shared" si="30"/>
        <v>東区12-2</v>
      </c>
      <c r="I440" s="104">
        <v>540</v>
      </c>
      <c r="J440" s="113" t="s">
        <v>507</v>
      </c>
      <c r="K440" s="188"/>
      <c r="L440" s="129"/>
      <c r="M440" s="5" t="str">
        <f>IF(F456,I456,"")</f>
        <v/>
      </c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100000000000001" hidden="1" customHeight="1">
      <c r="A441" s="4">
        <v>439</v>
      </c>
      <c r="B441" s="589"/>
      <c r="C441" s="76" t="s">
        <v>388</v>
      </c>
      <c r="D441" s="349">
        <v>12</v>
      </c>
      <c r="E441" s="74">
        <v>3</v>
      </c>
      <c r="F441" s="87"/>
      <c r="G441" s="92"/>
      <c r="H441" s="97" t="str">
        <f t="shared" si="30"/>
        <v>東区12-3</v>
      </c>
      <c r="I441" s="104">
        <v>410</v>
      </c>
      <c r="J441" s="113" t="s">
        <v>1319</v>
      </c>
      <c r="K441" s="188"/>
      <c r="L441" s="141"/>
      <c r="M441" s="5" t="str">
        <f>IF(F457,I457,"")</f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16.5" hidden="1" customHeight="1">
      <c r="A442" s="4">
        <v>440</v>
      </c>
      <c r="B442" s="589"/>
      <c r="C442" s="76" t="s">
        <v>388</v>
      </c>
      <c r="D442" s="349">
        <v>12</v>
      </c>
      <c r="E442" s="74">
        <v>4</v>
      </c>
      <c r="F442" s="87"/>
      <c r="G442" s="92"/>
      <c r="H442" s="97" t="str">
        <f t="shared" si="30"/>
        <v>東区12-4</v>
      </c>
      <c r="I442" s="104">
        <v>175</v>
      </c>
      <c r="J442" s="113" t="s">
        <v>1320</v>
      </c>
      <c r="K442" s="281"/>
      <c r="L442" s="318"/>
      <c r="M442" s="4" t="str">
        <f t="shared" si="33"/>
        <v/>
      </c>
      <c r="N442" s="6"/>
    </row>
    <row r="443" spans="1:70" ht="20.25" customHeight="1">
      <c r="A443" s="4">
        <v>441</v>
      </c>
      <c r="B443" s="589"/>
      <c r="C443" s="76" t="s">
        <v>388</v>
      </c>
      <c r="D443" s="349">
        <v>12</v>
      </c>
      <c r="E443" s="74">
        <v>5</v>
      </c>
      <c r="F443" s="87">
        <v>0</v>
      </c>
      <c r="G443" s="92"/>
      <c r="H443" s="97" t="str">
        <f t="shared" si="30"/>
        <v>東区12-5</v>
      </c>
      <c r="I443" s="104">
        <v>325</v>
      </c>
      <c r="J443" s="113" t="s">
        <v>1321</v>
      </c>
      <c r="K443" s="281"/>
      <c r="L443" s="164" t="s">
        <v>1717</v>
      </c>
      <c r="M443" s="5">
        <f>IF(F459,I459,"")</f>
        <v>420</v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25" hidden="1" customHeight="1">
      <c r="A444" s="4">
        <v>442</v>
      </c>
      <c r="B444" s="589" t="s">
        <v>511</v>
      </c>
      <c r="C444" s="76" t="s">
        <v>388</v>
      </c>
      <c r="D444" s="349">
        <v>13</v>
      </c>
      <c r="E444" s="74">
        <v>1</v>
      </c>
      <c r="F444" s="87"/>
      <c r="G444" s="92"/>
      <c r="H444" s="97" t="str">
        <f t="shared" si="30"/>
        <v>東区13-1</v>
      </c>
      <c r="I444" s="104">
        <v>470</v>
      </c>
      <c r="J444" s="113" t="s">
        <v>1322</v>
      </c>
      <c r="K444" s="281"/>
      <c r="L444" s="341"/>
      <c r="M444" s="4">
        <f t="shared" si="33"/>
        <v>355</v>
      </c>
      <c r="N444" s="6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25" hidden="1" customHeight="1">
      <c r="A445" s="4">
        <v>443</v>
      </c>
      <c r="B445" s="589"/>
      <c r="C445" s="76" t="s">
        <v>388</v>
      </c>
      <c r="D445" s="349">
        <v>13</v>
      </c>
      <c r="E445" s="74">
        <v>2</v>
      </c>
      <c r="F445" s="87"/>
      <c r="G445" s="92"/>
      <c r="H445" s="97" t="str">
        <f t="shared" si="30"/>
        <v>東区13-2</v>
      </c>
      <c r="I445" s="104">
        <v>530</v>
      </c>
      <c r="J445" s="113" t="s">
        <v>513</v>
      </c>
      <c r="K445" s="188"/>
      <c r="L445" s="160"/>
      <c r="M445" s="4" t="str">
        <f>IF(F481,I481,"")</f>
        <v/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20.25" customHeight="1">
      <c r="A446" s="4">
        <v>444</v>
      </c>
      <c r="B446" s="589"/>
      <c r="C446" s="76" t="s">
        <v>388</v>
      </c>
      <c r="D446" s="349">
        <v>13</v>
      </c>
      <c r="E446" s="74">
        <v>3</v>
      </c>
      <c r="F446" s="87">
        <v>0</v>
      </c>
      <c r="G446" s="92"/>
      <c r="H446" s="97" t="str">
        <f t="shared" si="30"/>
        <v>東区13-3</v>
      </c>
      <c r="I446" s="104">
        <v>415</v>
      </c>
      <c r="J446" s="113" t="s">
        <v>513</v>
      </c>
      <c r="K446" s="331"/>
      <c r="L446" s="426" t="s">
        <v>1437</v>
      </c>
      <c r="M446" s="4" t="str">
        <f>IF(F482,I482,"")</f>
        <v/>
      </c>
      <c r="N446" s="6"/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20.25" hidden="1" customHeight="1">
      <c r="A447" s="4">
        <v>445</v>
      </c>
      <c r="B447" s="589"/>
      <c r="C447" s="76" t="s">
        <v>388</v>
      </c>
      <c r="D447" s="349">
        <v>13</v>
      </c>
      <c r="E447" s="74">
        <v>4</v>
      </c>
      <c r="F447" s="87"/>
      <c r="G447" s="92"/>
      <c r="H447" s="97" t="str">
        <f t="shared" si="30"/>
        <v>東区13-4</v>
      </c>
      <c r="I447" s="104">
        <v>575</v>
      </c>
      <c r="J447" s="114" t="s">
        <v>1323</v>
      </c>
      <c r="K447" s="189"/>
      <c r="L447" s="130"/>
      <c r="M447" s="4" t="str">
        <f>IF(F483,I483,"")</f>
        <v/>
      </c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customHeight="1">
      <c r="A448" s="4">
        <v>446</v>
      </c>
      <c r="B448" s="589"/>
      <c r="C448" s="76" t="s">
        <v>388</v>
      </c>
      <c r="D448" s="349">
        <v>13</v>
      </c>
      <c r="E448" s="74">
        <v>5</v>
      </c>
      <c r="F448" s="87">
        <v>0</v>
      </c>
      <c r="G448" s="92"/>
      <c r="H448" s="97" t="str">
        <f t="shared" si="30"/>
        <v>東区13-5</v>
      </c>
      <c r="I448" s="104">
        <v>400</v>
      </c>
      <c r="J448" s="113" t="s">
        <v>515</v>
      </c>
      <c r="K448" s="281"/>
      <c r="L448" s="318" t="s">
        <v>1437</v>
      </c>
      <c r="M448" s="4" t="str">
        <f>IF(F484,I484,"")</f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>
      <c r="A449" s="4">
        <v>447</v>
      </c>
      <c r="B449" s="589"/>
      <c r="C449" s="76" t="s">
        <v>388</v>
      </c>
      <c r="D449" s="349">
        <v>13</v>
      </c>
      <c r="E449" s="74">
        <v>6</v>
      </c>
      <c r="F449" s="87">
        <v>0</v>
      </c>
      <c r="G449" s="92"/>
      <c r="H449" s="97" t="str">
        <f t="shared" si="30"/>
        <v>東区13-6</v>
      </c>
      <c r="I449" s="104">
        <v>525</v>
      </c>
      <c r="J449" s="113" t="s">
        <v>515</v>
      </c>
      <c r="K449" s="281"/>
      <c r="L449" s="318" t="s">
        <v>1437</v>
      </c>
      <c r="M449" s="4" t="str">
        <f>IF(F485,I485,"")</f>
        <v/>
      </c>
      <c r="N449" s="6"/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customHeight="1">
      <c r="A450" s="4">
        <v>448</v>
      </c>
      <c r="B450" s="589"/>
      <c r="C450" s="76" t="s">
        <v>388</v>
      </c>
      <c r="D450" s="349">
        <v>13</v>
      </c>
      <c r="E450" s="74">
        <v>7</v>
      </c>
      <c r="F450" s="87">
        <v>3</v>
      </c>
      <c r="G450" s="92"/>
      <c r="H450" s="97" t="str">
        <f t="shared" si="30"/>
        <v>東区13-7</v>
      </c>
      <c r="I450" s="104">
        <v>510</v>
      </c>
      <c r="J450" s="113" t="s">
        <v>517</v>
      </c>
      <c r="K450" s="281" t="s">
        <v>988</v>
      </c>
      <c r="L450" s="444" t="s">
        <v>1879</v>
      </c>
      <c r="M450" s="5">
        <f>IF(F466,I466,"")</f>
        <v>160</v>
      </c>
      <c r="N450" s="6"/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hidden="1" customHeight="1">
      <c r="A451" s="4">
        <v>449</v>
      </c>
      <c r="B451" s="589"/>
      <c r="C451" s="76" t="s">
        <v>388</v>
      </c>
      <c r="D451" s="349">
        <v>13</v>
      </c>
      <c r="E451" s="74">
        <v>8</v>
      </c>
      <c r="F451" s="87"/>
      <c r="G451" s="92"/>
      <c r="H451" s="97" t="str">
        <f t="shared" si="30"/>
        <v>東区13-8</v>
      </c>
      <c r="I451" s="104">
        <v>305</v>
      </c>
      <c r="J451" s="119" t="s">
        <v>1324</v>
      </c>
      <c r="K451" s="281"/>
      <c r="L451" s="426"/>
      <c r="M451" s="4">
        <f t="shared" ref="M451:M460" si="34">IF(F486,I486,"")</f>
        <v>445</v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20.25" hidden="1" customHeight="1">
      <c r="A452" s="4">
        <v>450</v>
      </c>
      <c r="B452" s="589"/>
      <c r="C452" s="76" t="s">
        <v>388</v>
      </c>
      <c r="D452" s="349">
        <v>13</v>
      </c>
      <c r="E452" s="74">
        <v>9</v>
      </c>
      <c r="F452" s="87"/>
      <c r="G452" s="92"/>
      <c r="H452" s="97" t="str">
        <f t="shared" si="30"/>
        <v>東区13-9</v>
      </c>
      <c r="I452" s="104">
        <v>510</v>
      </c>
      <c r="J452" s="113" t="s">
        <v>519</v>
      </c>
      <c r="K452" s="188"/>
      <c r="L452" s="129"/>
      <c r="M452" s="4" t="str">
        <f t="shared" si="34"/>
        <v/>
      </c>
      <c r="N452" s="6"/>
      <c r="O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</row>
    <row r="453" spans="1:70" ht="20.100000000000001" customHeight="1">
      <c r="A453" s="4">
        <v>451</v>
      </c>
      <c r="B453" s="589"/>
      <c r="C453" s="76" t="s">
        <v>388</v>
      </c>
      <c r="D453" s="349">
        <v>13</v>
      </c>
      <c r="E453" s="74">
        <v>10</v>
      </c>
      <c r="F453" s="87">
        <v>1</v>
      </c>
      <c r="G453" s="92"/>
      <c r="H453" s="97" t="str">
        <f t="shared" si="30"/>
        <v>東区13-10</v>
      </c>
      <c r="I453" s="104">
        <v>310</v>
      </c>
      <c r="J453" s="113" t="s">
        <v>520</v>
      </c>
      <c r="K453" s="188" t="s">
        <v>1872</v>
      </c>
      <c r="L453" s="411"/>
      <c r="M453" s="4" t="str">
        <f t="shared" si="34"/>
        <v/>
      </c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hidden="1" customHeight="1">
      <c r="A454" s="4">
        <v>452</v>
      </c>
      <c r="B454" s="589"/>
      <c r="C454" s="76" t="s">
        <v>388</v>
      </c>
      <c r="D454" s="349">
        <v>13</v>
      </c>
      <c r="E454" s="74" t="s">
        <v>383</v>
      </c>
      <c r="F454" s="87"/>
      <c r="G454" s="92"/>
      <c r="H454" s="97" t="str">
        <f t="shared" si="30"/>
        <v>東区13-11</v>
      </c>
      <c r="I454" s="104">
        <v>595</v>
      </c>
      <c r="J454" s="113" t="s">
        <v>1325</v>
      </c>
      <c r="K454" s="188"/>
      <c r="L454" s="156"/>
      <c r="M454" s="4" t="str">
        <f t="shared" si="34"/>
        <v/>
      </c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s="24" customFormat="1" ht="20.25">
      <c r="A455" s="4">
        <v>453</v>
      </c>
      <c r="B455" s="590" t="s">
        <v>522</v>
      </c>
      <c r="C455" s="76" t="s">
        <v>388</v>
      </c>
      <c r="D455" s="349">
        <v>14</v>
      </c>
      <c r="E455" s="74">
        <v>1</v>
      </c>
      <c r="F455" s="87">
        <v>1</v>
      </c>
      <c r="G455" s="92"/>
      <c r="H455" s="97" t="str">
        <f t="shared" si="30"/>
        <v>東区14-1</v>
      </c>
      <c r="I455" s="104">
        <v>485</v>
      </c>
      <c r="J455" s="113" t="s">
        <v>1681</v>
      </c>
      <c r="K455" s="325" t="s">
        <v>1530</v>
      </c>
      <c r="L455" s="476" t="s">
        <v>1877</v>
      </c>
      <c r="M455" s="5" t="str">
        <f>IF(F473,I473,"")</f>
        <v/>
      </c>
      <c r="N455" s="6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</row>
    <row r="456" spans="1:70" ht="20.25" hidden="1">
      <c r="A456" s="4">
        <v>454</v>
      </c>
      <c r="B456" s="581"/>
      <c r="C456" s="76" t="s">
        <v>388</v>
      </c>
      <c r="D456" s="349">
        <v>14</v>
      </c>
      <c r="E456" s="74">
        <v>2</v>
      </c>
      <c r="F456" s="87"/>
      <c r="G456" s="92"/>
      <c r="H456" s="97" t="str">
        <f t="shared" si="30"/>
        <v>東区14-2</v>
      </c>
      <c r="I456" s="104">
        <v>250</v>
      </c>
      <c r="J456" s="113" t="s">
        <v>1327</v>
      </c>
      <c r="K456" s="188"/>
      <c r="L456" s="152"/>
      <c r="M456" s="4" t="str">
        <f t="shared" si="34"/>
        <v/>
      </c>
    </row>
    <row r="457" spans="1:70" ht="20.25" hidden="1" customHeight="1">
      <c r="A457" s="4">
        <v>455</v>
      </c>
      <c r="B457" s="581"/>
      <c r="C457" s="76" t="s">
        <v>388</v>
      </c>
      <c r="D457" s="349">
        <v>14</v>
      </c>
      <c r="E457" s="74">
        <v>3</v>
      </c>
      <c r="F457" s="87"/>
      <c r="G457" s="92"/>
      <c r="H457" s="97" t="str">
        <f t="shared" si="30"/>
        <v>東区14-3</v>
      </c>
      <c r="I457" s="104">
        <v>545</v>
      </c>
      <c r="J457" s="113" t="s">
        <v>1328</v>
      </c>
      <c r="K457" s="188"/>
      <c r="L457" s="129"/>
      <c r="M457" s="4">
        <f t="shared" si="34"/>
        <v>455</v>
      </c>
      <c r="N457" s="6"/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>
      <c r="A458" s="4">
        <v>456</v>
      </c>
      <c r="B458" s="581"/>
      <c r="C458" s="76" t="s">
        <v>388</v>
      </c>
      <c r="D458" s="59">
        <v>14</v>
      </c>
      <c r="E458" s="74">
        <v>4</v>
      </c>
      <c r="F458" s="87"/>
      <c r="G458" s="92"/>
      <c r="H458" s="97" t="str">
        <f t="shared" si="30"/>
        <v>東区14-4</v>
      </c>
      <c r="I458" s="104">
        <v>245</v>
      </c>
      <c r="J458" s="113" t="s">
        <v>1329</v>
      </c>
      <c r="K458" s="188"/>
      <c r="L458" s="476" t="s">
        <v>1877</v>
      </c>
      <c r="M458" s="5" t="str">
        <f t="shared" si="34"/>
        <v/>
      </c>
    </row>
    <row r="459" spans="1:70" ht="20.100000000000001" customHeight="1">
      <c r="A459" s="4">
        <v>457</v>
      </c>
      <c r="B459" s="581"/>
      <c r="C459" s="76" t="s">
        <v>388</v>
      </c>
      <c r="D459" s="349">
        <v>14</v>
      </c>
      <c r="E459" s="74">
        <v>5</v>
      </c>
      <c r="F459" s="87">
        <v>1</v>
      </c>
      <c r="G459" s="92"/>
      <c r="H459" s="97" t="str">
        <f t="shared" si="30"/>
        <v>東区14-5</v>
      </c>
      <c r="I459" s="104">
        <v>420</v>
      </c>
      <c r="J459" s="113" t="s">
        <v>527</v>
      </c>
      <c r="K459" s="324" t="s">
        <v>15</v>
      </c>
      <c r="L459" s="476" t="s">
        <v>1877</v>
      </c>
      <c r="M459" s="5" t="str">
        <f t="shared" si="34"/>
        <v/>
      </c>
      <c r="N459" s="6"/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16.5" hidden="1" customHeight="1">
      <c r="A460" s="4">
        <v>458</v>
      </c>
      <c r="B460" s="581"/>
      <c r="C460" s="76" t="s">
        <v>388</v>
      </c>
      <c r="D460" s="59">
        <v>14</v>
      </c>
      <c r="E460" s="74" t="s">
        <v>528</v>
      </c>
      <c r="F460" s="87"/>
      <c r="G460" s="92"/>
      <c r="H460" s="97" t="str">
        <f t="shared" si="30"/>
        <v>東区14-6</v>
      </c>
      <c r="I460" s="104">
        <v>320</v>
      </c>
      <c r="J460" s="114" t="s">
        <v>1330</v>
      </c>
      <c r="K460" s="188"/>
      <c r="L460" s="141"/>
      <c r="M460" s="4" t="str">
        <f t="shared" si="34"/>
        <v/>
      </c>
      <c r="N460" s="6"/>
    </row>
    <row r="461" spans="1:70" ht="20.25" hidden="1" customHeight="1">
      <c r="A461" s="4">
        <v>459</v>
      </c>
      <c r="B461" s="581"/>
      <c r="C461" s="76" t="s">
        <v>388</v>
      </c>
      <c r="D461" s="59">
        <v>14</v>
      </c>
      <c r="E461" s="74">
        <v>7</v>
      </c>
      <c r="F461" s="87"/>
      <c r="G461" s="92"/>
      <c r="H461" s="97" t="str">
        <f t="shared" ref="H461:H531" si="35">CONCATENATE(C461,D461,"-",E461)</f>
        <v>東区14-7</v>
      </c>
      <c r="I461" s="104">
        <v>530</v>
      </c>
      <c r="J461" s="113" t="s">
        <v>1331</v>
      </c>
      <c r="K461" s="189"/>
      <c r="L461" s="129"/>
      <c r="M461" s="5">
        <f>IF(F479,I479,"")</f>
        <v>305</v>
      </c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100000000000001" hidden="1" customHeight="1">
      <c r="A462" s="4">
        <v>460</v>
      </c>
      <c r="B462" s="581"/>
      <c r="C462" s="76" t="s">
        <v>388</v>
      </c>
      <c r="D462" s="59">
        <v>14</v>
      </c>
      <c r="E462" s="74">
        <v>8</v>
      </c>
      <c r="F462" s="87"/>
      <c r="G462" s="92"/>
      <c r="H462" s="97" t="str">
        <f t="shared" si="35"/>
        <v>東区14-8</v>
      </c>
      <c r="I462" s="104">
        <v>475</v>
      </c>
      <c r="J462" s="113" t="s">
        <v>1332</v>
      </c>
      <c r="K462" s="188"/>
      <c r="L462" s="129"/>
      <c r="M462" s="4"/>
      <c r="N462" s="6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>
      <c r="A463" s="4">
        <v>461</v>
      </c>
      <c r="B463" s="581"/>
      <c r="C463" s="76" t="s">
        <v>388</v>
      </c>
      <c r="D463" s="59">
        <v>14</v>
      </c>
      <c r="E463" s="74">
        <v>9</v>
      </c>
      <c r="F463" s="87"/>
      <c r="G463" s="92"/>
      <c r="H463" s="97" t="str">
        <f t="shared" si="35"/>
        <v>東区14-9</v>
      </c>
      <c r="I463" s="104">
        <v>230</v>
      </c>
      <c r="J463" s="113" t="s">
        <v>532</v>
      </c>
      <c r="K463" s="188"/>
      <c r="L463" s="129"/>
      <c r="M463" s="5">
        <f t="shared" ref="M463:M469" si="36">IF(F497,I497,"")</f>
        <v>455</v>
      </c>
      <c r="N463" s="6"/>
      <c r="O463" s="6"/>
      <c r="P463" s="49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hidden="1" customHeight="1">
      <c r="A464" s="4">
        <v>462</v>
      </c>
      <c r="B464" s="581"/>
      <c r="C464" s="76" t="s">
        <v>388</v>
      </c>
      <c r="D464" s="59">
        <v>14</v>
      </c>
      <c r="E464" s="74" t="s">
        <v>455</v>
      </c>
      <c r="F464" s="87"/>
      <c r="G464" s="92"/>
      <c r="H464" s="97" t="str">
        <f t="shared" si="35"/>
        <v>東区14-10</v>
      </c>
      <c r="I464" s="104">
        <v>260</v>
      </c>
      <c r="J464" s="114" t="s">
        <v>1330</v>
      </c>
      <c r="K464" s="188"/>
      <c r="L464" s="129"/>
      <c r="M464" s="5" t="str">
        <f>IF(F482,I482,"")</f>
        <v/>
      </c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 hidden="1" customHeight="1">
      <c r="A465" s="4">
        <v>463</v>
      </c>
      <c r="B465" s="581"/>
      <c r="C465" s="76" t="s">
        <v>388</v>
      </c>
      <c r="D465" s="59">
        <v>14</v>
      </c>
      <c r="E465" s="74" t="s">
        <v>383</v>
      </c>
      <c r="F465" s="87"/>
      <c r="G465" s="92"/>
      <c r="H465" s="97" t="str">
        <f t="shared" si="35"/>
        <v>東区14-11</v>
      </c>
      <c r="I465" s="104">
        <v>475</v>
      </c>
      <c r="J465" s="114" t="s">
        <v>1330</v>
      </c>
      <c r="K465" s="189"/>
      <c r="L465" s="129"/>
      <c r="M465" s="4" t="str">
        <f t="shared" si="36"/>
        <v/>
      </c>
      <c r="N465" s="6"/>
      <c r="O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16.5" customHeight="1">
      <c r="A466" s="4">
        <v>464</v>
      </c>
      <c r="B466" s="581"/>
      <c r="C466" s="76" t="s">
        <v>388</v>
      </c>
      <c r="D466" s="349">
        <v>14</v>
      </c>
      <c r="E466" s="74" t="s">
        <v>865</v>
      </c>
      <c r="F466" s="87">
        <v>3</v>
      </c>
      <c r="G466" s="92"/>
      <c r="H466" s="97" t="str">
        <f t="shared" si="35"/>
        <v>東区14-12</v>
      </c>
      <c r="I466" s="104">
        <v>160</v>
      </c>
      <c r="J466" s="114" t="s">
        <v>1333</v>
      </c>
      <c r="K466" s="325" t="s">
        <v>1033</v>
      </c>
      <c r="L466" s="429" t="s">
        <v>1737</v>
      </c>
      <c r="M466" s="4">
        <f t="shared" si="36"/>
        <v>365</v>
      </c>
      <c r="N466" s="6"/>
    </row>
    <row r="467" spans="1:70" ht="20.25" customHeight="1">
      <c r="A467" s="4">
        <v>465</v>
      </c>
      <c r="B467" s="581"/>
      <c r="C467" s="76" t="s">
        <v>388</v>
      </c>
      <c r="D467" s="349">
        <v>14</v>
      </c>
      <c r="E467" s="74" t="s">
        <v>884</v>
      </c>
      <c r="F467" s="87">
        <v>1</v>
      </c>
      <c r="G467" s="92"/>
      <c r="H467" s="97" t="str">
        <f t="shared" si="35"/>
        <v>東区14-13</v>
      </c>
      <c r="I467" s="104">
        <v>250</v>
      </c>
      <c r="J467" s="114" t="s">
        <v>1680</v>
      </c>
      <c r="K467" s="189" t="s">
        <v>1726</v>
      </c>
      <c r="L467" s="435"/>
      <c r="M467" s="5" t="str">
        <f t="shared" si="36"/>
        <v/>
      </c>
      <c r="N467" s="6"/>
      <c r="O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 hidden="1" customHeight="1">
      <c r="A468" s="4">
        <v>466</v>
      </c>
      <c r="B468" s="582"/>
      <c r="C468" s="76" t="s">
        <v>388</v>
      </c>
      <c r="D468" s="349">
        <v>14</v>
      </c>
      <c r="E468" s="74" t="s">
        <v>880</v>
      </c>
      <c r="F468" s="87"/>
      <c r="G468" s="92"/>
      <c r="H468" s="97" t="str">
        <f t="shared" si="35"/>
        <v>東区14-14</v>
      </c>
      <c r="I468" s="104">
        <v>295</v>
      </c>
      <c r="J468" s="114" t="s">
        <v>1512</v>
      </c>
      <c r="K468" s="189"/>
      <c r="L468" s="353"/>
      <c r="M468" s="4" t="str">
        <f t="shared" si="36"/>
        <v/>
      </c>
      <c r="N468" s="6"/>
      <c r="O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25" hidden="1" customHeight="1">
      <c r="A469" s="4">
        <v>467</v>
      </c>
      <c r="B469" s="590" t="s">
        <v>534</v>
      </c>
      <c r="C469" s="76" t="s">
        <v>388</v>
      </c>
      <c r="D469" s="59">
        <v>15</v>
      </c>
      <c r="E469" s="74">
        <v>1</v>
      </c>
      <c r="F469" s="87"/>
      <c r="G469" s="92"/>
      <c r="H469" s="97" t="str">
        <f t="shared" si="35"/>
        <v>東区15-1</v>
      </c>
      <c r="I469" s="104">
        <v>205</v>
      </c>
      <c r="J469" s="113" t="s">
        <v>535</v>
      </c>
      <c r="K469" s="281"/>
      <c r="L469" s="129"/>
      <c r="M469" s="4">
        <f t="shared" si="36"/>
        <v>340</v>
      </c>
      <c r="N469" s="6"/>
      <c r="O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25" customHeight="1">
      <c r="A470" s="4">
        <v>468</v>
      </c>
      <c r="B470" s="581"/>
      <c r="C470" s="76" t="s">
        <v>388</v>
      </c>
      <c r="D470" s="59">
        <v>15</v>
      </c>
      <c r="E470" s="74">
        <v>2</v>
      </c>
      <c r="F470" s="87">
        <v>0</v>
      </c>
      <c r="G470" s="92"/>
      <c r="H470" s="97" t="str">
        <f t="shared" si="35"/>
        <v>東区15-2</v>
      </c>
      <c r="I470" s="104">
        <v>480</v>
      </c>
      <c r="J470" s="113" t="s">
        <v>1336</v>
      </c>
      <c r="K470" s="281"/>
      <c r="L470" s="318" t="s">
        <v>1897</v>
      </c>
      <c r="M470" s="4" t="str">
        <f t="shared" ref="M470:M480" si="37">IF(F505,I505,"")</f>
        <v/>
      </c>
      <c r="N470" s="6"/>
      <c r="O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 hidden="1" customHeight="1">
      <c r="A471" s="4">
        <v>469</v>
      </c>
      <c r="B471" s="581"/>
      <c r="C471" s="76" t="s">
        <v>388</v>
      </c>
      <c r="D471" s="59">
        <v>15</v>
      </c>
      <c r="E471" s="74">
        <v>3</v>
      </c>
      <c r="F471" s="87"/>
      <c r="G471" s="92"/>
      <c r="H471" s="97" t="str">
        <f t="shared" si="35"/>
        <v>東区15-3</v>
      </c>
      <c r="I471" s="104">
        <v>440</v>
      </c>
      <c r="J471" s="113" t="s">
        <v>1337</v>
      </c>
      <c r="K471" s="188"/>
      <c r="L471" s="129"/>
      <c r="M471" s="4" t="str">
        <f t="shared" si="37"/>
        <v/>
      </c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 hidden="1" customHeight="1">
      <c r="A472" s="4">
        <v>470</v>
      </c>
      <c r="B472" s="581"/>
      <c r="C472" s="76" t="s">
        <v>388</v>
      </c>
      <c r="D472" s="59">
        <v>15</v>
      </c>
      <c r="E472" s="74">
        <v>4</v>
      </c>
      <c r="F472" s="87"/>
      <c r="G472" s="92"/>
      <c r="H472" s="97" t="str">
        <f t="shared" si="35"/>
        <v>東区15-4</v>
      </c>
      <c r="I472" s="104">
        <v>480</v>
      </c>
      <c r="J472" s="113" t="s">
        <v>1338</v>
      </c>
      <c r="K472" s="334"/>
      <c r="L472" s="170"/>
      <c r="M472" s="5" t="str">
        <f t="shared" si="37"/>
        <v/>
      </c>
      <c r="N472" s="6"/>
      <c r="O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16.5" hidden="1" customHeight="1">
      <c r="A473" s="4">
        <v>471</v>
      </c>
      <c r="B473" s="581"/>
      <c r="C473" s="76" t="s">
        <v>388</v>
      </c>
      <c r="D473" s="59">
        <v>15</v>
      </c>
      <c r="E473" s="74">
        <v>5</v>
      </c>
      <c r="F473" s="87"/>
      <c r="G473" s="92"/>
      <c r="H473" s="97" t="str">
        <f t="shared" si="35"/>
        <v>東区15-5</v>
      </c>
      <c r="I473" s="104">
        <v>340</v>
      </c>
      <c r="J473" s="119" t="s">
        <v>1339</v>
      </c>
      <c r="K473" s="281"/>
      <c r="L473" s="348"/>
      <c r="M473" s="4" t="str">
        <f t="shared" si="37"/>
        <v/>
      </c>
      <c r="N473" s="6"/>
    </row>
    <row r="474" spans="1:70" ht="20.25" hidden="1" customHeight="1">
      <c r="A474" s="4">
        <v>472</v>
      </c>
      <c r="B474" s="581"/>
      <c r="C474" s="76" t="s">
        <v>388</v>
      </c>
      <c r="D474" s="59">
        <v>15</v>
      </c>
      <c r="E474" s="74">
        <v>6</v>
      </c>
      <c r="F474" s="87"/>
      <c r="G474" s="92"/>
      <c r="H474" s="97" t="str">
        <f t="shared" si="35"/>
        <v>東区15-6</v>
      </c>
      <c r="I474" s="104">
        <v>930</v>
      </c>
      <c r="J474" s="113" t="s">
        <v>1340</v>
      </c>
      <c r="K474" s="188"/>
      <c r="L474" s="129"/>
      <c r="M474" s="4" t="str">
        <f t="shared" si="37"/>
        <v/>
      </c>
      <c r="N474" s="6"/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 customHeight="1">
      <c r="A475" s="4">
        <v>473</v>
      </c>
      <c r="B475" s="581"/>
      <c r="C475" s="76" t="s">
        <v>388</v>
      </c>
      <c r="D475" s="59">
        <v>15</v>
      </c>
      <c r="E475" s="74">
        <v>7</v>
      </c>
      <c r="F475" s="87">
        <v>1</v>
      </c>
      <c r="G475" s="92"/>
      <c r="H475" s="97" t="str">
        <f t="shared" si="35"/>
        <v>東区15-7</v>
      </c>
      <c r="I475" s="104">
        <v>515</v>
      </c>
      <c r="J475" s="113" t="s">
        <v>542</v>
      </c>
      <c r="K475" s="188" t="s">
        <v>1835</v>
      </c>
      <c r="L475" s="476" t="s">
        <v>1877</v>
      </c>
      <c r="M475" s="5">
        <f t="shared" si="37"/>
        <v>490</v>
      </c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20.100000000000001" hidden="1" customHeight="1">
      <c r="A476" s="4">
        <v>474</v>
      </c>
      <c r="B476" s="581"/>
      <c r="C476" s="76" t="s">
        <v>388</v>
      </c>
      <c r="D476" s="59">
        <v>15</v>
      </c>
      <c r="E476" s="74">
        <v>8</v>
      </c>
      <c r="F476" s="87"/>
      <c r="G476" s="92"/>
      <c r="H476" s="97" t="str">
        <f t="shared" si="35"/>
        <v>東区15-8</v>
      </c>
      <c r="I476" s="104">
        <v>415</v>
      </c>
      <c r="J476" s="113" t="s">
        <v>1341</v>
      </c>
      <c r="K476" s="188"/>
      <c r="L476" s="129"/>
      <c r="M476" s="5">
        <f t="shared" si="37"/>
        <v>435</v>
      </c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</row>
    <row r="477" spans="1:70" ht="20.100000000000001" hidden="1" customHeight="1">
      <c r="A477" s="4">
        <v>475</v>
      </c>
      <c r="B477" s="581"/>
      <c r="C477" s="76" t="s">
        <v>388</v>
      </c>
      <c r="D477" s="59">
        <v>15</v>
      </c>
      <c r="E477" s="74">
        <v>9</v>
      </c>
      <c r="F477" s="87"/>
      <c r="G477" s="92"/>
      <c r="H477" s="97" t="str">
        <f t="shared" si="35"/>
        <v>東区15-9</v>
      </c>
      <c r="I477" s="104">
        <v>365</v>
      </c>
      <c r="J477" s="113" t="s">
        <v>544</v>
      </c>
      <c r="K477" s="188"/>
      <c r="L477" s="476" t="s">
        <v>1877</v>
      </c>
      <c r="M477" s="4">
        <f t="shared" si="37"/>
        <v>275</v>
      </c>
    </row>
    <row r="478" spans="1:70" s="23" customFormat="1" ht="20.25" customHeight="1">
      <c r="A478" s="4">
        <v>476</v>
      </c>
      <c r="B478" s="581"/>
      <c r="C478" s="76" t="s">
        <v>388</v>
      </c>
      <c r="D478" s="59">
        <v>15</v>
      </c>
      <c r="E478" s="74" t="s">
        <v>455</v>
      </c>
      <c r="F478" s="87">
        <v>1</v>
      </c>
      <c r="G478" s="92"/>
      <c r="H478" s="101" t="str">
        <f t="shared" si="35"/>
        <v>東区15-10</v>
      </c>
      <c r="I478" s="104">
        <v>355</v>
      </c>
      <c r="J478" s="113" t="s">
        <v>545</v>
      </c>
      <c r="K478" s="188" t="s">
        <v>1846</v>
      </c>
      <c r="L478" s="141"/>
      <c r="M478" s="5" t="str">
        <f>IF(F496,I496,"")</f>
        <v/>
      </c>
      <c r="N478" s="15"/>
      <c r="P478" s="44"/>
      <c r="Q478" s="44"/>
    </row>
    <row r="479" spans="1:70" s="15" customFormat="1" ht="16.5" customHeight="1">
      <c r="A479" s="4">
        <v>477</v>
      </c>
      <c r="B479" s="581"/>
      <c r="C479" s="76" t="s">
        <v>388</v>
      </c>
      <c r="D479" s="59">
        <v>15</v>
      </c>
      <c r="E479" s="74" t="s">
        <v>383</v>
      </c>
      <c r="F479" s="87">
        <v>1</v>
      </c>
      <c r="G479" s="92"/>
      <c r="H479" s="101" t="str">
        <f t="shared" si="35"/>
        <v>東区15-11</v>
      </c>
      <c r="I479" s="104">
        <v>305</v>
      </c>
      <c r="J479" s="113" t="s">
        <v>545</v>
      </c>
      <c r="K479" s="281" t="s">
        <v>1828</v>
      </c>
      <c r="L479" s="152"/>
      <c r="M479" s="5">
        <f>IF(F497,I497,"")</f>
        <v>455</v>
      </c>
      <c r="N479" s="23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</row>
    <row r="480" spans="1:70" s="15" customFormat="1" ht="20.25" hidden="1" customHeight="1">
      <c r="A480" s="4">
        <v>478</v>
      </c>
      <c r="B480" s="582"/>
      <c r="C480" s="76" t="s">
        <v>388</v>
      </c>
      <c r="D480" s="59">
        <v>15</v>
      </c>
      <c r="E480" s="74" t="s">
        <v>182</v>
      </c>
      <c r="F480" s="87"/>
      <c r="G480" s="92"/>
      <c r="H480" s="101" t="str">
        <f t="shared" si="35"/>
        <v>東区15-12</v>
      </c>
      <c r="I480" s="104">
        <v>380</v>
      </c>
      <c r="J480" s="114" t="s">
        <v>1342</v>
      </c>
      <c r="K480" s="188"/>
      <c r="L480" s="132"/>
      <c r="M480" s="5" t="str">
        <f t="shared" si="37"/>
        <v/>
      </c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</row>
    <row r="481" spans="1:70" s="23" customFormat="1" ht="20.25" hidden="1">
      <c r="A481" s="4">
        <v>479</v>
      </c>
      <c r="B481" s="589" t="s">
        <v>547</v>
      </c>
      <c r="C481" s="76" t="s">
        <v>548</v>
      </c>
      <c r="D481" s="57">
        <v>1</v>
      </c>
      <c r="E481" s="74">
        <v>1</v>
      </c>
      <c r="F481" s="87"/>
      <c r="G481" s="92"/>
      <c r="H481" s="97" t="str">
        <f t="shared" si="35"/>
        <v>南区1-1</v>
      </c>
      <c r="I481" s="104">
        <v>620</v>
      </c>
      <c r="J481" s="113" t="s">
        <v>549</v>
      </c>
      <c r="K481" s="188"/>
      <c r="L481" s="129"/>
      <c r="M481" s="4">
        <f>IF(F517,I517,"")</f>
        <v>325</v>
      </c>
      <c r="N481" s="44"/>
      <c r="P481" s="44"/>
      <c r="Q481" s="44"/>
    </row>
    <row r="482" spans="1:70" s="23" customFormat="1" ht="20.25" hidden="1" customHeight="1">
      <c r="A482" s="4">
        <v>480</v>
      </c>
      <c r="B482" s="589"/>
      <c r="C482" s="76" t="s">
        <v>548</v>
      </c>
      <c r="D482" s="57">
        <v>1</v>
      </c>
      <c r="E482" s="74">
        <v>2</v>
      </c>
      <c r="F482" s="87"/>
      <c r="G482" s="92"/>
      <c r="H482" s="97" t="str">
        <f t="shared" si="35"/>
        <v>南区1-2</v>
      </c>
      <c r="I482" s="104">
        <v>435</v>
      </c>
      <c r="J482" s="113" t="s">
        <v>550</v>
      </c>
      <c r="K482" s="281"/>
      <c r="L482" s="459"/>
      <c r="M482" s="4" t="str">
        <f>IF(F518,I518,"")</f>
        <v/>
      </c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</row>
    <row r="483" spans="1:70" ht="20.100000000000001" hidden="1" customHeight="1">
      <c r="A483" s="4">
        <v>481</v>
      </c>
      <c r="B483" s="589"/>
      <c r="C483" s="76" t="s">
        <v>548</v>
      </c>
      <c r="D483" s="57">
        <v>1</v>
      </c>
      <c r="E483" s="74">
        <v>3</v>
      </c>
      <c r="F483" s="87"/>
      <c r="G483" s="92"/>
      <c r="H483" s="97" t="str">
        <f t="shared" si="35"/>
        <v>南区1-3</v>
      </c>
      <c r="I483" s="104">
        <v>585</v>
      </c>
      <c r="J483" s="113" t="s">
        <v>1343</v>
      </c>
      <c r="K483" s="281"/>
      <c r="L483" s="304"/>
      <c r="M483" s="5" t="str">
        <f>IF(F501,I501,"")</f>
        <v/>
      </c>
    </row>
    <row r="484" spans="1:70" ht="20.100000000000001" hidden="1" customHeight="1">
      <c r="A484" s="4">
        <v>482</v>
      </c>
      <c r="B484" s="589"/>
      <c r="C484" s="76" t="s">
        <v>548</v>
      </c>
      <c r="D484" s="57">
        <v>1</v>
      </c>
      <c r="E484" s="74">
        <v>4</v>
      </c>
      <c r="F484" s="87"/>
      <c r="G484" s="92"/>
      <c r="H484" s="97" t="str">
        <f t="shared" si="35"/>
        <v>南区1-4</v>
      </c>
      <c r="I484" s="104">
        <v>955</v>
      </c>
      <c r="J484" s="113" t="s">
        <v>1344</v>
      </c>
      <c r="K484" s="188"/>
      <c r="L484" s="129"/>
      <c r="M484" s="4" t="str">
        <f>IF(F520,I520,"")</f>
        <v/>
      </c>
      <c r="N484" s="6"/>
    </row>
    <row r="485" spans="1:70" ht="20.25" hidden="1" customHeight="1">
      <c r="A485" s="4">
        <v>483</v>
      </c>
      <c r="B485" s="589"/>
      <c r="C485" s="76" t="s">
        <v>548</v>
      </c>
      <c r="D485" s="57">
        <v>1</v>
      </c>
      <c r="E485" s="74">
        <v>5</v>
      </c>
      <c r="F485" s="87"/>
      <c r="G485" s="92"/>
      <c r="H485" s="97" t="str">
        <f t="shared" si="35"/>
        <v>南区1-5</v>
      </c>
      <c r="I485" s="104">
        <v>390</v>
      </c>
      <c r="J485" s="113" t="s">
        <v>1345</v>
      </c>
      <c r="K485" s="188"/>
      <c r="L485" s="129"/>
      <c r="M485" s="5">
        <f>IF(F503,I503,"")</f>
        <v>340</v>
      </c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25" customHeight="1">
      <c r="A486" s="4">
        <v>484</v>
      </c>
      <c r="B486" s="589"/>
      <c r="C486" s="76" t="s">
        <v>548</v>
      </c>
      <c r="D486" s="57">
        <v>1</v>
      </c>
      <c r="E486" s="74">
        <v>6</v>
      </c>
      <c r="F486" s="87">
        <v>2</v>
      </c>
      <c r="G486" s="92"/>
      <c r="H486" s="97" t="str">
        <f t="shared" si="35"/>
        <v>南区1-6</v>
      </c>
      <c r="I486" s="104">
        <v>445</v>
      </c>
      <c r="J486" s="113" t="s">
        <v>553</v>
      </c>
      <c r="K486" s="281"/>
      <c r="L486" s="152" t="s">
        <v>1898</v>
      </c>
      <c r="M486" s="5">
        <f>IF(F504,I504,"")</f>
        <v>370</v>
      </c>
      <c r="N486" s="6"/>
      <c r="O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</row>
    <row r="487" spans="1:70" ht="20.100000000000001" hidden="1" customHeight="1">
      <c r="A487" s="4">
        <v>485</v>
      </c>
      <c r="B487" s="589"/>
      <c r="C487" s="76" t="s">
        <v>548</v>
      </c>
      <c r="D487" s="57">
        <v>1</v>
      </c>
      <c r="E487" s="74">
        <v>7</v>
      </c>
      <c r="F487" s="87"/>
      <c r="G487" s="92"/>
      <c r="H487" s="97" t="str">
        <f t="shared" si="35"/>
        <v>南区1-7</v>
      </c>
      <c r="I487" s="104">
        <v>405</v>
      </c>
      <c r="J487" s="113" t="s">
        <v>554</v>
      </c>
      <c r="K487" s="188"/>
      <c r="L487" s="129"/>
      <c r="M487" s="4">
        <f>IF(F523,I523,"")</f>
        <v>455</v>
      </c>
      <c r="N487" s="6"/>
    </row>
    <row r="488" spans="1:70" ht="20.25" hidden="1" customHeight="1">
      <c r="A488" s="4">
        <v>486</v>
      </c>
      <c r="B488" s="589"/>
      <c r="C488" s="76" t="s">
        <v>548</v>
      </c>
      <c r="D488" s="57">
        <v>1</v>
      </c>
      <c r="E488" s="74">
        <v>8</v>
      </c>
      <c r="F488" s="87"/>
      <c r="G488" s="92"/>
      <c r="H488" s="97" t="str">
        <f t="shared" si="35"/>
        <v>南区1-8</v>
      </c>
      <c r="I488" s="104">
        <v>605</v>
      </c>
      <c r="J488" s="113" t="s">
        <v>555</v>
      </c>
      <c r="K488" s="188"/>
      <c r="L488" s="129"/>
      <c r="M488" s="4" t="str">
        <f>IF(F524,I524,"")</f>
        <v/>
      </c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100000000000001" hidden="1" customHeight="1">
      <c r="A489" s="4">
        <v>487</v>
      </c>
      <c r="B489" s="589"/>
      <c r="C489" s="76" t="s">
        <v>548</v>
      </c>
      <c r="D489" s="57">
        <v>1</v>
      </c>
      <c r="E489" s="74">
        <v>9</v>
      </c>
      <c r="F489" s="87"/>
      <c r="G489" s="92"/>
      <c r="H489" s="97" t="str">
        <f t="shared" si="35"/>
        <v>南区1-9</v>
      </c>
      <c r="I489" s="104">
        <v>710</v>
      </c>
      <c r="J489" s="113" t="s">
        <v>1346</v>
      </c>
      <c r="K489" s="188"/>
      <c r="L489" s="129"/>
      <c r="M489" s="4">
        <f>IF(F525,I525,"")</f>
        <v>475</v>
      </c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100000000000001" hidden="1" customHeight="1">
      <c r="A490" s="4">
        <v>488</v>
      </c>
      <c r="B490" s="589" t="s">
        <v>557</v>
      </c>
      <c r="C490" s="76" t="s">
        <v>548</v>
      </c>
      <c r="D490" s="57">
        <v>2</v>
      </c>
      <c r="E490" s="74">
        <v>1</v>
      </c>
      <c r="F490" s="87"/>
      <c r="G490" s="92"/>
      <c r="H490" s="97" t="str">
        <f t="shared" si="35"/>
        <v>南区2-1</v>
      </c>
      <c r="I490" s="104">
        <v>580</v>
      </c>
      <c r="J490" s="113" t="s">
        <v>1347</v>
      </c>
      <c r="K490" s="188"/>
      <c r="L490" s="360"/>
      <c r="M490" s="4" t="str">
        <f>IF(F526,I526,"")</f>
        <v/>
      </c>
      <c r="N490" s="6"/>
    </row>
    <row r="491" spans="1:70" ht="20.25" hidden="1" customHeight="1">
      <c r="A491" s="4">
        <v>489</v>
      </c>
      <c r="B491" s="589"/>
      <c r="C491" s="76" t="s">
        <v>548</v>
      </c>
      <c r="D491" s="57">
        <v>2</v>
      </c>
      <c r="E491" s="74">
        <v>2</v>
      </c>
      <c r="F491" s="87"/>
      <c r="G491" s="92"/>
      <c r="H491" s="97" t="str">
        <f t="shared" si="35"/>
        <v>南区2-2</v>
      </c>
      <c r="I491" s="104">
        <v>405</v>
      </c>
      <c r="J491" s="113" t="s">
        <v>1348</v>
      </c>
      <c r="K491" s="281"/>
      <c r="L491" s="435"/>
      <c r="M491" s="5" t="str">
        <f>IF(F509,I509,"")</f>
        <v/>
      </c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100000000000001" customHeight="1">
      <c r="A492" s="4">
        <v>490</v>
      </c>
      <c r="B492" s="589"/>
      <c r="C492" s="76" t="s">
        <v>548</v>
      </c>
      <c r="D492" s="57">
        <v>2</v>
      </c>
      <c r="E492" s="74">
        <v>3</v>
      </c>
      <c r="F492" s="87">
        <v>1</v>
      </c>
      <c r="G492" s="92"/>
      <c r="H492" s="97" t="str">
        <f t="shared" si="35"/>
        <v>南区2-3</v>
      </c>
      <c r="I492" s="104">
        <v>455</v>
      </c>
      <c r="J492" s="113" t="s">
        <v>1349</v>
      </c>
      <c r="K492" s="188" t="s">
        <v>1829</v>
      </c>
      <c r="L492" s="348"/>
      <c r="M492" s="5">
        <f>IF(F510,I510,"")</f>
        <v>490</v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25" hidden="1" customHeight="1">
      <c r="A493" s="4">
        <v>491</v>
      </c>
      <c r="B493" s="589"/>
      <c r="C493" s="76" t="s">
        <v>548</v>
      </c>
      <c r="D493" s="57">
        <v>2</v>
      </c>
      <c r="E493" s="74">
        <v>4</v>
      </c>
      <c r="F493" s="87"/>
      <c r="G493" s="92"/>
      <c r="H493" s="97" t="str">
        <f t="shared" si="35"/>
        <v>南区2-4</v>
      </c>
      <c r="I493" s="104">
        <v>490</v>
      </c>
      <c r="J493" s="113" t="s">
        <v>1350</v>
      </c>
      <c r="K493" s="330"/>
      <c r="L493" s="129"/>
      <c r="M493" s="5" t="str">
        <f>IF(F530,I530,"")</f>
        <v/>
      </c>
      <c r="N493" s="6"/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ht="20.25" hidden="1" customHeight="1">
      <c r="A494" s="4">
        <v>492</v>
      </c>
      <c r="B494" s="589"/>
      <c r="C494" s="76" t="s">
        <v>548</v>
      </c>
      <c r="D494" s="57">
        <v>2</v>
      </c>
      <c r="E494" s="74">
        <v>5</v>
      </c>
      <c r="F494" s="87"/>
      <c r="G494" s="92"/>
      <c r="H494" s="97" t="str">
        <f t="shared" si="35"/>
        <v>南区2-5</v>
      </c>
      <c r="I494" s="104">
        <v>265</v>
      </c>
      <c r="J494" s="113" t="s">
        <v>1351</v>
      </c>
      <c r="K494" s="334"/>
      <c r="L494" s="168"/>
      <c r="M494" s="5">
        <f>IF(F512,I512,"")</f>
        <v>275</v>
      </c>
      <c r="N494" s="6"/>
      <c r="O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</row>
    <row r="495" spans="1:70" ht="20.25" hidden="1" customHeight="1">
      <c r="A495" s="4">
        <v>493</v>
      </c>
      <c r="B495" s="589"/>
      <c r="C495" s="76" t="s">
        <v>548</v>
      </c>
      <c r="D495" s="57">
        <v>2</v>
      </c>
      <c r="E495" s="74">
        <v>6</v>
      </c>
      <c r="F495" s="87"/>
      <c r="G495" s="92"/>
      <c r="H495" s="97" t="str">
        <f t="shared" si="35"/>
        <v>南区2-6</v>
      </c>
      <c r="I495" s="104">
        <v>485</v>
      </c>
      <c r="J495" s="113" t="s">
        <v>1352</v>
      </c>
      <c r="K495" s="188"/>
      <c r="L495" s="164"/>
      <c r="M495" s="4"/>
      <c r="N495" s="6"/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20.25" hidden="1" customHeight="1">
      <c r="A496" s="4">
        <v>494</v>
      </c>
      <c r="B496" s="589" t="s">
        <v>563</v>
      </c>
      <c r="C496" s="76" t="s">
        <v>548</v>
      </c>
      <c r="D496" s="57">
        <v>3</v>
      </c>
      <c r="E496" s="74">
        <v>1</v>
      </c>
      <c r="F496" s="87"/>
      <c r="G496" s="92"/>
      <c r="H496" s="97" t="str">
        <f t="shared" si="35"/>
        <v>南区3-1</v>
      </c>
      <c r="I496" s="104">
        <v>525</v>
      </c>
      <c r="J496" s="113" t="s">
        <v>1353</v>
      </c>
      <c r="K496" s="281"/>
      <c r="L496" s="150"/>
      <c r="M496" s="4" t="str">
        <f t="shared" ref="M496:M501" si="38">IF(F532,I532,"")</f>
        <v/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 customHeight="1">
      <c r="A497" s="4">
        <v>495</v>
      </c>
      <c r="B497" s="589"/>
      <c r="C497" s="76" t="s">
        <v>548</v>
      </c>
      <c r="D497" s="57">
        <v>3</v>
      </c>
      <c r="E497" s="74" t="s">
        <v>143</v>
      </c>
      <c r="F497" s="87">
        <v>3</v>
      </c>
      <c r="G497" s="92"/>
      <c r="H497" s="97" t="str">
        <f t="shared" si="35"/>
        <v>南区3-2</v>
      </c>
      <c r="I497" s="104">
        <v>455</v>
      </c>
      <c r="J497" s="113" t="s">
        <v>1354</v>
      </c>
      <c r="K497" s="281"/>
      <c r="L497" s="446" t="s">
        <v>1816</v>
      </c>
      <c r="M497" s="5" t="str">
        <f t="shared" si="38"/>
        <v/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 hidden="1" customHeight="1">
      <c r="A498" s="4">
        <v>496</v>
      </c>
      <c r="B498" s="589"/>
      <c r="C498" s="76" t="s">
        <v>548</v>
      </c>
      <c r="D498" s="57">
        <v>3</v>
      </c>
      <c r="E498" s="74">
        <v>3</v>
      </c>
      <c r="F498" s="87"/>
      <c r="G498" s="92"/>
      <c r="H498" s="97" t="str">
        <f t="shared" si="35"/>
        <v>南区3-3</v>
      </c>
      <c r="I498" s="104">
        <v>485</v>
      </c>
      <c r="J498" s="113" t="s">
        <v>1355</v>
      </c>
      <c r="K498" s="188"/>
      <c r="L498" s="141"/>
      <c r="M498" s="5">
        <f t="shared" si="38"/>
        <v>405</v>
      </c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 hidden="1" customHeight="1">
      <c r="A499" s="4">
        <v>497</v>
      </c>
      <c r="B499" s="589"/>
      <c r="C499" s="76" t="s">
        <v>548</v>
      </c>
      <c r="D499" s="57">
        <v>3</v>
      </c>
      <c r="E499" s="74">
        <v>4</v>
      </c>
      <c r="F499" s="87"/>
      <c r="G499" s="92"/>
      <c r="H499" s="97" t="str">
        <f t="shared" si="35"/>
        <v>南区3-4</v>
      </c>
      <c r="I499" s="104">
        <v>305</v>
      </c>
      <c r="J499" s="113" t="s">
        <v>1356</v>
      </c>
      <c r="K499" s="281"/>
      <c r="L499" s="436"/>
      <c r="M499" s="4" t="e">
        <f t="shared" si="38"/>
        <v>#VALUE!</v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16.5" customHeight="1">
      <c r="A500" s="4">
        <v>498</v>
      </c>
      <c r="B500" s="589"/>
      <c r="C500" s="76" t="s">
        <v>548</v>
      </c>
      <c r="D500" s="57">
        <v>3</v>
      </c>
      <c r="E500" s="74">
        <v>5</v>
      </c>
      <c r="F500" s="87">
        <v>1</v>
      </c>
      <c r="G500" s="92"/>
      <c r="H500" s="97" t="str">
        <f t="shared" si="35"/>
        <v>南区3-5</v>
      </c>
      <c r="I500" s="104">
        <v>365</v>
      </c>
      <c r="J500" s="114" t="s">
        <v>1357</v>
      </c>
      <c r="K500" s="188" t="s">
        <v>1835</v>
      </c>
      <c r="L500" s="435"/>
      <c r="M500" s="4">
        <f t="shared" si="38"/>
        <v>295</v>
      </c>
      <c r="N500" s="6"/>
    </row>
    <row r="501" spans="1:70" ht="16.5" hidden="1" customHeight="1">
      <c r="A501" s="4">
        <v>499</v>
      </c>
      <c r="B501" s="589"/>
      <c r="C501" s="76" t="s">
        <v>548</v>
      </c>
      <c r="D501" s="57">
        <v>3</v>
      </c>
      <c r="E501" s="74">
        <v>6</v>
      </c>
      <c r="F501" s="87"/>
      <c r="G501" s="92"/>
      <c r="H501" s="97" t="str">
        <f t="shared" si="35"/>
        <v>南区3-6</v>
      </c>
      <c r="I501" s="104">
        <v>475</v>
      </c>
      <c r="J501" s="113" t="s">
        <v>1358</v>
      </c>
      <c r="K501" s="325"/>
      <c r="L501" s="399"/>
      <c r="M501" s="4" t="str">
        <f t="shared" si="38"/>
        <v/>
      </c>
      <c r="N501" s="6"/>
    </row>
    <row r="502" spans="1:70" ht="16.5" hidden="1" customHeight="1">
      <c r="A502" s="4">
        <v>500</v>
      </c>
      <c r="B502" s="589"/>
      <c r="C502" s="76" t="s">
        <v>548</v>
      </c>
      <c r="D502" s="57">
        <v>3</v>
      </c>
      <c r="E502" s="74">
        <v>7</v>
      </c>
      <c r="F502" s="87"/>
      <c r="G502" s="92"/>
      <c r="H502" s="97" t="str">
        <f t="shared" si="35"/>
        <v>南区3-7</v>
      </c>
      <c r="I502" s="104">
        <v>170</v>
      </c>
      <c r="J502" s="113" t="s">
        <v>1359</v>
      </c>
      <c r="K502" s="188"/>
      <c r="L502" s="129"/>
      <c r="M502" s="4"/>
      <c r="N502" s="6"/>
    </row>
    <row r="503" spans="1:70" ht="20.25" customHeight="1">
      <c r="A503" s="4">
        <v>501</v>
      </c>
      <c r="B503" s="589"/>
      <c r="C503" s="76" t="s">
        <v>548</v>
      </c>
      <c r="D503" s="57">
        <v>3</v>
      </c>
      <c r="E503" s="74">
        <v>8</v>
      </c>
      <c r="F503" s="87">
        <v>3</v>
      </c>
      <c r="G503" s="92"/>
      <c r="H503" s="97" t="str">
        <f t="shared" si="35"/>
        <v>南区3-8</v>
      </c>
      <c r="I503" s="104">
        <v>340</v>
      </c>
      <c r="J503" s="113" t="s">
        <v>573</v>
      </c>
      <c r="K503" s="281"/>
      <c r="L503" s="459" t="s">
        <v>1881</v>
      </c>
      <c r="M503" s="4" t="str">
        <f t="shared" ref="M503:M508" si="39">IF(F538,I538,"")</f>
        <v/>
      </c>
      <c r="N503" s="6"/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20.25" customHeight="1">
      <c r="A504" s="4">
        <v>502</v>
      </c>
      <c r="B504" s="589"/>
      <c r="C504" s="76" t="s">
        <v>548</v>
      </c>
      <c r="D504" s="57">
        <v>3</v>
      </c>
      <c r="E504" s="74" t="s">
        <v>279</v>
      </c>
      <c r="F504" s="87">
        <v>3</v>
      </c>
      <c r="G504" s="92"/>
      <c r="H504" s="97" t="str">
        <f>CONCATENATE(C504,D504,"-",E504)</f>
        <v>南区3-9</v>
      </c>
      <c r="I504" s="104">
        <v>370</v>
      </c>
      <c r="J504" s="113" t="s">
        <v>1360</v>
      </c>
      <c r="K504" s="281"/>
      <c r="L504" s="447" t="s">
        <v>1816</v>
      </c>
      <c r="M504" s="4" t="str">
        <f t="shared" si="39"/>
        <v/>
      </c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20.100000000000001" hidden="1" customHeight="1">
      <c r="A505" s="4">
        <v>503</v>
      </c>
      <c r="B505" s="591" t="s">
        <v>575</v>
      </c>
      <c r="C505" s="76" t="s">
        <v>548</v>
      </c>
      <c r="D505" s="57">
        <v>4</v>
      </c>
      <c r="E505" s="74">
        <v>1</v>
      </c>
      <c r="F505" s="87"/>
      <c r="G505" s="92"/>
      <c r="H505" s="97" t="str">
        <f t="shared" si="35"/>
        <v>南区4-1</v>
      </c>
      <c r="I505" s="104">
        <v>345</v>
      </c>
      <c r="J505" s="113" t="s">
        <v>1361</v>
      </c>
      <c r="K505" s="188"/>
      <c r="L505" s="131"/>
      <c r="M505" s="4" t="str">
        <f t="shared" si="39"/>
        <v/>
      </c>
      <c r="N505" s="6"/>
      <c r="O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16.5" hidden="1" customHeight="1">
      <c r="A506" s="4">
        <v>504</v>
      </c>
      <c r="B506" s="592"/>
      <c r="C506" s="76" t="s">
        <v>548</v>
      </c>
      <c r="D506" s="57">
        <v>4</v>
      </c>
      <c r="E506" s="74">
        <v>2</v>
      </c>
      <c r="F506" s="87"/>
      <c r="G506" s="92"/>
      <c r="H506" s="97" t="str">
        <f t="shared" si="35"/>
        <v>南区4-2</v>
      </c>
      <c r="I506" s="104">
        <v>425</v>
      </c>
      <c r="J506" s="113" t="s">
        <v>577</v>
      </c>
      <c r="K506" s="188"/>
      <c r="L506" s="129"/>
      <c r="M506" s="5" t="str">
        <f t="shared" si="39"/>
        <v/>
      </c>
    </row>
    <row r="507" spans="1:70" ht="20.100000000000001" hidden="1" customHeight="1">
      <c r="A507" s="4">
        <v>505</v>
      </c>
      <c r="B507" s="592"/>
      <c r="C507" s="76" t="s">
        <v>548</v>
      </c>
      <c r="D507" s="57">
        <v>4</v>
      </c>
      <c r="E507" s="74">
        <v>3</v>
      </c>
      <c r="F507" s="87"/>
      <c r="G507" s="92"/>
      <c r="H507" s="97" t="str">
        <f t="shared" si="35"/>
        <v>南区4-3</v>
      </c>
      <c r="I507" s="104">
        <v>405</v>
      </c>
      <c r="J507" s="113" t="s">
        <v>1362</v>
      </c>
      <c r="K507" s="281"/>
      <c r="L507" s="435"/>
      <c r="M507" s="5">
        <f>IF(F525,I525,"")</f>
        <v>475</v>
      </c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16.5" hidden="1" customHeight="1">
      <c r="A508" s="4">
        <v>506</v>
      </c>
      <c r="B508" s="592"/>
      <c r="C508" s="76" t="s">
        <v>548</v>
      </c>
      <c r="D508" s="57">
        <v>4</v>
      </c>
      <c r="E508" s="74">
        <v>4</v>
      </c>
      <c r="F508" s="87"/>
      <c r="G508" s="92"/>
      <c r="H508" s="97" t="str">
        <f t="shared" si="35"/>
        <v>南区4-4</v>
      </c>
      <c r="I508" s="104">
        <v>280</v>
      </c>
      <c r="J508" s="113" t="s">
        <v>579</v>
      </c>
      <c r="K508" s="189"/>
      <c r="L508" s="132"/>
      <c r="M508" s="4" t="str">
        <f t="shared" si="39"/>
        <v/>
      </c>
      <c r="N508" s="6"/>
    </row>
    <row r="509" spans="1:70" ht="16.5" hidden="1" customHeight="1">
      <c r="A509" s="4">
        <v>507</v>
      </c>
      <c r="B509" s="592"/>
      <c r="C509" s="76" t="s">
        <v>548</v>
      </c>
      <c r="D509" s="57">
        <v>4</v>
      </c>
      <c r="E509" s="74">
        <v>5</v>
      </c>
      <c r="F509" s="87"/>
      <c r="G509" s="92"/>
      <c r="H509" s="97" t="str">
        <f t="shared" si="35"/>
        <v>南区4-5</v>
      </c>
      <c r="I509" s="104">
        <v>450</v>
      </c>
      <c r="J509" s="113" t="s">
        <v>1363</v>
      </c>
      <c r="K509" s="281"/>
      <c r="L509" s="374"/>
      <c r="M509" s="5">
        <f>IF(F527,I527,"")</f>
        <v>490</v>
      </c>
      <c r="N509" s="6"/>
    </row>
    <row r="510" spans="1:70" ht="20.25" customHeight="1">
      <c r="A510" s="4">
        <v>508</v>
      </c>
      <c r="B510" s="592"/>
      <c r="C510" s="76" t="s">
        <v>548</v>
      </c>
      <c r="D510" s="57">
        <v>4</v>
      </c>
      <c r="E510" s="74">
        <v>6</v>
      </c>
      <c r="F510" s="87">
        <v>3</v>
      </c>
      <c r="G510" s="92"/>
      <c r="H510" s="97" t="str">
        <f t="shared" si="35"/>
        <v>南区4-6</v>
      </c>
      <c r="I510" s="104">
        <v>490</v>
      </c>
      <c r="J510" s="113" t="s">
        <v>1576</v>
      </c>
      <c r="K510" s="281"/>
      <c r="L510" s="448" t="s">
        <v>1714</v>
      </c>
      <c r="M510" s="4" t="str">
        <f>IF(F546,I546,"")</f>
        <v/>
      </c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20.100000000000001" customHeight="1">
      <c r="A511" s="4">
        <v>509</v>
      </c>
      <c r="B511" s="592"/>
      <c r="C511" s="76" t="s">
        <v>548</v>
      </c>
      <c r="D511" s="57">
        <v>4</v>
      </c>
      <c r="E511" s="74">
        <v>7</v>
      </c>
      <c r="F511" s="87">
        <v>5</v>
      </c>
      <c r="G511" s="92"/>
      <c r="H511" s="97" t="str">
        <f t="shared" si="35"/>
        <v>南区4-7</v>
      </c>
      <c r="I511" s="104">
        <v>435</v>
      </c>
      <c r="J511" s="113" t="s">
        <v>1365</v>
      </c>
      <c r="K511" s="325"/>
      <c r="L511" s="470" t="s">
        <v>1869</v>
      </c>
      <c r="M511" s="4" t="str">
        <f>IF(F547,I547,"")</f>
        <v/>
      </c>
      <c r="N511" s="6"/>
      <c r="O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</row>
    <row r="512" spans="1:70" ht="20.25" customHeight="1">
      <c r="A512" s="4">
        <v>510</v>
      </c>
      <c r="B512" s="592"/>
      <c r="C512" s="76" t="s">
        <v>548</v>
      </c>
      <c r="D512" s="57">
        <v>4</v>
      </c>
      <c r="E512" s="74">
        <v>8</v>
      </c>
      <c r="F512" s="87">
        <v>3</v>
      </c>
      <c r="G512" s="92"/>
      <c r="H512" s="97" t="str">
        <f t="shared" si="35"/>
        <v>南区4-8</v>
      </c>
      <c r="I512" s="104">
        <v>275</v>
      </c>
      <c r="J512" s="113" t="s">
        <v>1513</v>
      </c>
      <c r="K512" s="281"/>
      <c r="L512" s="448" t="s">
        <v>1714</v>
      </c>
      <c r="M512" s="4" t="e">
        <f>IF(F548,I548,"")</f>
        <v>#VALUE!</v>
      </c>
      <c r="N512" s="6"/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25" hidden="1">
      <c r="A513" s="4">
        <v>511</v>
      </c>
      <c r="B513" s="592"/>
      <c r="C513" s="76" t="s">
        <v>548</v>
      </c>
      <c r="D513" s="57">
        <v>4</v>
      </c>
      <c r="E513" s="74">
        <v>9</v>
      </c>
      <c r="F513" s="87"/>
      <c r="G513" s="92"/>
      <c r="H513" s="97" t="str">
        <f t="shared" si="35"/>
        <v>南区4-9</v>
      </c>
      <c r="I513" s="104">
        <v>545</v>
      </c>
      <c r="J513" s="113" t="s">
        <v>1366</v>
      </c>
      <c r="K513" s="188"/>
      <c r="L513" s="173"/>
      <c r="M513" s="5" t="str">
        <f>IF(F531,I531,"")</f>
        <v/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20.100000000000001" hidden="1" customHeight="1">
      <c r="A514" s="4">
        <v>512</v>
      </c>
      <c r="B514" s="592"/>
      <c r="C514" s="76" t="s">
        <v>548</v>
      </c>
      <c r="D514" s="57">
        <v>4</v>
      </c>
      <c r="E514" s="74">
        <v>10</v>
      </c>
      <c r="F514" s="87"/>
      <c r="G514" s="92"/>
      <c r="H514" s="97" t="str">
        <f t="shared" si="35"/>
        <v>南区4-10</v>
      </c>
      <c r="I514" s="104">
        <v>405</v>
      </c>
      <c r="J514" s="113" t="s">
        <v>1367</v>
      </c>
      <c r="K514" s="188"/>
      <c r="L514" s="174"/>
      <c r="M514" s="5" t="str">
        <f>IF(F550,I550,"")</f>
        <v/>
      </c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16.5" hidden="1" customHeight="1">
      <c r="A515" s="4">
        <v>513</v>
      </c>
      <c r="B515" s="592"/>
      <c r="C515" s="76" t="s">
        <v>548</v>
      </c>
      <c r="D515" s="57">
        <v>4</v>
      </c>
      <c r="E515" s="74">
        <v>11</v>
      </c>
      <c r="F515" s="87"/>
      <c r="G515" s="92"/>
      <c r="H515" s="97" t="str">
        <f t="shared" si="35"/>
        <v>南区4-11</v>
      </c>
      <c r="I515" s="104">
        <v>370</v>
      </c>
      <c r="J515" s="113" t="s">
        <v>1368</v>
      </c>
      <c r="K515" s="188"/>
      <c r="L515" s="300"/>
      <c r="M515" s="4" t="str">
        <f>IF(F555,I555,"")</f>
        <v/>
      </c>
    </row>
    <row r="516" spans="1:70" ht="20.100000000000001" hidden="1" customHeight="1">
      <c r="A516" s="4">
        <v>514</v>
      </c>
      <c r="B516" s="592"/>
      <c r="C516" s="76" t="s">
        <v>548</v>
      </c>
      <c r="D516" s="57">
        <v>4</v>
      </c>
      <c r="E516" s="74">
        <v>12</v>
      </c>
      <c r="F516" s="87"/>
      <c r="G516" s="92"/>
      <c r="H516" s="97" t="str">
        <f t="shared" si="35"/>
        <v>南区4-12</v>
      </c>
      <c r="I516" s="104">
        <v>400</v>
      </c>
      <c r="J516" s="266" t="s">
        <v>1369</v>
      </c>
      <c r="K516" s="188"/>
      <c r="L516" s="300"/>
      <c r="M516" s="5">
        <f>IF(F534,I534,"")</f>
        <v>405</v>
      </c>
    </row>
    <row r="517" spans="1:70" ht="18.75" customHeight="1">
      <c r="A517" s="4">
        <v>515</v>
      </c>
      <c r="B517" s="614"/>
      <c r="C517" s="76" t="s">
        <v>548</v>
      </c>
      <c r="D517" s="57">
        <v>4</v>
      </c>
      <c r="E517" s="74">
        <v>13</v>
      </c>
      <c r="F517" s="87">
        <v>5</v>
      </c>
      <c r="G517" s="92"/>
      <c r="H517" s="97" t="str">
        <f t="shared" si="35"/>
        <v>南区4-13</v>
      </c>
      <c r="I517" s="104">
        <v>325</v>
      </c>
      <c r="J517" s="266" t="s">
        <v>1514</v>
      </c>
      <c r="K517" s="281"/>
      <c r="L517" s="470" t="s">
        <v>1786</v>
      </c>
      <c r="M517" s="5" t="e">
        <f>IF(#REF!,#REF!,"")</f>
        <v>#REF!</v>
      </c>
      <c r="N517" s="6"/>
    </row>
    <row r="518" spans="1:70" ht="20.25" hidden="1">
      <c r="A518" s="4">
        <v>516</v>
      </c>
      <c r="B518" s="589" t="s">
        <v>588</v>
      </c>
      <c r="C518" s="76" t="s">
        <v>548</v>
      </c>
      <c r="D518" s="57">
        <v>5</v>
      </c>
      <c r="E518" s="74">
        <v>1</v>
      </c>
      <c r="F518" s="87"/>
      <c r="G518" s="92"/>
      <c r="H518" s="97" t="str">
        <f t="shared" si="35"/>
        <v>南区5-1</v>
      </c>
      <c r="I518" s="104">
        <v>355</v>
      </c>
      <c r="J518" s="113" t="s">
        <v>589</v>
      </c>
      <c r="K518" s="188"/>
      <c r="L518" s="129"/>
      <c r="M518" s="5">
        <f>IF(F536,I536,"")</f>
        <v>295</v>
      </c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hidden="1" customHeight="1">
      <c r="A519" s="4">
        <v>517</v>
      </c>
      <c r="B519" s="589"/>
      <c r="C519" s="76" t="s">
        <v>548</v>
      </c>
      <c r="D519" s="57">
        <v>5</v>
      </c>
      <c r="E519" s="74">
        <v>2</v>
      </c>
      <c r="F519" s="87"/>
      <c r="G519" s="92"/>
      <c r="H519" s="97" t="str">
        <f t="shared" si="35"/>
        <v>南区5-2</v>
      </c>
      <c r="I519" s="104">
        <v>1220</v>
      </c>
      <c r="J519" s="113" t="s">
        <v>1682</v>
      </c>
      <c r="K519" s="188"/>
      <c r="L519" s="129"/>
      <c r="M519" s="5" t="str">
        <f>IF(F537,I537,"")</f>
        <v/>
      </c>
      <c r="O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</row>
    <row r="520" spans="1:70" ht="20.100000000000001" hidden="1" customHeight="1">
      <c r="A520" s="4">
        <v>518</v>
      </c>
      <c r="B520" s="589"/>
      <c r="C520" s="76" t="s">
        <v>548</v>
      </c>
      <c r="D520" s="57">
        <v>5</v>
      </c>
      <c r="E520" s="74">
        <v>3</v>
      </c>
      <c r="F520" s="87"/>
      <c r="G520" s="92"/>
      <c r="H520" s="97" t="str">
        <f t="shared" si="35"/>
        <v>南区5-3</v>
      </c>
      <c r="I520" s="104">
        <v>260</v>
      </c>
      <c r="J520" s="113" t="s">
        <v>1371</v>
      </c>
      <c r="K520" s="188"/>
      <c r="L520" s="129"/>
      <c r="M520" s="5" t="e">
        <f>IF(#REF!,#REF!,"")</f>
        <v>#REF!</v>
      </c>
      <c r="N520" s="6"/>
    </row>
    <row r="521" spans="1:70" ht="16.5" hidden="1" customHeight="1">
      <c r="A521" s="4">
        <v>519</v>
      </c>
      <c r="B521" s="589"/>
      <c r="C521" s="76" t="s">
        <v>548</v>
      </c>
      <c r="D521" s="57">
        <v>5</v>
      </c>
      <c r="E521" s="74">
        <v>4</v>
      </c>
      <c r="F521" s="87"/>
      <c r="G521" s="92"/>
      <c r="H521" s="97" t="str">
        <f t="shared" si="35"/>
        <v>南区5-4</v>
      </c>
      <c r="I521" s="104">
        <v>305</v>
      </c>
      <c r="J521" s="113" t="s">
        <v>1683</v>
      </c>
      <c r="K521" s="188"/>
      <c r="L521" s="129"/>
      <c r="M521" s="4" t="e">
        <f>IF(#REF!,#REF!,"")</f>
        <v>#REF!</v>
      </c>
      <c r="N521" s="6"/>
    </row>
    <row r="522" spans="1:70" ht="20.25" customHeight="1">
      <c r="A522" s="4">
        <v>520</v>
      </c>
      <c r="B522" s="589"/>
      <c r="C522" s="76" t="s">
        <v>548</v>
      </c>
      <c r="D522" s="57">
        <v>5</v>
      </c>
      <c r="E522" s="74">
        <v>5</v>
      </c>
      <c r="F522" s="87">
        <v>1</v>
      </c>
      <c r="G522" s="92"/>
      <c r="H522" s="97" t="str">
        <f t="shared" si="35"/>
        <v>南区5-5</v>
      </c>
      <c r="I522" s="104">
        <v>505</v>
      </c>
      <c r="J522" s="113" t="s">
        <v>1373</v>
      </c>
      <c r="K522" s="281" t="s">
        <v>1876</v>
      </c>
      <c r="L522" s="345" t="s">
        <v>1882</v>
      </c>
      <c r="M522" s="5" t="str">
        <f>IF(F540,I540,"")</f>
        <v/>
      </c>
      <c r="N522" s="6"/>
      <c r="O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20.25" customHeight="1">
      <c r="A523" s="4">
        <v>521</v>
      </c>
      <c r="B523" s="589"/>
      <c r="C523" s="76" t="s">
        <v>548</v>
      </c>
      <c r="D523" s="57">
        <v>5</v>
      </c>
      <c r="E523" s="74">
        <v>6</v>
      </c>
      <c r="F523" s="87">
        <v>1</v>
      </c>
      <c r="G523" s="92"/>
      <c r="H523" s="97" t="str">
        <f t="shared" si="35"/>
        <v>南区5-6</v>
      </c>
      <c r="I523" s="104">
        <v>455</v>
      </c>
      <c r="J523" s="114" t="s">
        <v>1374</v>
      </c>
      <c r="K523" s="281" t="s">
        <v>1723</v>
      </c>
      <c r="L523" s="435" t="s">
        <v>1883</v>
      </c>
      <c r="M523" s="4" t="str">
        <f t="shared" ref="M523:M529" si="40">IF(F556,I556,"")</f>
        <v/>
      </c>
      <c r="N523" s="6"/>
      <c r="O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25" hidden="1" customHeight="1">
      <c r="A524" s="4">
        <v>522</v>
      </c>
      <c r="B524" s="589"/>
      <c r="C524" s="76" t="s">
        <v>548</v>
      </c>
      <c r="D524" s="57">
        <v>5</v>
      </c>
      <c r="E524" s="74">
        <v>7</v>
      </c>
      <c r="F524" s="87"/>
      <c r="G524" s="92"/>
      <c r="H524" s="97" t="str">
        <f t="shared" si="35"/>
        <v>南区5-7</v>
      </c>
      <c r="I524" s="104">
        <v>460</v>
      </c>
      <c r="J524" s="114" t="s">
        <v>1375</v>
      </c>
      <c r="K524" s="188"/>
      <c r="L524" s="129"/>
      <c r="M524" s="4">
        <f t="shared" si="40"/>
        <v>270</v>
      </c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20.25" customHeight="1">
      <c r="A525" s="4">
        <v>523</v>
      </c>
      <c r="B525" s="589"/>
      <c r="C525" s="76" t="s">
        <v>548</v>
      </c>
      <c r="D525" s="57">
        <v>5</v>
      </c>
      <c r="E525" s="74">
        <v>8</v>
      </c>
      <c r="F525" s="87">
        <v>3</v>
      </c>
      <c r="G525" s="92"/>
      <c r="H525" s="97" t="str">
        <f t="shared" si="35"/>
        <v>南区5-8</v>
      </c>
      <c r="I525" s="104">
        <v>475</v>
      </c>
      <c r="J525" s="113" t="s">
        <v>596</v>
      </c>
      <c r="K525" s="281"/>
      <c r="L525" s="372" t="s">
        <v>1816</v>
      </c>
      <c r="M525" s="5">
        <f t="shared" si="40"/>
        <v>310</v>
      </c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16.5" hidden="1" customHeight="1">
      <c r="A526" s="4">
        <v>524</v>
      </c>
      <c r="B526" s="589"/>
      <c r="C526" s="76" t="s">
        <v>548</v>
      </c>
      <c r="D526" s="57">
        <v>5</v>
      </c>
      <c r="E526" s="74">
        <v>9</v>
      </c>
      <c r="F526" s="87"/>
      <c r="G526" s="92"/>
      <c r="H526" s="97" t="str">
        <f t="shared" si="35"/>
        <v>南区5-9</v>
      </c>
      <c r="I526" s="104">
        <v>530</v>
      </c>
      <c r="J526" s="113" t="s">
        <v>597</v>
      </c>
      <c r="K526" s="188"/>
      <c r="L526" s="129"/>
      <c r="M526" s="5">
        <f t="shared" si="40"/>
        <v>460</v>
      </c>
      <c r="N526" s="6"/>
    </row>
    <row r="527" spans="1:70" ht="20.25" customHeight="1">
      <c r="A527" s="4">
        <v>525</v>
      </c>
      <c r="B527" s="589"/>
      <c r="C527" s="76" t="s">
        <v>548</v>
      </c>
      <c r="D527" s="57">
        <v>5</v>
      </c>
      <c r="E527" s="74" t="s">
        <v>455</v>
      </c>
      <c r="F527" s="87">
        <v>3</v>
      </c>
      <c r="G527" s="92"/>
      <c r="H527" s="97" t="str">
        <f t="shared" si="35"/>
        <v>南区5-10</v>
      </c>
      <c r="I527" s="104">
        <v>490</v>
      </c>
      <c r="J527" s="114" t="s">
        <v>1376</v>
      </c>
      <c r="K527" s="281"/>
      <c r="L527" s="402" t="s">
        <v>1699</v>
      </c>
      <c r="M527" s="4" t="str">
        <f t="shared" si="40"/>
        <v/>
      </c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100000000000001" hidden="1" customHeight="1">
      <c r="A528" s="4">
        <v>526</v>
      </c>
      <c r="B528" s="589" t="s">
        <v>599</v>
      </c>
      <c r="C528" s="76" t="s">
        <v>548</v>
      </c>
      <c r="D528" s="57">
        <v>6</v>
      </c>
      <c r="E528" s="74">
        <v>1</v>
      </c>
      <c r="F528" s="87"/>
      <c r="G528" s="92"/>
      <c r="H528" s="97" t="str">
        <f t="shared" si="35"/>
        <v>南区6-1</v>
      </c>
      <c r="I528" s="104">
        <v>915</v>
      </c>
      <c r="J528" s="113" t="s">
        <v>600</v>
      </c>
      <c r="K528" s="188"/>
      <c r="L528" s="129"/>
      <c r="M528" s="5" t="str">
        <f>IF(F547,I547,"")</f>
        <v/>
      </c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25" hidden="1">
      <c r="A529" s="4">
        <v>527</v>
      </c>
      <c r="B529" s="589"/>
      <c r="C529" s="76" t="s">
        <v>548</v>
      </c>
      <c r="D529" s="57">
        <v>6</v>
      </c>
      <c r="E529" s="74">
        <v>2</v>
      </c>
      <c r="F529" s="87"/>
      <c r="G529" s="92"/>
      <c r="H529" s="97" t="str">
        <f t="shared" si="35"/>
        <v>南区6-2</v>
      </c>
      <c r="I529" s="104">
        <v>745</v>
      </c>
      <c r="J529" s="113" t="s">
        <v>601</v>
      </c>
      <c r="K529" s="188"/>
      <c r="L529" s="129"/>
      <c r="M529" s="4" t="str">
        <f t="shared" si="40"/>
        <v/>
      </c>
      <c r="N529" s="6"/>
    </row>
    <row r="530" spans="1:70" ht="20.25" hidden="1" customHeight="1">
      <c r="A530" s="4">
        <v>528</v>
      </c>
      <c r="B530" s="589"/>
      <c r="C530" s="76" t="s">
        <v>548</v>
      </c>
      <c r="D530" s="57">
        <v>6</v>
      </c>
      <c r="E530" s="74">
        <v>3</v>
      </c>
      <c r="F530" s="87"/>
      <c r="G530" s="92"/>
      <c r="H530" s="97" t="str">
        <f t="shared" si="35"/>
        <v>南区6-3</v>
      </c>
      <c r="I530" s="104">
        <v>425</v>
      </c>
      <c r="J530" s="113" t="s">
        <v>602</v>
      </c>
      <c r="K530" s="281"/>
      <c r="L530" s="132" t="s">
        <v>930</v>
      </c>
      <c r="M530" s="4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100000000000001" hidden="1" customHeight="1">
      <c r="A531" s="4">
        <v>529</v>
      </c>
      <c r="B531" s="589"/>
      <c r="C531" s="76" t="s">
        <v>548</v>
      </c>
      <c r="D531" s="57">
        <v>6</v>
      </c>
      <c r="E531" s="74">
        <v>4</v>
      </c>
      <c r="F531" s="87"/>
      <c r="G531" s="92"/>
      <c r="H531" s="97" t="str">
        <f t="shared" si="35"/>
        <v>南区6-4</v>
      </c>
      <c r="I531" s="104">
        <v>400</v>
      </c>
      <c r="J531" s="113" t="s">
        <v>603</v>
      </c>
      <c r="K531" s="281"/>
      <c r="L531" s="372"/>
      <c r="M531" s="5" t="str">
        <f>IF(F549,I549,"")</f>
        <v/>
      </c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ht="20.25" hidden="1">
      <c r="A532" s="4">
        <v>530</v>
      </c>
      <c r="B532" s="589"/>
      <c r="C532" s="76" t="s">
        <v>548</v>
      </c>
      <c r="D532" s="57">
        <v>6</v>
      </c>
      <c r="E532" s="74">
        <v>5</v>
      </c>
      <c r="F532" s="87"/>
      <c r="G532" s="92"/>
      <c r="H532" s="97" t="str">
        <f t="shared" ref="H532:H615" si="41">CONCATENATE(C532,D532,"-",E532)</f>
        <v>南区6-5</v>
      </c>
      <c r="I532" s="104">
        <v>550</v>
      </c>
      <c r="J532" s="113" t="s">
        <v>604</v>
      </c>
      <c r="K532" s="188"/>
      <c r="L532" s="133"/>
      <c r="M532" s="4" t="str">
        <f>IF(F563,I563,"")</f>
        <v/>
      </c>
      <c r="O532" s="6"/>
      <c r="R532" s="9" t="s">
        <v>81</v>
      </c>
      <c r="S532" s="10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20.25" hidden="1" customHeight="1">
      <c r="A533" s="4">
        <v>531</v>
      </c>
      <c r="B533" s="590" t="s">
        <v>605</v>
      </c>
      <c r="C533" s="76" t="s">
        <v>548</v>
      </c>
      <c r="D533" s="57">
        <v>7</v>
      </c>
      <c r="E533" s="74">
        <v>1</v>
      </c>
      <c r="F533" s="87"/>
      <c r="G533" s="92"/>
      <c r="H533" s="97" t="str">
        <f t="shared" si="41"/>
        <v>南区7-1</v>
      </c>
      <c r="I533" s="104">
        <v>390</v>
      </c>
      <c r="J533" s="113" t="s">
        <v>606</v>
      </c>
      <c r="K533" s="281"/>
      <c r="L533" s="449"/>
      <c r="M533" s="4"/>
      <c r="R533" s="8"/>
      <c r="S533" s="34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</row>
    <row r="534" spans="1:70" ht="20.100000000000001" customHeight="1">
      <c r="A534" s="4">
        <v>532</v>
      </c>
      <c r="B534" s="581"/>
      <c r="C534" s="76" t="s">
        <v>548</v>
      </c>
      <c r="D534" s="57">
        <v>7</v>
      </c>
      <c r="E534" s="74">
        <v>2</v>
      </c>
      <c r="F534" s="87">
        <v>3</v>
      </c>
      <c r="G534" s="92"/>
      <c r="H534" s="97" t="str">
        <f t="shared" si="41"/>
        <v>南区7-2</v>
      </c>
      <c r="I534" s="104">
        <v>405</v>
      </c>
      <c r="J534" s="113" t="s">
        <v>607</v>
      </c>
      <c r="K534" s="325"/>
      <c r="L534" s="372" t="s">
        <v>1906</v>
      </c>
      <c r="M534" s="5" t="str">
        <f>IF(F556,I556,"")</f>
        <v/>
      </c>
      <c r="N534" s="6"/>
      <c r="R534" s="211"/>
      <c r="S534" s="212"/>
    </row>
    <row r="535" spans="1:70" ht="16.5" customHeight="1">
      <c r="A535" s="4">
        <v>533</v>
      </c>
      <c r="B535" s="581"/>
      <c r="C535" s="76" t="s">
        <v>548</v>
      </c>
      <c r="D535" s="57">
        <v>7</v>
      </c>
      <c r="E535" s="74">
        <v>3</v>
      </c>
      <c r="F535" s="87" t="s">
        <v>937</v>
      </c>
      <c r="G535" s="92"/>
      <c r="H535" s="97" t="str">
        <f t="shared" si="41"/>
        <v>南区7-3</v>
      </c>
      <c r="I535" s="104">
        <v>260</v>
      </c>
      <c r="J535" s="113" t="s">
        <v>608</v>
      </c>
      <c r="K535" s="281"/>
      <c r="L535" s="427" t="s">
        <v>1874</v>
      </c>
      <c r="M535" s="4" t="str">
        <f>IF(F594,I594,"")</f>
        <v/>
      </c>
      <c r="R535" s="211"/>
      <c r="S535" s="212"/>
    </row>
    <row r="536" spans="1:70" ht="20.100000000000001" customHeight="1">
      <c r="A536" s="4">
        <v>534</v>
      </c>
      <c r="B536" s="581"/>
      <c r="C536" s="76" t="s">
        <v>548</v>
      </c>
      <c r="D536" s="57">
        <v>7</v>
      </c>
      <c r="E536" s="74">
        <v>4</v>
      </c>
      <c r="F536" s="87">
        <v>3</v>
      </c>
      <c r="G536" s="92"/>
      <c r="H536" s="97" t="str">
        <f t="shared" si="41"/>
        <v>南区7-4</v>
      </c>
      <c r="I536" s="104">
        <v>295</v>
      </c>
      <c r="J536" s="113" t="s">
        <v>1515</v>
      </c>
      <c r="K536" s="281"/>
      <c r="L536" s="449" t="s">
        <v>1714</v>
      </c>
      <c r="M536" s="4"/>
      <c r="O536" s="6"/>
      <c r="R536" s="14"/>
      <c r="S536" s="13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0.25" hidden="1" customHeight="1">
      <c r="A537" s="4">
        <v>535</v>
      </c>
      <c r="B537" s="581"/>
      <c r="C537" s="76" t="s">
        <v>548</v>
      </c>
      <c r="D537" s="57">
        <v>7</v>
      </c>
      <c r="E537" s="74">
        <v>5</v>
      </c>
      <c r="F537" s="87"/>
      <c r="G537" s="92"/>
      <c r="H537" s="97" t="str">
        <f t="shared" si="41"/>
        <v>南区7-5</v>
      </c>
      <c r="I537" s="104">
        <v>475</v>
      </c>
      <c r="J537" s="113" t="s">
        <v>1378</v>
      </c>
      <c r="K537" s="281"/>
      <c r="L537" s="451"/>
      <c r="M537" s="5">
        <f>IF(F559,I559,"")</f>
        <v>460</v>
      </c>
      <c r="N537" s="6"/>
      <c r="O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</row>
    <row r="538" spans="1:70" ht="20.25" hidden="1" customHeight="1">
      <c r="A538" s="4">
        <v>536</v>
      </c>
      <c r="B538" s="581"/>
      <c r="C538" s="76" t="s">
        <v>548</v>
      </c>
      <c r="D538" s="57">
        <v>7</v>
      </c>
      <c r="E538" s="74">
        <v>6</v>
      </c>
      <c r="F538" s="87"/>
      <c r="G538" s="92"/>
      <c r="H538" s="97" t="str">
        <f t="shared" si="41"/>
        <v>南区7-6</v>
      </c>
      <c r="I538" s="104">
        <v>285</v>
      </c>
      <c r="J538" s="113" t="s">
        <v>611</v>
      </c>
      <c r="K538" s="188"/>
      <c r="L538" s="129"/>
      <c r="M538" s="4" t="str">
        <f>IF(F596,I596,"")</f>
        <v/>
      </c>
    </row>
    <row r="539" spans="1:70" ht="20.25" hidden="1" customHeight="1">
      <c r="A539" s="4">
        <v>537</v>
      </c>
      <c r="B539" s="581"/>
      <c r="C539" s="76" t="s">
        <v>548</v>
      </c>
      <c r="D539" s="57">
        <v>7</v>
      </c>
      <c r="E539" s="74">
        <v>7</v>
      </c>
      <c r="F539" s="87"/>
      <c r="G539" s="92"/>
      <c r="H539" s="97" t="str">
        <f t="shared" si="41"/>
        <v>南区7-7</v>
      </c>
      <c r="I539" s="104">
        <v>215</v>
      </c>
      <c r="J539" s="113" t="s">
        <v>1379</v>
      </c>
      <c r="K539" s="188"/>
      <c r="L539" s="476" t="s">
        <v>1877</v>
      </c>
      <c r="M539" s="5" t="str">
        <f>IF(F561,I561,"")</f>
        <v/>
      </c>
      <c r="N539" s="6"/>
      <c r="O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</row>
    <row r="540" spans="1:70" ht="16.5" hidden="1" customHeight="1">
      <c r="A540" s="4">
        <v>538</v>
      </c>
      <c r="B540" s="581"/>
      <c r="C540" s="76" t="s">
        <v>548</v>
      </c>
      <c r="D540" s="57">
        <v>7</v>
      </c>
      <c r="E540" s="74">
        <v>8</v>
      </c>
      <c r="F540" s="87"/>
      <c r="G540" s="92"/>
      <c r="H540" s="97" t="str">
        <f t="shared" si="41"/>
        <v>南区7-8</v>
      </c>
      <c r="I540" s="104">
        <v>265</v>
      </c>
      <c r="J540" s="113" t="s">
        <v>613</v>
      </c>
      <c r="K540" s="281"/>
      <c r="L540" s="436"/>
      <c r="M540" s="4" t="str">
        <f>IF(F598,I598,"")</f>
        <v/>
      </c>
      <c r="N540" s="6"/>
    </row>
    <row r="541" spans="1:70" ht="20.25" hidden="1" customHeight="1">
      <c r="A541" s="4">
        <v>539</v>
      </c>
      <c r="B541" s="581"/>
      <c r="C541" s="76" t="s">
        <v>548</v>
      </c>
      <c r="D541" s="57">
        <v>7</v>
      </c>
      <c r="E541" s="74">
        <v>9</v>
      </c>
      <c r="F541" s="87"/>
      <c r="G541" s="92"/>
      <c r="H541" s="97" t="str">
        <f t="shared" si="41"/>
        <v>南区7-9</v>
      </c>
      <c r="I541" s="104">
        <v>165</v>
      </c>
      <c r="J541" s="113" t="s">
        <v>1380</v>
      </c>
      <c r="K541" s="330"/>
      <c r="L541" s="175" t="s">
        <v>931</v>
      </c>
      <c r="M541" s="4">
        <f>IF(F599,I599,"")</f>
        <v>410</v>
      </c>
      <c r="N541" s="6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ht="20.25" hidden="1" customHeight="1">
      <c r="A542" s="4">
        <v>540</v>
      </c>
      <c r="B542" s="581"/>
      <c r="C542" s="76" t="s">
        <v>548</v>
      </c>
      <c r="D542" s="57">
        <v>7</v>
      </c>
      <c r="E542" s="74">
        <v>10</v>
      </c>
      <c r="F542" s="87"/>
      <c r="G542" s="92"/>
      <c r="H542" s="97" t="str">
        <f t="shared" si="41"/>
        <v>南区7-10</v>
      </c>
      <c r="I542" s="104">
        <v>335</v>
      </c>
      <c r="J542" s="113" t="s">
        <v>615</v>
      </c>
      <c r="K542" s="281"/>
      <c r="L542" s="429"/>
      <c r="M542" s="5" t="str">
        <f>IF(F564,I564,"")</f>
        <v/>
      </c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 hidden="1">
      <c r="A543" s="4">
        <v>541</v>
      </c>
      <c r="B543" s="581"/>
      <c r="C543" s="76" t="s">
        <v>548</v>
      </c>
      <c r="D543" s="57">
        <v>7</v>
      </c>
      <c r="E543" s="74">
        <v>11</v>
      </c>
      <c r="F543" s="87"/>
      <c r="G543" s="92"/>
      <c r="H543" s="97" t="str">
        <f t="shared" si="41"/>
        <v>南区7-11</v>
      </c>
      <c r="I543" s="104">
        <v>285</v>
      </c>
      <c r="J543" s="113" t="s">
        <v>616</v>
      </c>
      <c r="K543" s="281"/>
      <c r="L543" s="152"/>
      <c r="M543" s="4">
        <f>IF(F607,I607,"")</f>
        <v>350</v>
      </c>
      <c r="N543" s="6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16.5" hidden="1" customHeight="1">
      <c r="A544" s="4">
        <v>542</v>
      </c>
      <c r="B544" s="582"/>
      <c r="C544" s="76" t="s">
        <v>548</v>
      </c>
      <c r="D544" s="57">
        <v>7</v>
      </c>
      <c r="E544" s="74">
        <v>12</v>
      </c>
      <c r="F544" s="87"/>
      <c r="G544" s="92"/>
      <c r="H544" s="97" t="str">
        <f t="shared" si="41"/>
        <v>南区7-12</v>
      </c>
      <c r="I544" s="104">
        <v>305</v>
      </c>
      <c r="J544" s="113" t="s">
        <v>1381</v>
      </c>
      <c r="K544" s="281"/>
      <c r="L544" s="460"/>
      <c r="M544" s="4" t="str">
        <f>IF(F608,I608,"")</f>
        <v/>
      </c>
    </row>
    <row r="545" spans="1:70" ht="20.100000000000001" hidden="1" customHeight="1">
      <c r="A545" s="4">
        <v>543</v>
      </c>
      <c r="B545" s="591" t="s">
        <v>617</v>
      </c>
      <c r="C545" s="76" t="s">
        <v>548</v>
      </c>
      <c r="D545" s="57">
        <v>8</v>
      </c>
      <c r="E545" s="74">
        <v>1</v>
      </c>
      <c r="F545" s="87"/>
      <c r="G545" s="92"/>
      <c r="H545" s="97" t="str">
        <f t="shared" si="41"/>
        <v>南区8-1</v>
      </c>
      <c r="I545" s="104">
        <v>410</v>
      </c>
      <c r="J545" s="113" t="s">
        <v>1684</v>
      </c>
      <c r="K545" s="281"/>
      <c r="L545" s="404"/>
      <c r="M545" s="4">
        <f>IF(F609,I609,"")</f>
        <v>480</v>
      </c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</row>
    <row r="546" spans="1:70" ht="20.100000000000001" hidden="1" customHeight="1">
      <c r="A546" s="4">
        <v>544</v>
      </c>
      <c r="B546" s="592"/>
      <c r="C546" s="76" t="s">
        <v>548</v>
      </c>
      <c r="D546" s="57">
        <v>8</v>
      </c>
      <c r="E546" s="74">
        <v>2</v>
      </c>
      <c r="F546" s="87"/>
      <c r="G546" s="92"/>
      <c r="H546" s="97" t="str">
        <f t="shared" si="41"/>
        <v>南区8-2</v>
      </c>
      <c r="I546" s="104">
        <v>370</v>
      </c>
      <c r="J546" s="113" t="s">
        <v>1383</v>
      </c>
      <c r="K546" s="281"/>
      <c r="L546" s="436"/>
      <c r="M546" s="4">
        <f>IF(F610,I610,"")</f>
        <v>470</v>
      </c>
      <c r="N546" s="15"/>
      <c r="O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</row>
    <row r="547" spans="1:70" s="15" customFormat="1" ht="16.5" hidden="1" customHeight="1">
      <c r="A547" s="4">
        <v>545</v>
      </c>
      <c r="B547" s="592"/>
      <c r="C547" s="76" t="s">
        <v>548</v>
      </c>
      <c r="D547" s="57">
        <v>8</v>
      </c>
      <c r="E547" s="74">
        <v>3</v>
      </c>
      <c r="F547" s="87"/>
      <c r="G547" s="92"/>
      <c r="H547" s="97" t="str">
        <f t="shared" si="41"/>
        <v>南区8-3</v>
      </c>
      <c r="I547" s="104">
        <v>345</v>
      </c>
      <c r="J547" s="113" t="s">
        <v>620</v>
      </c>
      <c r="K547" s="281"/>
      <c r="L547" s="152"/>
      <c r="M547" s="4" t="str">
        <f>IF(F611,I611,"")</f>
        <v/>
      </c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</row>
    <row r="548" spans="1:70" s="15" customFormat="1" ht="20.25" customHeight="1">
      <c r="A548" s="4">
        <v>546</v>
      </c>
      <c r="B548" s="592"/>
      <c r="C548" s="76" t="s">
        <v>548</v>
      </c>
      <c r="D548" s="57">
        <v>8</v>
      </c>
      <c r="E548" s="74">
        <v>4</v>
      </c>
      <c r="F548" s="87" t="s">
        <v>937</v>
      </c>
      <c r="G548" s="92"/>
      <c r="H548" s="97" t="str">
        <f t="shared" si="41"/>
        <v>南区8-4</v>
      </c>
      <c r="I548" s="104">
        <v>395</v>
      </c>
      <c r="J548" s="113" t="s">
        <v>621</v>
      </c>
      <c r="K548" s="281"/>
      <c r="L548" s="477" t="s">
        <v>1884</v>
      </c>
      <c r="M548" s="5">
        <f>IF(F570,I570,"")</f>
        <v>400</v>
      </c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</row>
    <row r="549" spans="1:70" ht="20.100000000000001" hidden="1" customHeight="1">
      <c r="A549" s="4">
        <v>547</v>
      </c>
      <c r="B549" s="592"/>
      <c r="C549" s="76" t="s">
        <v>548</v>
      </c>
      <c r="D549" s="57">
        <v>8</v>
      </c>
      <c r="E549" s="74">
        <v>5</v>
      </c>
      <c r="F549" s="87"/>
      <c r="G549" s="92"/>
      <c r="H549" s="97" t="str">
        <f t="shared" si="41"/>
        <v>南区8-5</v>
      </c>
      <c r="I549" s="104">
        <v>380</v>
      </c>
      <c r="J549" s="215" t="s">
        <v>1685</v>
      </c>
      <c r="K549" s="325"/>
      <c r="L549" s="432"/>
      <c r="M549" s="5">
        <f>IF(F571,I571,"")</f>
        <v>335</v>
      </c>
      <c r="N549" s="15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25" hidden="1" customHeight="1">
      <c r="A550" s="4">
        <v>548</v>
      </c>
      <c r="B550" s="592"/>
      <c r="C550" s="76" t="s">
        <v>548</v>
      </c>
      <c r="D550" s="57">
        <v>8</v>
      </c>
      <c r="E550" s="74">
        <v>6</v>
      </c>
      <c r="F550" s="87"/>
      <c r="G550" s="92"/>
      <c r="H550" s="97" t="str">
        <f t="shared" si="41"/>
        <v>南区8-6</v>
      </c>
      <c r="I550" s="104">
        <v>210</v>
      </c>
      <c r="J550" s="113" t="s">
        <v>1811</v>
      </c>
      <c r="K550" s="325"/>
      <c r="L550" s="476" t="s">
        <v>1877</v>
      </c>
      <c r="M550" s="4"/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s="15" customFormat="1" ht="20.100000000000001" hidden="1" customHeight="1">
      <c r="A551" s="4">
        <v>549</v>
      </c>
      <c r="B551" s="592"/>
      <c r="C551" s="76" t="s">
        <v>548</v>
      </c>
      <c r="D551" s="57">
        <v>8</v>
      </c>
      <c r="E551" s="74">
        <v>7</v>
      </c>
      <c r="F551" s="87"/>
      <c r="G551" s="92"/>
      <c r="H551" s="97" t="str">
        <f t="shared" si="41"/>
        <v>南区8-7</v>
      </c>
      <c r="I551" s="104">
        <v>270</v>
      </c>
      <c r="J551" s="113" t="s">
        <v>1386</v>
      </c>
      <c r="K551" s="188"/>
      <c r="L551" s="476" t="s">
        <v>1877</v>
      </c>
      <c r="M551" s="5" t="str">
        <f>IF(F573,I573,"")</f>
        <v/>
      </c>
      <c r="N551" s="23"/>
      <c r="P551" s="44"/>
      <c r="Q551" s="44"/>
    </row>
    <row r="552" spans="1:70" s="15" customFormat="1" ht="16.5" hidden="1" customHeight="1">
      <c r="A552" s="4">
        <v>550</v>
      </c>
      <c r="B552" s="592"/>
      <c r="C552" s="76" t="s">
        <v>548</v>
      </c>
      <c r="D552" s="57">
        <v>8</v>
      </c>
      <c r="E552" s="74" t="s">
        <v>1646</v>
      </c>
      <c r="F552" s="87"/>
      <c r="G552" s="92"/>
      <c r="H552" s="97" t="str">
        <f t="shared" si="41"/>
        <v>南区8-8</v>
      </c>
      <c r="I552" s="104">
        <v>235</v>
      </c>
      <c r="J552" s="113" t="s">
        <v>1686</v>
      </c>
      <c r="K552" s="281"/>
      <c r="L552" s="429"/>
      <c r="M552" s="5">
        <f>IF(F574,I574,"")</f>
        <v>450</v>
      </c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</row>
    <row r="553" spans="1:70" s="23" customFormat="1" ht="20.25" hidden="1" customHeight="1">
      <c r="A553" s="4">
        <v>551</v>
      </c>
      <c r="B553" s="592" t="s">
        <v>1694</v>
      </c>
      <c r="C553" s="76" t="s">
        <v>548</v>
      </c>
      <c r="D553" s="57">
        <v>9</v>
      </c>
      <c r="E553" s="74" t="s">
        <v>895</v>
      </c>
      <c r="F553" s="87"/>
      <c r="G553" s="92"/>
      <c r="H553" s="97" t="str">
        <f t="shared" si="41"/>
        <v>南区9-1</v>
      </c>
      <c r="I553" s="104">
        <v>475</v>
      </c>
      <c r="J553" s="113" t="s">
        <v>1812</v>
      </c>
      <c r="K553" s="188"/>
      <c r="L553" s="348"/>
      <c r="M553" s="4"/>
      <c r="N553" s="44"/>
      <c r="P553" s="44"/>
      <c r="Q553" s="44"/>
    </row>
    <row r="554" spans="1:70" s="23" customFormat="1" ht="20.25" hidden="1" customHeight="1">
      <c r="A554" s="4">
        <v>552</v>
      </c>
      <c r="B554" s="592"/>
      <c r="C554" s="76" t="s">
        <v>548</v>
      </c>
      <c r="D554" s="57">
        <v>9</v>
      </c>
      <c r="E554" s="74" t="s">
        <v>896</v>
      </c>
      <c r="F554" s="87"/>
      <c r="G554" s="92"/>
      <c r="H554" s="97" t="str">
        <f t="shared" si="41"/>
        <v>南区9-2</v>
      </c>
      <c r="I554" s="104">
        <v>330</v>
      </c>
      <c r="J554" s="113" t="s">
        <v>1813</v>
      </c>
      <c r="K554" s="188"/>
      <c r="L554" s="476" t="s">
        <v>1877</v>
      </c>
      <c r="M554" s="5">
        <f>IF(F576,I576,"")</f>
        <v>465</v>
      </c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</row>
    <row r="555" spans="1:70" ht="20.100000000000001" hidden="1" customHeight="1">
      <c r="A555" s="4">
        <v>553</v>
      </c>
      <c r="B555" s="614"/>
      <c r="C555" s="76" t="s">
        <v>548</v>
      </c>
      <c r="D555" s="57">
        <v>9</v>
      </c>
      <c r="E555" s="74" t="s">
        <v>897</v>
      </c>
      <c r="F555" s="87"/>
      <c r="G555" s="92"/>
      <c r="H555" s="97" t="str">
        <f t="shared" si="41"/>
        <v>南区9-3</v>
      </c>
      <c r="I555" s="104">
        <v>390</v>
      </c>
      <c r="J555" s="113" t="s">
        <v>1814</v>
      </c>
      <c r="K555" s="281"/>
      <c r="L555" s="435"/>
      <c r="M555" s="4"/>
      <c r="N555" s="6"/>
    </row>
    <row r="556" spans="1:70" ht="20.25" hidden="1" customHeight="1">
      <c r="A556" s="4">
        <v>554</v>
      </c>
      <c r="B556" s="590" t="s">
        <v>639</v>
      </c>
      <c r="C556" s="76" t="s">
        <v>640</v>
      </c>
      <c r="D556" s="57"/>
      <c r="E556" s="74">
        <v>1</v>
      </c>
      <c r="F556" s="87"/>
      <c r="G556" s="92"/>
      <c r="H556" s="97" t="str">
        <f t="shared" si="41"/>
        <v>菊陽-1</v>
      </c>
      <c r="I556" s="104">
        <v>325</v>
      </c>
      <c r="J556" s="113" t="s">
        <v>1516</v>
      </c>
      <c r="K556" s="325"/>
      <c r="L556" s="131"/>
      <c r="M556" s="5">
        <f>IF(F578,I578,"")</f>
        <v>450</v>
      </c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ht="20.100000000000001" customHeight="1">
      <c r="A557" s="4">
        <v>555</v>
      </c>
      <c r="B557" s="581"/>
      <c r="C557" s="76" t="s">
        <v>640</v>
      </c>
      <c r="D557" s="57"/>
      <c r="E557" s="74" t="s">
        <v>143</v>
      </c>
      <c r="F557" s="87">
        <v>1</v>
      </c>
      <c r="G557" s="92"/>
      <c r="H557" s="97" t="str">
        <f t="shared" si="41"/>
        <v>菊陽-2</v>
      </c>
      <c r="I557" s="104">
        <v>270</v>
      </c>
      <c r="J557" s="113" t="s">
        <v>1388</v>
      </c>
      <c r="K557" s="281" t="s">
        <v>1596</v>
      </c>
      <c r="L557" s="453"/>
      <c r="M557" s="4"/>
      <c r="N557" s="6"/>
      <c r="O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</row>
    <row r="558" spans="1:70" ht="20.25">
      <c r="A558" s="4">
        <v>556</v>
      </c>
      <c r="B558" s="581"/>
      <c r="C558" s="76" t="s">
        <v>640</v>
      </c>
      <c r="D558" s="57"/>
      <c r="E558" s="74">
        <v>3</v>
      </c>
      <c r="F558" s="87">
        <v>1</v>
      </c>
      <c r="G558" s="92"/>
      <c r="H558" s="97" t="str">
        <f t="shared" si="41"/>
        <v>菊陽-3</v>
      </c>
      <c r="I558" s="104">
        <v>310</v>
      </c>
      <c r="J558" s="113" t="s">
        <v>1389</v>
      </c>
      <c r="K558" s="281" t="s">
        <v>1742</v>
      </c>
      <c r="L558" s="152"/>
      <c r="M558" s="5">
        <f>IF(F580,I580,"")</f>
        <v>365</v>
      </c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</row>
    <row r="559" spans="1:70" ht="20.25">
      <c r="A559" s="4">
        <v>557</v>
      </c>
      <c r="B559" s="581"/>
      <c r="C559" s="76" t="s">
        <v>640</v>
      </c>
      <c r="D559" s="57"/>
      <c r="E559" s="74">
        <v>4</v>
      </c>
      <c r="F559" s="87">
        <v>1</v>
      </c>
      <c r="G559" s="92"/>
      <c r="H559" s="99" t="str">
        <f t="shared" si="41"/>
        <v>菊陽-4</v>
      </c>
      <c r="I559" s="104">
        <v>460</v>
      </c>
      <c r="J559" s="234" t="s">
        <v>1390</v>
      </c>
      <c r="K559" s="332" t="s">
        <v>1596</v>
      </c>
      <c r="L559" s="443"/>
      <c r="M559" s="4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</row>
    <row r="560" spans="1:70" ht="20.25" hidden="1">
      <c r="A560" s="4">
        <v>558</v>
      </c>
      <c r="B560" s="581"/>
      <c r="C560" s="76" t="s">
        <v>640</v>
      </c>
      <c r="D560" s="57"/>
      <c r="E560" s="74">
        <v>5</v>
      </c>
      <c r="F560" s="87"/>
      <c r="G560" s="92"/>
      <c r="H560" s="97" t="str">
        <f t="shared" si="41"/>
        <v>菊陽-5</v>
      </c>
      <c r="I560" s="104">
        <v>950</v>
      </c>
      <c r="J560" s="113" t="s">
        <v>1391</v>
      </c>
      <c r="K560" s="188"/>
      <c r="L560" s="129"/>
      <c r="M560" s="5" t="str">
        <f>IF(F582,I582,"")</f>
        <v/>
      </c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20.100000000000001" hidden="1" customHeight="1">
      <c r="A561" s="4">
        <v>559</v>
      </c>
      <c r="B561" s="581"/>
      <c r="C561" s="76" t="s">
        <v>640</v>
      </c>
      <c r="D561" s="57"/>
      <c r="E561" s="74">
        <v>6</v>
      </c>
      <c r="F561" s="87"/>
      <c r="G561" s="92"/>
      <c r="H561" s="97" t="str">
        <f t="shared" si="41"/>
        <v>菊陽-6</v>
      </c>
      <c r="I561" s="104">
        <v>185</v>
      </c>
      <c r="J561" s="113" t="s">
        <v>1392</v>
      </c>
      <c r="K561" s="188"/>
      <c r="L561" s="414"/>
      <c r="M561" s="5">
        <f>IF(F583,I583,"")</f>
        <v>270</v>
      </c>
      <c r="N561" s="23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s="23" customFormat="1" ht="20.25" hidden="1" customHeight="1">
      <c r="A562" s="4">
        <v>560</v>
      </c>
      <c r="B562" s="581"/>
      <c r="C562" s="76" t="s">
        <v>640</v>
      </c>
      <c r="D562" s="57"/>
      <c r="E562" s="74">
        <v>7</v>
      </c>
      <c r="F562" s="87"/>
      <c r="G562" s="92"/>
      <c r="H562" s="97" t="str">
        <f t="shared" si="41"/>
        <v>菊陽-7</v>
      </c>
      <c r="I562" s="104">
        <v>305</v>
      </c>
      <c r="J562" s="113" t="s">
        <v>1815</v>
      </c>
      <c r="K562" s="281"/>
      <c r="L562" s="348"/>
      <c r="M562" s="5"/>
      <c r="P562" s="44"/>
      <c r="Q562" s="44"/>
    </row>
    <row r="563" spans="1:70" s="23" customFormat="1" ht="20.25" hidden="1" customHeight="1">
      <c r="A563" s="4">
        <v>561</v>
      </c>
      <c r="B563" s="581"/>
      <c r="C563" s="76" t="s">
        <v>640</v>
      </c>
      <c r="D563" s="57"/>
      <c r="E563" s="74">
        <v>8</v>
      </c>
      <c r="F563" s="87"/>
      <c r="G563" s="92"/>
      <c r="H563" s="97" t="str">
        <f t="shared" si="41"/>
        <v>菊陽-8</v>
      </c>
      <c r="I563" s="104">
        <v>550</v>
      </c>
      <c r="J563" s="113" t="s">
        <v>1394</v>
      </c>
      <c r="K563" s="188"/>
      <c r="L563" s="152"/>
      <c r="M563" s="5">
        <f>IF(F584,I584,"")</f>
        <v>455</v>
      </c>
      <c r="P563" s="44"/>
      <c r="Q563" s="44"/>
    </row>
    <row r="564" spans="1:70" s="23" customFormat="1" ht="20.25" hidden="1" customHeight="1">
      <c r="A564" s="4">
        <v>562</v>
      </c>
      <c r="B564" s="581"/>
      <c r="C564" s="76" t="s">
        <v>640</v>
      </c>
      <c r="D564" s="57"/>
      <c r="E564" s="74">
        <v>9</v>
      </c>
      <c r="F564" s="87"/>
      <c r="G564" s="92"/>
      <c r="H564" s="97" t="str">
        <f t="shared" si="41"/>
        <v>菊陽-9</v>
      </c>
      <c r="I564" s="104">
        <v>490</v>
      </c>
      <c r="J564" s="113" t="s">
        <v>1395</v>
      </c>
      <c r="K564" s="281"/>
      <c r="L564" s="338"/>
      <c r="M564" s="5">
        <f>IF(F590,I590,"")</f>
        <v>410</v>
      </c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</row>
    <row r="565" spans="1:70" s="23" customFormat="1" ht="20.100000000000001" customHeight="1">
      <c r="A565" s="4">
        <v>563</v>
      </c>
      <c r="B565" s="581"/>
      <c r="C565" s="76" t="s">
        <v>640</v>
      </c>
      <c r="D565" s="57"/>
      <c r="E565" s="74" t="s">
        <v>455</v>
      </c>
      <c r="F565" s="87">
        <v>1</v>
      </c>
      <c r="G565" s="92"/>
      <c r="H565" s="97" t="str">
        <f t="shared" si="41"/>
        <v>菊陽-10</v>
      </c>
      <c r="I565" s="104">
        <v>345</v>
      </c>
      <c r="J565" s="113" t="s">
        <v>651</v>
      </c>
      <c r="K565" s="281" t="s">
        <v>1864</v>
      </c>
      <c r="L565" s="141" t="s">
        <v>1873</v>
      </c>
      <c r="M565" s="4" t="e">
        <f>IF(#REF!,#REF!,"")</f>
        <v>#REF!</v>
      </c>
      <c r="N565" s="6"/>
      <c r="P565" s="44"/>
      <c r="Q565" s="44"/>
    </row>
    <row r="566" spans="1:70" ht="20.25" customHeight="1">
      <c r="A566" s="4">
        <v>564</v>
      </c>
      <c r="B566" s="581"/>
      <c r="C566" s="76" t="s">
        <v>640</v>
      </c>
      <c r="D566" s="57"/>
      <c r="E566" s="74" t="s">
        <v>383</v>
      </c>
      <c r="F566" s="87">
        <v>1</v>
      </c>
      <c r="G566" s="92"/>
      <c r="H566" s="97" t="str">
        <f t="shared" si="41"/>
        <v>菊陽-11</v>
      </c>
      <c r="I566" s="104">
        <v>525</v>
      </c>
      <c r="J566" s="113" t="s">
        <v>1396</v>
      </c>
      <c r="K566" s="281" t="s">
        <v>1564</v>
      </c>
      <c r="L566" s="141" t="s">
        <v>1873</v>
      </c>
      <c r="M566" s="4">
        <f>IF(F614,I614,"")</f>
        <v>505</v>
      </c>
      <c r="N566" s="6"/>
      <c r="O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</row>
    <row r="567" spans="1:70" ht="20.100000000000001" hidden="1" customHeight="1">
      <c r="A567" s="4">
        <v>565</v>
      </c>
      <c r="B567" s="581"/>
      <c r="C567" s="76" t="s">
        <v>640</v>
      </c>
      <c r="D567" s="57"/>
      <c r="E567" s="74" t="s">
        <v>182</v>
      </c>
      <c r="F567" s="87"/>
      <c r="G567" s="92"/>
      <c r="H567" s="97" t="str">
        <f t="shared" si="41"/>
        <v>菊陽-12</v>
      </c>
      <c r="I567" s="104">
        <v>165</v>
      </c>
      <c r="J567" s="113" t="s">
        <v>1397</v>
      </c>
      <c r="K567" s="188"/>
      <c r="L567" s="129"/>
      <c r="M567" s="4">
        <f>IF(F615,I615,"")</f>
        <v>505</v>
      </c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</row>
    <row r="568" spans="1:70" ht="20.100000000000001" hidden="1" customHeight="1">
      <c r="A568" s="4">
        <v>566</v>
      </c>
      <c r="B568" s="581"/>
      <c r="C568" s="76" t="s">
        <v>640</v>
      </c>
      <c r="D568" s="57"/>
      <c r="E568" s="74" t="s">
        <v>185</v>
      </c>
      <c r="F568" s="87"/>
      <c r="G568" s="92"/>
      <c r="H568" s="97" t="str">
        <f t="shared" si="41"/>
        <v>菊陽-13</v>
      </c>
      <c r="I568" s="104">
        <v>275</v>
      </c>
      <c r="J568" s="113" t="s">
        <v>1398</v>
      </c>
      <c r="K568" s="281"/>
      <c r="L568" s="434"/>
      <c r="M568" s="5" t="str">
        <f>IF(F594,I594,"")</f>
        <v/>
      </c>
      <c r="O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</row>
    <row r="569" spans="1:70" ht="19.5" hidden="1" customHeight="1">
      <c r="A569" s="4">
        <v>567</v>
      </c>
      <c r="B569" s="581"/>
      <c r="C569" s="76" t="s">
        <v>640</v>
      </c>
      <c r="D569" s="57"/>
      <c r="E569" s="74" t="s">
        <v>187</v>
      </c>
      <c r="F569" s="87"/>
      <c r="G569" s="92"/>
      <c r="H569" s="97" t="str">
        <f t="shared" si="41"/>
        <v>菊陽-14</v>
      </c>
      <c r="I569" s="108">
        <v>370</v>
      </c>
      <c r="J569" s="113" t="s">
        <v>1399</v>
      </c>
      <c r="K569" s="188"/>
      <c r="L569" s="169"/>
      <c r="M569" s="4" t="str">
        <f>IF(F617,I617,"")</f>
        <v/>
      </c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16.5" customHeight="1">
      <c r="A570" s="4">
        <v>568</v>
      </c>
      <c r="B570" s="581"/>
      <c r="C570" s="76" t="s">
        <v>640</v>
      </c>
      <c r="D570" s="57"/>
      <c r="E570" s="74" t="s">
        <v>189</v>
      </c>
      <c r="F570" s="87">
        <v>1</v>
      </c>
      <c r="G570" s="92"/>
      <c r="H570" s="97" t="str">
        <f t="shared" si="41"/>
        <v>菊陽-15</v>
      </c>
      <c r="I570" s="108">
        <v>400</v>
      </c>
      <c r="J570" s="118" t="s">
        <v>1400</v>
      </c>
      <c r="K570" s="281" t="s">
        <v>1703</v>
      </c>
      <c r="L570" s="442" t="s">
        <v>1873</v>
      </c>
      <c r="M570" s="4"/>
    </row>
    <row r="571" spans="1:70" ht="20.100000000000001" customHeight="1">
      <c r="A571" s="4">
        <v>569</v>
      </c>
      <c r="B571" s="581"/>
      <c r="C571" s="76" t="s">
        <v>640</v>
      </c>
      <c r="D571" s="57"/>
      <c r="E571" s="74" t="s">
        <v>29</v>
      </c>
      <c r="F571" s="87">
        <v>1</v>
      </c>
      <c r="G571" s="92"/>
      <c r="H571" s="97" t="str">
        <f t="shared" si="41"/>
        <v>菊陽-16</v>
      </c>
      <c r="I571" s="108">
        <v>335</v>
      </c>
      <c r="J571" s="266" t="s">
        <v>1401</v>
      </c>
      <c r="K571" s="281" t="s">
        <v>1703</v>
      </c>
      <c r="L571" s="141" t="s">
        <v>1873</v>
      </c>
      <c r="M571" s="5">
        <f>IF(F597,I597,"")</f>
        <v>270</v>
      </c>
    </row>
    <row r="572" spans="1:70" ht="20.100000000000001" hidden="1" customHeight="1">
      <c r="A572" s="4">
        <v>570</v>
      </c>
      <c r="B572" s="581"/>
      <c r="C572" s="76" t="s">
        <v>640</v>
      </c>
      <c r="D572" s="57"/>
      <c r="E572" s="74" t="s">
        <v>710</v>
      </c>
      <c r="F572" s="87"/>
      <c r="G572" s="92"/>
      <c r="H572" s="97" t="str">
        <f>CONCATENATE(C572,D572,"-",E572)</f>
        <v>菊陽-17</v>
      </c>
      <c r="I572" s="104">
        <v>290</v>
      </c>
      <c r="J572" s="113" t="s">
        <v>1402</v>
      </c>
      <c r="K572" s="281"/>
      <c r="L572" s="443"/>
      <c r="M572" s="5" t="e">
        <f>IF(#REF!,#REF!,"")</f>
        <v>#REF!</v>
      </c>
      <c r="N572" s="15"/>
    </row>
    <row r="573" spans="1:70" ht="20.25" hidden="1" customHeight="1">
      <c r="A573" s="4">
        <v>571</v>
      </c>
      <c r="B573" s="581"/>
      <c r="C573" s="76" t="s">
        <v>640</v>
      </c>
      <c r="D573" s="57"/>
      <c r="E573" s="74" t="s">
        <v>869</v>
      </c>
      <c r="F573" s="87"/>
      <c r="G573" s="92"/>
      <c r="H573" s="97" t="str">
        <f t="shared" ref="H573:H589" si="42">CONCATENATE(C573,D573,"-",E573)</f>
        <v>菊陽-18</v>
      </c>
      <c r="I573" s="104">
        <v>420</v>
      </c>
      <c r="J573" s="113" t="s">
        <v>1403</v>
      </c>
      <c r="K573" s="281"/>
      <c r="L573" s="414"/>
      <c r="M573" s="5" t="e">
        <f>IF(#REF!,#REF!,"")</f>
        <v>#REF!</v>
      </c>
      <c r="N573" s="15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s="15" customFormat="1" ht="20.25">
      <c r="A574" s="4">
        <v>572</v>
      </c>
      <c r="B574" s="581"/>
      <c r="C574" s="76" t="s">
        <v>640</v>
      </c>
      <c r="D574" s="57"/>
      <c r="E574" s="74" t="s">
        <v>870</v>
      </c>
      <c r="F574" s="87">
        <v>2</v>
      </c>
      <c r="G574" s="92"/>
      <c r="H574" s="97" t="str">
        <f t="shared" si="42"/>
        <v>菊陽-19</v>
      </c>
      <c r="I574" s="104">
        <v>450</v>
      </c>
      <c r="J574" s="113" t="s">
        <v>1404</v>
      </c>
      <c r="K574" s="281"/>
      <c r="L574" s="434" t="s">
        <v>1901</v>
      </c>
      <c r="M574" s="5" t="str">
        <f>IF(F600,I600,"")</f>
        <v/>
      </c>
      <c r="N574" s="44"/>
      <c r="P574" s="44"/>
      <c r="Q574" s="44"/>
    </row>
    <row r="575" spans="1:70" s="15" customFormat="1" ht="20.25" hidden="1">
      <c r="A575" s="4">
        <v>573</v>
      </c>
      <c r="B575" s="581"/>
      <c r="C575" s="76" t="s">
        <v>640</v>
      </c>
      <c r="D575" s="57"/>
      <c r="E575" s="74" t="s">
        <v>871</v>
      </c>
      <c r="F575" s="87"/>
      <c r="G575" s="92"/>
      <c r="H575" s="97" t="str">
        <f t="shared" si="42"/>
        <v>菊陽-20</v>
      </c>
      <c r="I575" s="104">
        <v>495</v>
      </c>
      <c r="J575" s="113" t="s">
        <v>1404</v>
      </c>
      <c r="K575" s="281"/>
      <c r="L575" s="422"/>
      <c r="M575" s="5">
        <f>IF(F601,I601,"")</f>
        <v>370</v>
      </c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</row>
    <row r="576" spans="1:70" ht="20.100000000000001" customHeight="1">
      <c r="A576" s="4">
        <v>574</v>
      </c>
      <c r="B576" s="581"/>
      <c r="C576" s="76" t="s">
        <v>640</v>
      </c>
      <c r="D576" s="57"/>
      <c r="E576" s="74" t="s">
        <v>872</v>
      </c>
      <c r="F576" s="87">
        <v>2</v>
      </c>
      <c r="G576" s="92"/>
      <c r="H576" s="97" t="str">
        <f t="shared" si="42"/>
        <v>菊陽-21</v>
      </c>
      <c r="I576" s="104">
        <v>465</v>
      </c>
      <c r="J576" s="113" t="s">
        <v>1404</v>
      </c>
      <c r="K576" s="281"/>
      <c r="L576" s="434" t="s">
        <v>1915</v>
      </c>
      <c r="M576" s="5" t="str">
        <f>IF(F633,I633,"")</f>
        <v/>
      </c>
    </row>
    <row r="577" spans="1:70" ht="20.100000000000001" customHeight="1">
      <c r="A577" s="4">
        <v>575</v>
      </c>
      <c r="B577" s="581"/>
      <c r="C577" s="76" t="s">
        <v>640</v>
      </c>
      <c r="D577" s="57"/>
      <c r="E577" s="74" t="s">
        <v>873</v>
      </c>
      <c r="F577" s="87">
        <v>2</v>
      </c>
      <c r="G577" s="92"/>
      <c r="H577" s="97" t="str">
        <f t="shared" si="42"/>
        <v>菊陽-22</v>
      </c>
      <c r="I577" s="104">
        <v>315</v>
      </c>
      <c r="J577" s="113" t="s">
        <v>1405</v>
      </c>
      <c r="K577" s="281"/>
      <c r="L577" s="443" t="s">
        <v>1902</v>
      </c>
      <c r="N577" s="6"/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ht="20.25" customHeight="1">
      <c r="A578" s="4">
        <v>576</v>
      </c>
      <c r="B578" s="581"/>
      <c r="C578" s="76" t="s">
        <v>640</v>
      </c>
      <c r="D578" s="57"/>
      <c r="E578" s="74" t="s">
        <v>874</v>
      </c>
      <c r="F578" s="87">
        <v>1</v>
      </c>
      <c r="G578" s="92"/>
      <c r="H578" s="97" t="str">
        <f t="shared" si="42"/>
        <v>菊陽-23</v>
      </c>
      <c r="I578" s="104">
        <v>450</v>
      </c>
      <c r="J578" s="113" t="s">
        <v>1405</v>
      </c>
      <c r="K578" s="281" t="s">
        <v>1706</v>
      </c>
      <c r="L578" s="461"/>
      <c r="N578" s="6"/>
      <c r="O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</row>
    <row r="579" spans="1:70" ht="20.25" hidden="1" customHeight="1">
      <c r="A579" s="4">
        <v>577</v>
      </c>
      <c r="B579" s="581"/>
      <c r="C579" s="76" t="s">
        <v>640</v>
      </c>
      <c r="D579" s="57"/>
      <c r="E579" s="74" t="s">
        <v>875</v>
      </c>
      <c r="F579" s="87"/>
      <c r="G579" s="92"/>
      <c r="H579" s="97" t="str">
        <f t="shared" si="42"/>
        <v>菊陽-24</v>
      </c>
      <c r="I579" s="104">
        <v>475</v>
      </c>
      <c r="J579" s="113" t="s">
        <v>1405</v>
      </c>
      <c r="K579" s="281"/>
      <c r="L579" s="357"/>
      <c r="M579" s="5" t="str">
        <f>IF(F605,I605,"")</f>
        <v/>
      </c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</row>
    <row r="580" spans="1:70" ht="20.100000000000001" customHeight="1">
      <c r="A580" s="4">
        <v>578</v>
      </c>
      <c r="B580" s="581"/>
      <c r="C580" s="76" t="s">
        <v>640</v>
      </c>
      <c r="D580" s="57"/>
      <c r="E580" s="74" t="s">
        <v>876</v>
      </c>
      <c r="F580" s="87">
        <v>1</v>
      </c>
      <c r="G580" s="92"/>
      <c r="H580" s="97" t="str">
        <f t="shared" si="42"/>
        <v>菊陽-25</v>
      </c>
      <c r="I580" s="104">
        <v>365</v>
      </c>
      <c r="J580" s="113" t="s">
        <v>1405</v>
      </c>
      <c r="K580" s="281" t="s">
        <v>1706</v>
      </c>
      <c r="L580" s="443" t="s">
        <v>1909</v>
      </c>
      <c r="M580" s="5" t="str">
        <f>IF(F606,I606,"")</f>
        <v/>
      </c>
      <c r="N580" s="6"/>
      <c r="O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</row>
    <row r="581" spans="1:70" ht="20.25" customHeight="1">
      <c r="A581" s="4">
        <v>579</v>
      </c>
      <c r="B581" s="581"/>
      <c r="C581" s="76" t="s">
        <v>640</v>
      </c>
      <c r="D581" s="57"/>
      <c r="E581" s="74" t="s">
        <v>877</v>
      </c>
      <c r="F581" s="87">
        <v>1</v>
      </c>
      <c r="G581" s="92"/>
      <c r="H581" s="97" t="str">
        <f t="shared" si="42"/>
        <v>菊陽-26</v>
      </c>
      <c r="I581" s="104">
        <v>645</v>
      </c>
      <c r="J581" s="113" t="s">
        <v>1405</v>
      </c>
      <c r="K581" s="281" t="s">
        <v>1892</v>
      </c>
      <c r="L581" s="443"/>
      <c r="O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</row>
    <row r="582" spans="1:70" ht="20.25" hidden="1" customHeight="1">
      <c r="A582" s="4">
        <v>580</v>
      </c>
      <c r="B582" s="581"/>
      <c r="C582" s="76" t="s">
        <v>640</v>
      </c>
      <c r="D582" s="57"/>
      <c r="E582" s="74" t="s">
        <v>878</v>
      </c>
      <c r="F582" s="87"/>
      <c r="G582" s="92"/>
      <c r="H582" s="97" t="str">
        <f t="shared" si="42"/>
        <v>菊陽-27</v>
      </c>
      <c r="I582" s="104">
        <v>260</v>
      </c>
      <c r="J582" s="113" t="s">
        <v>1405</v>
      </c>
      <c r="K582" s="281"/>
      <c r="L582" s="339"/>
      <c r="O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</row>
    <row r="583" spans="1:70" ht="16.5" customHeight="1">
      <c r="A583" s="4">
        <v>581</v>
      </c>
      <c r="B583" s="581"/>
      <c r="C583" s="76" t="s">
        <v>640</v>
      </c>
      <c r="D583" s="57"/>
      <c r="E583" s="74" t="s">
        <v>879</v>
      </c>
      <c r="F583" s="87">
        <v>1</v>
      </c>
      <c r="G583" s="92"/>
      <c r="H583" s="97" t="str">
        <f t="shared" si="42"/>
        <v>菊陽-28</v>
      </c>
      <c r="I583" s="104">
        <v>270</v>
      </c>
      <c r="J583" s="113" t="s">
        <v>1406</v>
      </c>
      <c r="K583" s="281" t="s">
        <v>1537</v>
      </c>
      <c r="L583" s="442" t="s">
        <v>1875</v>
      </c>
      <c r="M583" s="5">
        <f>IF(F609,I609,"")</f>
        <v>480</v>
      </c>
    </row>
    <row r="584" spans="1:70" ht="20.100000000000001" customHeight="1">
      <c r="A584" s="4">
        <v>582</v>
      </c>
      <c r="B584" s="581"/>
      <c r="C584" s="76" t="s">
        <v>640</v>
      </c>
      <c r="D584" s="57"/>
      <c r="E584" s="74" t="s">
        <v>1029</v>
      </c>
      <c r="F584" s="87">
        <v>1</v>
      </c>
      <c r="G584" s="92"/>
      <c r="H584" s="97" t="str">
        <f t="shared" si="42"/>
        <v>菊陽-29</v>
      </c>
      <c r="I584" s="104">
        <v>455</v>
      </c>
      <c r="J584" s="113" t="s">
        <v>1407</v>
      </c>
      <c r="K584" s="281" t="s">
        <v>1546</v>
      </c>
      <c r="L584" s="434"/>
      <c r="N584" s="6"/>
    </row>
    <row r="585" spans="1:70" ht="16.5" hidden="1" customHeight="1">
      <c r="A585" s="4">
        <v>583</v>
      </c>
      <c r="B585" s="581"/>
      <c r="C585" s="76" t="s">
        <v>640</v>
      </c>
      <c r="D585" s="57"/>
      <c r="E585" s="74" t="s">
        <v>1089</v>
      </c>
      <c r="F585" s="87"/>
      <c r="G585" s="92"/>
      <c r="H585" s="97" t="str">
        <f t="shared" si="42"/>
        <v>菊陽-30</v>
      </c>
      <c r="I585" s="104">
        <v>500</v>
      </c>
      <c r="J585" s="113" t="s">
        <v>1517</v>
      </c>
      <c r="K585" s="281"/>
      <c r="L585" s="443"/>
    </row>
    <row r="586" spans="1:70" ht="20.100000000000001" customHeight="1">
      <c r="A586" s="4">
        <v>584</v>
      </c>
      <c r="B586" s="581"/>
      <c r="C586" s="76" t="s">
        <v>640</v>
      </c>
      <c r="D586" s="57"/>
      <c r="E586" s="74" t="s">
        <v>1561</v>
      </c>
      <c r="F586" s="87">
        <v>4</v>
      </c>
      <c r="G586" s="92"/>
      <c r="H586" s="97" t="str">
        <f t="shared" si="42"/>
        <v>菊陽-31</v>
      </c>
      <c r="I586" s="104">
        <v>165</v>
      </c>
      <c r="J586" s="113" t="s">
        <v>1578</v>
      </c>
      <c r="K586" s="281" t="s">
        <v>1706</v>
      </c>
      <c r="L586" s="461" t="s">
        <v>1534</v>
      </c>
      <c r="N586" s="6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16.5" customHeight="1">
      <c r="A587" s="4">
        <v>585</v>
      </c>
      <c r="B587" s="581"/>
      <c r="C587" s="76" t="s">
        <v>640</v>
      </c>
      <c r="D587" s="57"/>
      <c r="E587" s="74" t="s">
        <v>1562</v>
      </c>
      <c r="F587" s="87">
        <v>1</v>
      </c>
      <c r="G587" s="92"/>
      <c r="H587" s="97" t="str">
        <f t="shared" si="42"/>
        <v>菊陽-32</v>
      </c>
      <c r="I587" s="104">
        <v>330</v>
      </c>
      <c r="J587" s="113" t="s">
        <v>1579</v>
      </c>
      <c r="K587" s="281" t="s">
        <v>1817</v>
      </c>
      <c r="L587" s="443"/>
      <c r="M587" s="5">
        <f>IF(F613,I613,"")</f>
        <v>290</v>
      </c>
      <c r="N587" s="6"/>
    </row>
    <row r="588" spans="1:70" ht="20.25" customHeight="1">
      <c r="A588" s="4">
        <v>586</v>
      </c>
      <c r="B588" s="581"/>
      <c r="C588" s="76" t="s">
        <v>640</v>
      </c>
      <c r="D588" s="57"/>
      <c r="E588" s="74" t="s">
        <v>1563</v>
      </c>
      <c r="F588" s="87">
        <v>4</v>
      </c>
      <c r="G588" s="92"/>
      <c r="H588" s="97" t="str">
        <f t="shared" si="42"/>
        <v>菊陽-33</v>
      </c>
      <c r="I588" s="104">
        <v>165</v>
      </c>
      <c r="J588" s="113" t="s">
        <v>1579</v>
      </c>
      <c r="K588" s="281" t="s">
        <v>1706</v>
      </c>
      <c r="L588" s="456" t="s">
        <v>1889</v>
      </c>
      <c r="N588" s="6"/>
      <c r="O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</row>
    <row r="589" spans="1:70" ht="20.25" hidden="1">
      <c r="A589" s="4">
        <v>587</v>
      </c>
      <c r="B589" s="582"/>
      <c r="C589" s="76" t="s">
        <v>640</v>
      </c>
      <c r="D589" s="57"/>
      <c r="E589" s="74" t="s">
        <v>1647</v>
      </c>
      <c r="F589" s="87"/>
      <c r="G589" s="92"/>
      <c r="H589" s="97" t="str">
        <f t="shared" si="42"/>
        <v>菊陽-34</v>
      </c>
      <c r="I589" s="104">
        <v>315</v>
      </c>
      <c r="J589" s="113" t="s">
        <v>1691</v>
      </c>
      <c r="K589" s="281"/>
      <c r="L589" s="414"/>
      <c r="M589" s="5">
        <f>IF(F615,I615,"")</f>
        <v>505</v>
      </c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20.100000000000001" customHeight="1">
      <c r="A590" s="4">
        <v>588</v>
      </c>
      <c r="B590" s="591" t="s">
        <v>658</v>
      </c>
      <c r="C590" s="76" t="s">
        <v>659</v>
      </c>
      <c r="D590" s="57"/>
      <c r="E590" s="74" t="s">
        <v>10</v>
      </c>
      <c r="F590" s="87">
        <v>1</v>
      </c>
      <c r="G590" s="92"/>
      <c r="H590" s="97" t="str">
        <f t="shared" si="41"/>
        <v>合志①-1</v>
      </c>
      <c r="I590" s="104">
        <v>410</v>
      </c>
      <c r="J590" s="113" t="s">
        <v>661</v>
      </c>
      <c r="K590" s="188" t="s">
        <v>1848</v>
      </c>
      <c r="L590" s="410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</row>
    <row r="591" spans="1:70" ht="20.100000000000001" customHeight="1">
      <c r="A591" s="4">
        <v>589</v>
      </c>
      <c r="B591" s="592"/>
      <c r="C591" s="76" t="s">
        <v>659</v>
      </c>
      <c r="D591" s="63"/>
      <c r="E591" s="74">
        <v>2</v>
      </c>
      <c r="F591" s="87">
        <v>1</v>
      </c>
      <c r="G591" s="92"/>
      <c r="H591" s="97" t="str">
        <f t="shared" si="41"/>
        <v>合志①-2</v>
      </c>
      <c r="I591" s="104">
        <v>495</v>
      </c>
      <c r="J591" s="113" t="s">
        <v>662</v>
      </c>
      <c r="K591" s="327" t="s">
        <v>1784</v>
      </c>
      <c r="L591" s="410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ht="21" hidden="1" customHeight="1">
      <c r="A592" s="4">
        <v>590</v>
      </c>
      <c r="B592" s="592"/>
      <c r="C592" s="76" t="s">
        <v>659</v>
      </c>
      <c r="D592" s="63"/>
      <c r="E592" s="74">
        <v>3</v>
      </c>
      <c r="F592" s="87"/>
      <c r="G592" s="92"/>
      <c r="H592" s="97" t="str">
        <f t="shared" si="41"/>
        <v>合志①-3</v>
      </c>
      <c r="I592" s="104">
        <v>420</v>
      </c>
      <c r="J592" s="113" t="s">
        <v>663</v>
      </c>
      <c r="K592" s="188"/>
      <c r="L592" s="129"/>
    </row>
    <row r="593" spans="1:70" ht="20.100000000000001" hidden="1" customHeight="1">
      <c r="A593" s="4">
        <v>591</v>
      </c>
      <c r="B593" s="592"/>
      <c r="C593" s="76" t="s">
        <v>659</v>
      </c>
      <c r="D593" s="63"/>
      <c r="E593" s="74">
        <v>4</v>
      </c>
      <c r="F593" s="87"/>
      <c r="G593" s="92"/>
      <c r="H593" s="97" t="str">
        <f t="shared" si="41"/>
        <v>合志①-4</v>
      </c>
      <c r="I593" s="104">
        <v>485</v>
      </c>
      <c r="J593" s="113" t="s">
        <v>663</v>
      </c>
      <c r="K593" s="188"/>
      <c r="L593" s="129"/>
      <c r="M593" s="5" t="str">
        <f>IF(F619,I619,"")</f>
        <v/>
      </c>
      <c r="N593" s="15"/>
    </row>
    <row r="594" spans="1:70" ht="20.25" hidden="1" customHeight="1">
      <c r="A594" s="4">
        <v>592</v>
      </c>
      <c r="B594" s="592"/>
      <c r="C594" s="76" t="s">
        <v>659</v>
      </c>
      <c r="D594" s="63"/>
      <c r="E594" s="74">
        <v>5</v>
      </c>
      <c r="F594" s="87"/>
      <c r="G594" s="92"/>
      <c r="H594" s="97" t="str">
        <f t="shared" si="41"/>
        <v>合志①-5</v>
      </c>
      <c r="I594" s="104">
        <v>330</v>
      </c>
      <c r="J594" s="113" t="s">
        <v>663</v>
      </c>
      <c r="K594" s="335"/>
      <c r="L594" s="178"/>
      <c r="M594" s="5" t="str">
        <f>IF(F620,I620,"")</f>
        <v/>
      </c>
      <c r="O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</row>
    <row r="595" spans="1:70" s="15" customFormat="1" ht="20.25" hidden="1" customHeight="1">
      <c r="A595" s="4">
        <v>593</v>
      </c>
      <c r="B595" s="592"/>
      <c r="C595" s="76" t="s">
        <v>659</v>
      </c>
      <c r="D595" s="63"/>
      <c r="E595" s="74">
        <v>6</v>
      </c>
      <c r="F595" s="87"/>
      <c r="G595" s="92"/>
      <c r="H595" s="97" t="str">
        <f t="shared" si="41"/>
        <v>合志①-6</v>
      </c>
      <c r="I595" s="104">
        <v>425</v>
      </c>
      <c r="J595" s="113" t="s">
        <v>663</v>
      </c>
      <c r="K595" s="188"/>
      <c r="L595" s="152"/>
      <c r="M595" s="5" t="str">
        <f>IF(F621,I621,"")</f>
        <v/>
      </c>
      <c r="P595" s="44"/>
      <c r="Q595" s="44"/>
    </row>
    <row r="596" spans="1:70" s="15" customFormat="1" ht="16.5" hidden="1" customHeight="1">
      <c r="A596" s="4">
        <v>594</v>
      </c>
      <c r="B596" s="592"/>
      <c r="C596" s="76" t="s">
        <v>659</v>
      </c>
      <c r="D596" s="63"/>
      <c r="E596" s="74">
        <v>7</v>
      </c>
      <c r="F596" s="87"/>
      <c r="G596" s="92"/>
      <c r="H596" s="97" t="str">
        <f t="shared" si="41"/>
        <v>合志①-7</v>
      </c>
      <c r="I596" s="104">
        <v>480</v>
      </c>
      <c r="J596" s="113" t="s">
        <v>1409</v>
      </c>
      <c r="K596" s="281"/>
      <c r="L596" s="141"/>
      <c r="M596" s="5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</row>
    <row r="597" spans="1:70" s="15" customFormat="1" ht="20.25" customHeight="1">
      <c r="A597" s="4">
        <v>595</v>
      </c>
      <c r="B597" s="592"/>
      <c r="C597" s="76" t="s">
        <v>659</v>
      </c>
      <c r="D597" s="63"/>
      <c r="E597" s="74">
        <v>8</v>
      </c>
      <c r="F597" s="87">
        <v>1</v>
      </c>
      <c r="G597" s="92"/>
      <c r="H597" s="97" t="str">
        <f t="shared" si="41"/>
        <v>合志①-8</v>
      </c>
      <c r="I597" s="108">
        <v>270</v>
      </c>
      <c r="J597" s="215" t="s">
        <v>663</v>
      </c>
      <c r="K597" s="281" t="s">
        <v>1886</v>
      </c>
      <c r="L597" s="152" t="s">
        <v>1900</v>
      </c>
      <c r="M597" s="5"/>
      <c r="P597" s="44"/>
      <c r="Q597" s="44"/>
    </row>
    <row r="598" spans="1:70" s="15" customFormat="1" ht="20.25" hidden="1" customHeight="1">
      <c r="A598" s="4">
        <v>596</v>
      </c>
      <c r="B598" s="592"/>
      <c r="C598" s="76" t="s">
        <v>659</v>
      </c>
      <c r="D598" s="63"/>
      <c r="E598" s="74">
        <v>9</v>
      </c>
      <c r="F598" s="87"/>
      <c r="G598" s="92"/>
      <c r="H598" s="97" t="str">
        <f t="shared" si="41"/>
        <v>合志①-9</v>
      </c>
      <c r="I598" s="104">
        <v>410</v>
      </c>
      <c r="J598" s="113" t="s">
        <v>664</v>
      </c>
      <c r="K598" s="188"/>
      <c r="L598" s="129"/>
      <c r="M598" s="5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</row>
    <row r="599" spans="1:70" s="15" customFormat="1" ht="20.25" customHeight="1">
      <c r="A599" s="4">
        <v>597</v>
      </c>
      <c r="B599" s="592"/>
      <c r="C599" s="76" t="s">
        <v>659</v>
      </c>
      <c r="D599" s="63"/>
      <c r="E599" s="74">
        <v>10</v>
      </c>
      <c r="F599" s="87">
        <v>1</v>
      </c>
      <c r="G599" s="92"/>
      <c r="H599" s="97" t="str">
        <f t="shared" si="41"/>
        <v>合志①-10</v>
      </c>
      <c r="I599" s="104">
        <v>410</v>
      </c>
      <c r="J599" s="116" t="s">
        <v>1410</v>
      </c>
      <c r="K599" s="188" t="s">
        <v>1730</v>
      </c>
      <c r="L599" s="152"/>
      <c r="M599" s="5"/>
      <c r="N599" s="44"/>
      <c r="P599" s="44"/>
      <c r="Q599" s="44"/>
    </row>
    <row r="600" spans="1:70" s="15" customFormat="1" ht="20.25" hidden="1" customHeight="1">
      <c r="A600" s="4">
        <v>598</v>
      </c>
      <c r="B600" s="592"/>
      <c r="C600" s="76" t="s">
        <v>659</v>
      </c>
      <c r="D600" s="63"/>
      <c r="E600" s="74">
        <v>11</v>
      </c>
      <c r="F600" s="87"/>
      <c r="G600" s="92"/>
      <c r="H600" s="97" t="str">
        <f t="shared" si="41"/>
        <v>合志①-11</v>
      </c>
      <c r="I600" s="108">
        <v>315</v>
      </c>
      <c r="J600" s="113" t="s">
        <v>663</v>
      </c>
      <c r="K600" s="328"/>
      <c r="L600" s="152"/>
      <c r="M600" s="5"/>
      <c r="N600" s="6"/>
      <c r="P600" s="44"/>
      <c r="Q600" s="44"/>
    </row>
    <row r="601" spans="1:70" s="15" customFormat="1" ht="16.5" customHeight="1">
      <c r="A601" s="4">
        <v>599</v>
      </c>
      <c r="B601" s="592"/>
      <c r="C601" s="76" t="s">
        <v>659</v>
      </c>
      <c r="D601" s="57"/>
      <c r="E601" s="74" t="s">
        <v>182</v>
      </c>
      <c r="F601" s="87">
        <v>1</v>
      </c>
      <c r="G601" s="92"/>
      <c r="H601" s="97" t="str">
        <f t="shared" si="41"/>
        <v>合志①-12</v>
      </c>
      <c r="I601" s="104">
        <v>370</v>
      </c>
      <c r="J601" s="113" t="s">
        <v>661</v>
      </c>
      <c r="K601" s="188" t="s">
        <v>1835</v>
      </c>
      <c r="L601" s="417"/>
      <c r="M601" s="5"/>
      <c r="N601" s="6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</row>
    <row r="602" spans="1:70" ht="20.25" customHeight="1">
      <c r="A602" s="4">
        <v>600</v>
      </c>
      <c r="B602" s="592"/>
      <c r="C602" s="76" t="s">
        <v>659</v>
      </c>
      <c r="D602" s="57"/>
      <c r="E602" s="74" t="s">
        <v>185</v>
      </c>
      <c r="F602" s="87">
        <v>1</v>
      </c>
      <c r="G602" s="92"/>
      <c r="H602" s="97" t="str">
        <f t="shared" si="41"/>
        <v>合志①-13</v>
      </c>
      <c r="I602" s="104">
        <v>350</v>
      </c>
      <c r="J602" s="246" t="s">
        <v>662</v>
      </c>
      <c r="K602" s="188" t="s">
        <v>1742</v>
      </c>
      <c r="L602" s="141" t="s">
        <v>1873</v>
      </c>
      <c r="N602" s="6"/>
      <c r="O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</row>
    <row r="603" spans="1:70" ht="20.25" hidden="1" customHeight="1">
      <c r="A603" s="4">
        <v>601</v>
      </c>
      <c r="B603" s="592"/>
      <c r="C603" s="76" t="s">
        <v>659</v>
      </c>
      <c r="D603" s="57"/>
      <c r="E603" s="74" t="s">
        <v>880</v>
      </c>
      <c r="F603" s="87"/>
      <c r="G603" s="92"/>
      <c r="H603" s="97" t="str">
        <f t="shared" si="41"/>
        <v>合志①-14</v>
      </c>
      <c r="I603" s="104">
        <v>205</v>
      </c>
      <c r="J603" s="246" t="s">
        <v>1411</v>
      </c>
      <c r="K603" s="281"/>
      <c r="L603" s="134"/>
      <c r="O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</row>
    <row r="604" spans="1:70" ht="20.25" hidden="1" customHeight="1">
      <c r="A604" s="4">
        <v>602</v>
      </c>
      <c r="B604" s="592"/>
      <c r="C604" s="76" t="s">
        <v>659</v>
      </c>
      <c r="D604" s="57"/>
      <c r="E604" s="74" t="s">
        <v>881</v>
      </c>
      <c r="F604" s="87"/>
      <c r="G604" s="92"/>
      <c r="H604" s="97" t="str">
        <f t="shared" si="41"/>
        <v>合志①-15</v>
      </c>
      <c r="I604" s="104">
        <v>355</v>
      </c>
      <c r="J604" s="246" t="s">
        <v>1412</v>
      </c>
      <c r="K604" s="281"/>
      <c r="L604" s="134"/>
      <c r="N604" s="6"/>
      <c r="O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</row>
    <row r="605" spans="1:70" ht="20.100000000000001" hidden="1" customHeight="1">
      <c r="A605" s="4">
        <v>603</v>
      </c>
      <c r="B605" s="592"/>
      <c r="C605" s="76" t="s">
        <v>659</v>
      </c>
      <c r="D605" s="57"/>
      <c r="E605" s="74" t="s">
        <v>882</v>
      </c>
      <c r="F605" s="87"/>
      <c r="G605" s="92"/>
      <c r="H605" s="97" t="str">
        <f t="shared" si="41"/>
        <v>合志①-16</v>
      </c>
      <c r="I605" s="104">
        <v>570</v>
      </c>
      <c r="J605" s="246" t="s">
        <v>1413</v>
      </c>
      <c r="K605" s="281"/>
      <c r="L605" s="410"/>
    </row>
    <row r="606" spans="1:70" ht="20.100000000000001" hidden="1" customHeight="1">
      <c r="A606" s="4">
        <v>604</v>
      </c>
      <c r="B606" s="614"/>
      <c r="C606" s="76" t="s">
        <v>659</v>
      </c>
      <c r="D606" s="57"/>
      <c r="E606" s="74" t="s">
        <v>883</v>
      </c>
      <c r="F606" s="87"/>
      <c r="G606" s="92"/>
      <c r="H606" s="97" t="str">
        <f t="shared" si="41"/>
        <v>合志①-17</v>
      </c>
      <c r="I606" s="104">
        <v>355</v>
      </c>
      <c r="J606" s="246" t="s">
        <v>1413</v>
      </c>
      <c r="K606" s="281"/>
      <c r="L606" s="410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</row>
    <row r="607" spans="1:70" ht="20.100000000000001" customHeight="1">
      <c r="A607" s="4">
        <v>605</v>
      </c>
      <c r="B607" s="467" t="s">
        <v>666</v>
      </c>
      <c r="C607" s="76" t="s">
        <v>667</v>
      </c>
      <c r="D607" s="57"/>
      <c r="E607" s="74">
        <v>1</v>
      </c>
      <c r="F607" s="87">
        <v>1</v>
      </c>
      <c r="G607" s="92"/>
      <c r="H607" s="97" t="str">
        <f t="shared" si="41"/>
        <v>合志②-1</v>
      </c>
      <c r="I607" s="104">
        <v>350</v>
      </c>
      <c r="J607" s="113" t="s">
        <v>668</v>
      </c>
      <c r="K607" s="188" t="s">
        <v>1871</v>
      </c>
      <c r="L607" s="141" t="s">
        <v>1873</v>
      </c>
      <c r="N607" s="6"/>
    </row>
    <row r="608" spans="1:70" ht="20.100000000000001" hidden="1" customHeight="1">
      <c r="A608" s="4">
        <v>606</v>
      </c>
      <c r="B608" s="468"/>
      <c r="C608" s="76" t="s">
        <v>667</v>
      </c>
      <c r="D608" s="63"/>
      <c r="E608" s="74">
        <v>2</v>
      </c>
      <c r="F608" s="87"/>
      <c r="G608" s="92"/>
      <c r="H608" s="97" t="str">
        <f t="shared" si="41"/>
        <v>合志②-2</v>
      </c>
      <c r="I608" s="104">
        <v>420</v>
      </c>
      <c r="J608" s="113" t="s">
        <v>669</v>
      </c>
      <c r="K608" s="188"/>
      <c r="L608" s="129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</row>
    <row r="609" spans="1:70" s="5" customFormat="1" ht="20.100000000000001" customHeight="1">
      <c r="A609" s="4">
        <v>607</v>
      </c>
      <c r="B609" s="468"/>
      <c r="C609" s="76" t="s">
        <v>667</v>
      </c>
      <c r="D609" s="63"/>
      <c r="E609" s="74">
        <v>3</v>
      </c>
      <c r="F609" s="87">
        <v>1</v>
      </c>
      <c r="G609" s="92"/>
      <c r="H609" s="97" t="str">
        <f t="shared" si="41"/>
        <v>合志②-3</v>
      </c>
      <c r="I609" s="104">
        <v>480</v>
      </c>
      <c r="J609" s="113" t="s">
        <v>670</v>
      </c>
      <c r="K609" s="281" t="s">
        <v>1706</v>
      </c>
      <c r="L609" s="141" t="s">
        <v>1873</v>
      </c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3"/>
      <c r="AD609" s="213"/>
      <c r="AE609" s="213"/>
      <c r="AF609" s="213"/>
      <c r="AG609" s="213"/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</row>
    <row r="610" spans="1:70" s="5" customFormat="1" ht="20.100000000000001" customHeight="1">
      <c r="A610" s="4">
        <v>608</v>
      </c>
      <c r="B610" s="468"/>
      <c r="C610" s="76" t="s">
        <v>667</v>
      </c>
      <c r="D610" s="63"/>
      <c r="E610" s="74">
        <v>4</v>
      </c>
      <c r="F610" s="87">
        <v>1</v>
      </c>
      <c r="G610" s="92"/>
      <c r="H610" s="97" t="str">
        <f t="shared" si="41"/>
        <v>合志②-4</v>
      </c>
      <c r="I610" s="104">
        <v>470</v>
      </c>
      <c r="J610" s="113" t="s">
        <v>670</v>
      </c>
      <c r="K610" s="188" t="s">
        <v>1872</v>
      </c>
      <c r="L610" s="152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</row>
    <row r="611" spans="1:70" s="5" customFormat="1" ht="20.100000000000001" hidden="1" customHeight="1">
      <c r="A611" s="4">
        <v>609</v>
      </c>
      <c r="B611" s="468"/>
      <c r="C611" s="76" t="s">
        <v>667</v>
      </c>
      <c r="D611" s="63"/>
      <c r="E611" s="74">
        <v>5</v>
      </c>
      <c r="F611" s="87"/>
      <c r="G611" s="92"/>
      <c r="H611" s="97" t="str">
        <f t="shared" si="41"/>
        <v>合志②-5</v>
      </c>
      <c r="I611" s="104">
        <v>585</v>
      </c>
      <c r="J611" s="113" t="s">
        <v>1580</v>
      </c>
      <c r="K611" s="188"/>
      <c r="L611" s="129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</row>
    <row r="612" spans="1:70" s="5" customFormat="1" ht="20.100000000000001" hidden="1" customHeight="1">
      <c r="A612" s="4">
        <v>610</v>
      </c>
      <c r="B612" s="468"/>
      <c r="C612" s="76" t="s">
        <v>667</v>
      </c>
      <c r="D612" s="63"/>
      <c r="E612" s="74">
        <v>6</v>
      </c>
      <c r="F612" s="87"/>
      <c r="G612" s="92"/>
      <c r="H612" s="97" t="str">
        <f t="shared" si="41"/>
        <v>合志②-6</v>
      </c>
      <c r="I612" s="104">
        <v>375</v>
      </c>
      <c r="J612" s="113" t="s">
        <v>671</v>
      </c>
      <c r="K612" s="188"/>
      <c r="L612" s="129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</row>
    <row r="613" spans="1:70" s="5" customFormat="1" ht="20.100000000000001" customHeight="1">
      <c r="A613" s="4">
        <v>611</v>
      </c>
      <c r="B613" s="468"/>
      <c r="C613" s="76" t="s">
        <v>667</v>
      </c>
      <c r="D613" s="63"/>
      <c r="E613" s="74" t="s">
        <v>299</v>
      </c>
      <c r="F613" s="87">
        <v>1</v>
      </c>
      <c r="G613" s="92"/>
      <c r="H613" s="97" t="str">
        <f t="shared" si="41"/>
        <v>合志②-7</v>
      </c>
      <c r="I613" s="104">
        <v>290</v>
      </c>
      <c r="J613" s="113" t="s">
        <v>670</v>
      </c>
      <c r="K613" s="281" t="s">
        <v>1839</v>
      </c>
      <c r="L613" s="435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</row>
    <row r="614" spans="1:70" s="5" customFormat="1" ht="20.100000000000001" customHeight="1">
      <c r="A614" s="4">
        <v>612</v>
      </c>
      <c r="B614" s="468"/>
      <c r="C614" s="76" t="s">
        <v>667</v>
      </c>
      <c r="D614" s="63"/>
      <c r="E614" s="74" t="s">
        <v>464</v>
      </c>
      <c r="F614" s="87">
        <v>1</v>
      </c>
      <c r="G614" s="92"/>
      <c r="H614" s="97" t="str">
        <f t="shared" si="41"/>
        <v>合志②-8</v>
      </c>
      <c r="I614" s="104">
        <v>505</v>
      </c>
      <c r="J614" s="113" t="s">
        <v>670</v>
      </c>
      <c r="K614" s="281" t="s">
        <v>1605</v>
      </c>
      <c r="L614" s="432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</row>
    <row r="615" spans="1:70" s="5" customFormat="1" ht="20.100000000000001" customHeight="1">
      <c r="A615" s="4">
        <v>613</v>
      </c>
      <c r="B615" s="468"/>
      <c r="C615" s="76" t="s">
        <v>667</v>
      </c>
      <c r="D615" s="63"/>
      <c r="E615" s="74" t="s">
        <v>279</v>
      </c>
      <c r="F615" s="87">
        <v>1</v>
      </c>
      <c r="G615" s="92"/>
      <c r="H615" s="97" t="str">
        <f t="shared" si="41"/>
        <v>合志②-9</v>
      </c>
      <c r="I615" s="109">
        <v>505</v>
      </c>
      <c r="J615" s="251" t="s">
        <v>673</v>
      </c>
      <c r="K615" s="281" t="s">
        <v>1846</v>
      </c>
      <c r="L615" s="435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</row>
    <row r="616" spans="1:70" s="5" customFormat="1" ht="20.100000000000001" hidden="1" customHeight="1">
      <c r="A616" s="4">
        <v>614</v>
      </c>
      <c r="B616" s="468"/>
      <c r="C616" s="76" t="s">
        <v>667</v>
      </c>
      <c r="D616" s="63"/>
      <c r="E616" s="74" t="s">
        <v>455</v>
      </c>
      <c r="F616" s="87"/>
      <c r="G616" s="92"/>
      <c r="H616" s="97" t="str">
        <f t="shared" ref="H616:H647" si="43">CONCATENATE(C616,D616,"-",E616)</f>
        <v>合志②-10</v>
      </c>
      <c r="I616" s="109">
        <v>575</v>
      </c>
      <c r="J616" s="113" t="s">
        <v>674</v>
      </c>
      <c r="K616" s="281"/>
      <c r="L616" s="168"/>
      <c r="N616" s="44"/>
      <c r="O616" s="6"/>
      <c r="P616" s="44"/>
      <c r="Q616" s="44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70" s="5" customFormat="1" ht="20.100000000000001" hidden="1" customHeight="1">
      <c r="A617" s="4">
        <v>615</v>
      </c>
      <c r="B617" s="468"/>
      <c r="C617" s="76" t="s">
        <v>667</v>
      </c>
      <c r="D617" s="63"/>
      <c r="E617" s="74" t="s">
        <v>383</v>
      </c>
      <c r="F617" s="87"/>
      <c r="G617" s="92"/>
      <c r="H617" s="97" t="str">
        <f t="shared" si="43"/>
        <v>合志②-11</v>
      </c>
      <c r="I617" s="109">
        <v>540</v>
      </c>
      <c r="J617" s="113" t="s">
        <v>675</v>
      </c>
      <c r="K617" s="188"/>
      <c r="L617" s="348"/>
      <c r="N617" s="44"/>
      <c r="O617" s="6"/>
      <c r="P617" s="44"/>
      <c r="Q617" s="44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70" s="5" customFormat="1" ht="20.100000000000001" hidden="1" customHeight="1">
      <c r="A618" s="4">
        <v>616</v>
      </c>
      <c r="B618" s="468"/>
      <c r="C618" s="76" t="s">
        <v>667</v>
      </c>
      <c r="D618" s="63"/>
      <c r="E618" s="74" t="s">
        <v>865</v>
      </c>
      <c r="F618" s="87"/>
      <c r="G618" s="92"/>
      <c r="H618" s="97" t="str">
        <f t="shared" si="43"/>
        <v>合志②-12</v>
      </c>
      <c r="I618" s="109">
        <v>380</v>
      </c>
      <c r="J618" s="113" t="s">
        <v>1414</v>
      </c>
      <c r="K618" s="281"/>
      <c r="L618" s="129"/>
      <c r="M618" s="5">
        <f>IF(F645,I645,"")</f>
        <v>310</v>
      </c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3"/>
      <c r="BN618" s="213"/>
      <c r="BO618" s="213"/>
      <c r="BP618" s="213"/>
      <c r="BQ618" s="213"/>
      <c r="BR618" s="213"/>
    </row>
    <row r="619" spans="1:70" s="5" customFormat="1" ht="20.100000000000001" hidden="1" customHeight="1">
      <c r="A619" s="4">
        <v>617</v>
      </c>
      <c r="B619" s="468"/>
      <c r="C619" s="76" t="s">
        <v>667</v>
      </c>
      <c r="D619" s="63"/>
      <c r="E619" s="74" t="s">
        <v>884</v>
      </c>
      <c r="F619" s="87"/>
      <c r="G619" s="92"/>
      <c r="H619" s="97" t="str">
        <f t="shared" si="43"/>
        <v>合志②-13</v>
      </c>
      <c r="I619" s="109">
        <v>380</v>
      </c>
      <c r="J619" s="113" t="s">
        <v>1415</v>
      </c>
      <c r="K619" s="281"/>
      <c r="L619" s="338"/>
      <c r="M619" s="5">
        <f>IF(F646,I646,"")</f>
        <v>295</v>
      </c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213"/>
      <c r="AD619" s="213"/>
      <c r="AE619" s="213"/>
      <c r="AF619" s="213"/>
      <c r="AG619" s="213"/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  <c r="BI619" s="213"/>
      <c r="BJ619" s="213"/>
      <c r="BK619" s="213"/>
      <c r="BL619" s="213"/>
      <c r="BM619" s="213"/>
      <c r="BN619" s="213"/>
      <c r="BO619" s="213"/>
      <c r="BP619" s="213"/>
      <c r="BQ619" s="213"/>
      <c r="BR619" s="213"/>
    </row>
    <row r="620" spans="1:70" s="5" customFormat="1" ht="20.100000000000001" hidden="1" customHeight="1">
      <c r="A620" s="4">
        <v>618</v>
      </c>
      <c r="B620" s="468"/>
      <c r="C620" s="76" t="s">
        <v>667</v>
      </c>
      <c r="D620" s="63"/>
      <c r="E620" s="74" t="s">
        <v>880</v>
      </c>
      <c r="F620" s="87"/>
      <c r="G620" s="92"/>
      <c r="H620" s="97" t="str">
        <f t="shared" si="43"/>
        <v>合志②-14</v>
      </c>
      <c r="I620" s="109">
        <v>365</v>
      </c>
      <c r="J620" s="113" t="s">
        <v>1414</v>
      </c>
      <c r="K620" s="281"/>
      <c r="L620" s="41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213"/>
      <c r="AD620" s="213"/>
      <c r="AE620" s="213"/>
      <c r="AF620" s="213"/>
      <c r="AG620" s="213"/>
      <c r="AH620" s="213"/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  <c r="BI620" s="213"/>
      <c r="BJ620" s="213"/>
      <c r="BK620" s="213"/>
      <c r="BL620" s="213"/>
      <c r="BM620" s="213"/>
      <c r="BN620" s="213"/>
      <c r="BO620" s="213"/>
      <c r="BP620" s="213"/>
      <c r="BQ620" s="213"/>
      <c r="BR620" s="213"/>
    </row>
    <row r="621" spans="1:70" s="5" customFormat="1" ht="24.75" hidden="1" customHeight="1">
      <c r="A621" s="4">
        <v>619</v>
      </c>
      <c r="B621" s="468"/>
      <c r="C621" s="76" t="s">
        <v>667</v>
      </c>
      <c r="D621" s="63"/>
      <c r="E621" s="74" t="s">
        <v>881</v>
      </c>
      <c r="F621" s="87"/>
      <c r="G621" s="92"/>
      <c r="H621" s="97" t="str">
        <f t="shared" si="43"/>
        <v>合志②-15</v>
      </c>
      <c r="I621" s="109">
        <v>350</v>
      </c>
      <c r="J621" s="113" t="s">
        <v>1416</v>
      </c>
      <c r="K621" s="281"/>
      <c r="L621" s="129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213"/>
      <c r="AD621" s="213"/>
      <c r="AE621" s="213"/>
      <c r="AF621" s="213"/>
      <c r="AG621" s="213"/>
      <c r="AH621" s="213"/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  <c r="BI621" s="213"/>
      <c r="BJ621" s="213"/>
      <c r="BK621" s="213"/>
      <c r="BL621" s="213"/>
      <c r="BM621" s="213"/>
      <c r="BN621" s="213"/>
      <c r="BO621" s="213"/>
      <c r="BP621" s="213"/>
      <c r="BQ621" s="213"/>
      <c r="BR621" s="213"/>
    </row>
    <row r="622" spans="1:70" s="5" customFormat="1" ht="20.100000000000001" customHeight="1">
      <c r="A622" s="4">
        <v>620</v>
      </c>
      <c r="B622" s="468"/>
      <c r="C622" s="76" t="s">
        <v>667</v>
      </c>
      <c r="D622" s="63"/>
      <c r="E622" s="74" t="s">
        <v>882</v>
      </c>
      <c r="F622" s="87">
        <v>1</v>
      </c>
      <c r="G622" s="92"/>
      <c r="H622" s="97" t="str">
        <f t="shared" si="43"/>
        <v>合志②-16</v>
      </c>
      <c r="I622" s="109">
        <v>270</v>
      </c>
      <c r="J622" s="113" t="s">
        <v>1416</v>
      </c>
      <c r="K622" s="281" t="s">
        <v>1835</v>
      </c>
      <c r="L622" s="152" t="s">
        <v>1916</v>
      </c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3"/>
      <c r="BN622" s="213"/>
      <c r="BO622" s="213"/>
      <c r="BP622" s="213"/>
      <c r="BQ622" s="213"/>
      <c r="BR622" s="213"/>
    </row>
    <row r="623" spans="1:70" s="5" customFormat="1" ht="20.100000000000001" customHeight="1">
      <c r="A623" s="4">
        <v>621</v>
      </c>
      <c r="B623" s="468"/>
      <c r="C623" s="76" t="s">
        <v>667</v>
      </c>
      <c r="D623" s="63"/>
      <c r="E623" s="74" t="s">
        <v>883</v>
      </c>
      <c r="F623" s="87">
        <v>1</v>
      </c>
      <c r="G623" s="92"/>
      <c r="H623" s="97" t="str">
        <f t="shared" si="43"/>
        <v>合志②-17</v>
      </c>
      <c r="I623" s="109">
        <v>575</v>
      </c>
      <c r="J623" s="113" t="s">
        <v>1417</v>
      </c>
      <c r="K623" s="281" t="s">
        <v>1784</v>
      </c>
      <c r="L623" s="410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213"/>
      <c r="BN623" s="213"/>
      <c r="BO623" s="213"/>
      <c r="BP623" s="213"/>
      <c r="BQ623" s="213"/>
      <c r="BR623" s="213"/>
    </row>
    <row r="624" spans="1:70" s="40" customFormat="1" ht="20.100000000000001" customHeight="1">
      <c r="A624" s="4">
        <v>622</v>
      </c>
      <c r="B624" s="469"/>
      <c r="C624" s="76" t="s">
        <v>667</v>
      </c>
      <c r="D624" s="63"/>
      <c r="E624" s="74" t="s">
        <v>869</v>
      </c>
      <c r="F624" s="87">
        <v>1</v>
      </c>
      <c r="G624" s="92"/>
      <c r="H624" s="97" t="str">
        <f t="shared" si="43"/>
        <v>合志②-18</v>
      </c>
      <c r="I624" s="109">
        <v>195</v>
      </c>
      <c r="J624" s="113" t="s">
        <v>670</v>
      </c>
      <c r="K624" s="281" t="s">
        <v>1784</v>
      </c>
      <c r="L624" s="435"/>
      <c r="M624" s="5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214"/>
      <c r="AD624" s="214"/>
      <c r="AE624" s="214"/>
      <c r="AF624" s="214"/>
      <c r="AG624" s="214"/>
      <c r="AH624" s="214"/>
      <c r="AI624" s="214"/>
      <c r="AJ624" s="214"/>
      <c r="AK624" s="214"/>
      <c r="AL624" s="214"/>
      <c r="AM624" s="214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</row>
    <row r="625" spans="1:70" s="40" customFormat="1" ht="20.100000000000001" customHeight="1">
      <c r="A625" s="4">
        <v>623</v>
      </c>
      <c r="B625" s="590" t="s">
        <v>893</v>
      </c>
      <c r="C625" s="76" t="s">
        <v>894</v>
      </c>
      <c r="D625" s="63"/>
      <c r="E625" s="74" t="s">
        <v>895</v>
      </c>
      <c r="F625" s="87">
        <v>1</v>
      </c>
      <c r="G625" s="92"/>
      <c r="H625" s="97" t="str">
        <f t="shared" si="43"/>
        <v>合志③-1</v>
      </c>
      <c r="I625" s="109">
        <v>260</v>
      </c>
      <c r="J625" s="113" t="s">
        <v>1418</v>
      </c>
      <c r="K625" s="281" t="s">
        <v>1839</v>
      </c>
      <c r="L625" s="476" t="s">
        <v>1877</v>
      </c>
      <c r="M625" s="5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214"/>
      <c r="AD625" s="214"/>
      <c r="AE625" s="214"/>
      <c r="AF625" s="214"/>
      <c r="AG625" s="214"/>
      <c r="AH625" s="214"/>
      <c r="AI625" s="214"/>
      <c r="AJ625" s="214"/>
      <c r="AK625" s="214"/>
      <c r="AL625" s="214"/>
      <c r="AM625" s="214"/>
      <c r="AN625" s="214"/>
      <c r="AO625" s="214"/>
      <c r="AP625" s="214"/>
      <c r="AQ625" s="214"/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/>
      <c r="BC625" s="214"/>
      <c r="BD625" s="214"/>
      <c r="BE625" s="214"/>
      <c r="BF625" s="214"/>
      <c r="BG625" s="214"/>
      <c r="BH625" s="214"/>
      <c r="BI625" s="214"/>
      <c r="BJ625" s="214"/>
      <c r="BK625" s="214"/>
      <c r="BL625" s="214"/>
      <c r="BM625" s="214"/>
      <c r="BN625" s="214"/>
      <c r="BO625" s="214"/>
      <c r="BP625" s="214"/>
      <c r="BQ625" s="214"/>
      <c r="BR625" s="214"/>
    </row>
    <row r="626" spans="1:70" s="40" customFormat="1" ht="20.100000000000001" customHeight="1">
      <c r="A626" s="4">
        <v>624</v>
      </c>
      <c r="B626" s="581"/>
      <c r="C626" s="76" t="s">
        <v>894</v>
      </c>
      <c r="D626" s="63"/>
      <c r="E626" s="74" t="s">
        <v>896</v>
      </c>
      <c r="F626" s="87">
        <v>1</v>
      </c>
      <c r="G626" s="92"/>
      <c r="H626" s="97" t="str">
        <f t="shared" si="43"/>
        <v>合志③-2</v>
      </c>
      <c r="I626" s="109">
        <v>310</v>
      </c>
      <c r="J626" s="113" t="s">
        <v>1418</v>
      </c>
      <c r="K626" s="281" t="s">
        <v>1870</v>
      </c>
      <c r="L626" s="476" t="s">
        <v>1877</v>
      </c>
      <c r="M626" s="5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214"/>
      <c r="AD626" s="214"/>
      <c r="AE626" s="214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</row>
    <row r="627" spans="1:70" s="40" customFormat="1" ht="20.100000000000001" customHeight="1">
      <c r="A627" s="4">
        <v>625</v>
      </c>
      <c r="B627" s="581"/>
      <c r="C627" s="76" t="s">
        <v>894</v>
      </c>
      <c r="D627" s="63"/>
      <c r="E627" s="74" t="s">
        <v>897</v>
      </c>
      <c r="F627" s="87">
        <v>1</v>
      </c>
      <c r="G627" s="92"/>
      <c r="H627" s="97" t="str">
        <f t="shared" si="43"/>
        <v>合志③-3</v>
      </c>
      <c r="I627" s="109">
        <v>390</v>
      </c>
      <c r="J627" s="113" t="s">
        <v>1419</v>
      </c>
      <c r="K627" s="281" t="s">
        <v>1833</v>
      </c>
      <c r="L627" s="476" t="s">
        <v>1877</v>
      </c>
      <c r="M627" s="5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214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4"/>
      <c r="BN627" s="214"/>
      <c r="BO627" s="214"/>
      <c r="BP627" s="214"/>
      <c r="BQ627" s="214"/>
      <c r="BR627" s="214"/>
    </row>
    <row r="628" spans="1:70" s="40" customFormat="1" ht="20.100000000000001" customHeight="1">
      <c r="A628" s="4">
        <v>626</v>
      </c>
      <c r="B628" s="581"/>
      <c r="C628" s="76" t="s">
        <v>894</v>
      </c>
      <c r="D628" s="63"/>
      <c r="E628" s="74" t="s">
        <v>898</v>
      </c>
      <c r="F628" s="87">
        <v>1</v>
      </c>
      <c r="G628" s="92"/>
      <c r="H628" s="97" t="str">
        <f t="shared" si="43"/>
        <v>合志③-4</v>
      </c>
      <c r="I628" s="109">
        <v>330</v>
      </c>
      <c r="J628" s="113" t="s">
        <v>1419</v>
      </c>
      <c r="K628" s="281" t="s">
        <v>1784</v>
      </c>
      <c r="L628" s="476" t="s">
        <v>1877</v>
      </c>
      <c r="M628" s="5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4"/>
      <c r="BN628" s="214"/>
      <c r="BO628" s="214"/>
      <c r="BP628" s="214"/>
      <c r="BQ628" s="214"/>
      <c r="BR628" s="214"/>
    </row>
    <row r="629" spans="1:70" ht="20.100000000000001" customHeight="1">
      <c r="A629" s="4">
        <v>627</v>
      </c>
      <c r="B629" s="582"/>
      <c r="C629" s="76" t="s">
        <v>894</v>
      </c>
      <c r="D629" s="63"/>
      <c r="E629" s="74" t="s">
        <v>899</v>
      </c>
      <c r="F629" s="87">
        <v>1</v>
      </c>
      <c r="G629" s="92"/>
      <c r="H629" s="97" t="str">
        <f t="shared" si="43"/>
        <v>合志③-5</v>
      </c>
      <c r="I629" s="109">
        <v>325</v>
      </c>
      <c r="J629" s="113" t="s">
        <v>1419</v>
      </c>
      <c r="K629" s="281" t="s">
        <v>1784</v>
      </c>
      <c r="L629" s="476" t="s">
        <v>1877</v>
      </c>
    </row>
    <row r="630" spans="1:70" s="41" customFormat="1" ht="20.100000000000001" customHeight="1">
      <c r="A630" s="4">
        <v>628</v>
      </c>
      <c r="B630" s="583" t="s">
        <v>676</v>
      </c>
      <c r="C630" s="76" t="s">
        <v>677</v>
      </c>
      <c r="D630" s="63"/>
      <c r="E630" s="74" t="s">
        <v>10</v>
      </c>
      <c r="F630" s="87">
        <v>5</v>
      </c>
      <c r="G630" s="92"/>
      <c r="H630" s="97" t="str">
        <f t="shared" si="43"/>
        <v>嘉島-1</v>
      </c>
      <c r="I630" s="110">
        <v>365</v>
      </c>
      <c r="J630" s="113" t="s">
        <v>1430</v>
      </c>
      <c r="K630" s="188"/>
      <c r="L630" s="435" t="s">
        <v>1880</v>
      </c>
      <c r="M630" s="5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</row>
    <row r="631" spans="1:70" s="41" customFormat="1" ht="20.100000000000001" customHeight="1">
      <c r="A631" s="4">
        <v>629</v>
      </c>
      <c r="B631" s="584"/>
      <c r="C631" s="76" t="s">
        <v>677</v>
      </c>
      <c r="D631" s="63"/>
      <c r="E631" s="74" t="s">
        <v>143</v>
      </c>
      <c r="F631" s="87">
        <v>5</v>
      </c>
      <c r="G631" s="92"/>
      <c r="H631" s="97" t="str">
        <f t="shared" si="43"/>
        <v>嘉島-2</v>
      </c>
      <c r="I631" s="110">
        <v>360</v>
      </c>
      <c r="J631" s="113" t="s">
        <v>1431</v>
      </c>
      <c r="K631" s="188"/>
      <c r="L631" s="435" t="s">
        <v>1880</v>
      </c>
      <c r="M631" s="5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</row>
    <row r="632" spans="1:70" s="41" customFormat="1" ht="20.100000000000001" customHeight="1">
      <c r="A632" s="4">
        <v>630</v>
      </c>
      <c r="B632" s="615"/>
      <c r="C632" s="76" t="s">
        <v>677</v>
      </c>
      <c r="D632" s="63"/>
      <c r="E632" s="74" t="s">
        <v>146</v>
      </c>
      <c r="F632" s="87">
        <v>5</v>
      </c>
      <c r="G632" s="94"/>
      <c r="H632" s="97" t="str">
        <f t="shared" si="43"/>
        <v>嘉島-3</v>
      </c>
      <c r="I632" s="110">
        <v>440</v>
      </c>
      <c r="J632" s="125" t="s">
        <v>1432</v>
      </c>
      <c r="K632" s="188"/>
      <c r="L632" s="435" t="s">
        <v>1880</v>
      </c>
      <c r="M632" s="5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</row>
    <row r="633" spans="1:70" s="41" customFormat="1" ht="20.100000000000001" hidden="1" customHeight="1">
      <c r="A633" s="4">
        <v>631</v>
      </c>
      <c r="B633" s="583" t="s">
        <v>681</v>
      </c>
      <c r="C633" s="76" t="s">
        <v>682</v>
      </c>
      <c r="D633" s="63"/>
      <c r="E633" s="74" t="s">
        <v>10</v>
      </c>
      <c r="F633" s="87"/>
      <c r="G633" s="94"/>
      <c r="H633" s="98" t="str">
        <f t="shared" si="43"/>
        <v>益城-1</v>
      </c>
      <c r="I633" s="104">
        <v>875</v>
      </c>
      <c r="J633" s="122" t="s">
        <v>683</v>
      </c>
      <c r="K633" s="189"/>
      <c r="L633" s="179"/>
      <c r="M633" s="5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</row>
    <row r="634" spans="1:70" s="41" customFormat="1" ht="20.100000000000001" hidden="1" customHeight="1">
      <c r="A634" s="4">
        <v>632</v>
      </c>
      <c r="B634" s="584"/>
      <c r="C634" s="76" t="s">
        <v>682</v>
      </c>
      <c r="D634" s="63"/>
      <c r="E634" s="74" t="s">
        <v>143</v>
      </c>
      <c r="F634" s="87"/>
      <c r="G634" s="94"/>
      <c r="H634" s="97" t="str">
        <f t="shared" si="43"/>
        <v>益城-2</v>
      </c>
      <c r="I634" s="104">
        <v>725</v>
      </c>
      <c r="J634" s="113" t="s">
        <v>683</v>
      </c>
      <c r="K634" s="188"/>
      <c r="L634" s="131"/>
      <c r="M634" s="5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</row>
    <row r="635" spans="1:70" s="41" customFormat="1" ht="20.100000000000001" customHeight="1">
      <c r="A635" s="4">
        <v>633</v>
      </c>
      <c r="B635" s="584"/>
      <c r="C635" s="76" t="s">
        <v>682</v>
      </c>
      <c r="D635" s="287"/>
      <c r="E635" s="74" t="s">
        <v>885</v>
      </c>
      <c r="F635" s="288">
        <v>1</v>
      </c>
      <c r="G635" s="289"/>
      <c r="H635" s="97" t="str">
        <f t="shared" si="43"/>
        <v>益城-3</v>
      </c>
      <c r="I635" s="290">
        <v>290</v>
      </c>
      <c r="J635" s="291" t="s">
        <v>683</v>
      </c>
      <c r="K635" s="281" t="s">
        <v>1784</v>
      </c>
      <c r="L635" s="344"/>
      <c r="M635" s="5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</row>
    <row r="636" spans="1:70" s="41" customFormat="1" ht="20.100000000000001" hidden="1" customHeight="1">
      <c r="A636" s="4">
        <v>634</v>
      </c>
      <c r="B636" s="584"/>
      <c r="C636" s="76" t="s">
        <v>682</v>
      </c>
      <c r="D636" s="287"/>
      <c r="E636" s="74" t="s">
        <v>886</v>
      </c>
      <c r="F636" s="288"/>
      <c r="G636" s="289"/>
      <c r="H636" s="97" t="str">
        <f t="shared" si="43"/>
        <v>益城-4</v>
      </c>
      <c r="I636" s="290">
        <v>415</v>
      </c>
      <c r="J636" s="291" t="s">
        <v>1420</v>
      </c>
      <c r="K636" s="281"/>
      <c r="L636" s="421"/>
      <c r="M636" s="5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</row>
    <row r="637" spans="1:70" s="41" customFormat="1" ht="20.100000000000001" hidden="1" customHeight="1">
      <c r="A637" s="4">
        <v>635</v>
      </c>
      <c r="B637" s="584"/>
      <c r="C637" s="76" t="s">
        <v>682</v>
      </c>
      <c r="D637" s="287"/>
      <c r="E637" s="74" t="s">
        <v>887</v>
      </c>
      <c r="F637" s="288"/>
      <c r="G637" s="289"/>
      <c r="H637" s="97" t="str">
        <f t="shared" si="43"/>
        <v>益城-5</v>
      </c>
      <c r="I637" s="290">
        <v>325</v>
      </c>
      <c r="J637" s="291" t="s">
        <v>1421</v>
      </c>
      <c r="K637" s="281"/>
      <c r="L637" s="464"/>
      <c r="M637" s="5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</row>
    <row r="638" spans="1:70" s="41" customFormat="1" ht="20.100000000000001" customHeight="1">
      <c r="A638" s="4">
        <v>636</v>
      </c>
      <c r="B638" s="584"/>
      <c r="C638" s="76" t="s">
        <v>682</v>
      </c>
      <c r="D638" s="287"/>
      <c r="E638" s="74" t="s">
        <v>866</v>
      </c>
      <c r="F638" s="288">
        <v>1</v>
      </c>
      <c r="G638" s="289"/>
      <c r="H638" s="97" t="str">
        <f t="shared" si="43"/>
        <v>益城-6</v>
      </c>
      <c r="I638" s="290">
        <v>325</v>
      </c>
      <c r="J638" s="291" t="s">
        <v>1422</v>
      </c>
      <c r="K638" s="281" t="s">
        <v>1825</v>
      </c>
      <c r="L638" s="141" t="s">
        <v>1873</v>
      </c>
      <c r="M638" s="5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</row>
    <row r="639" spans="1:70" s="41" customFormat="1" ht="20.100000000000001" hidden="1" customHeight="1">
      <c r="A639" s="4">
        <v>637</v>
      </c>
      <c r="B639" s="584"/>
      <c r="C639" s="76" t="s">
        <v>682</v>
      </c>
      <c r="D639" s="287"/>
      <c r="E639" s="74" t="s">
        <v>868</v>
      </c>
      <c r="F639" s="288"/>
      <c r="G639" s="289"/>
      <c r="H639" s="97" t="str">
        <f t="shared" si="43"/>
        <v>益城-7</v>
      </c>
      <c r="I639" s="290">
        <v>315</v>
      </c>
      <c r="J639" s="291" t="s">
        <v>1423</v>
      </c>
      <c r="K639" s="281"/>
      <c r="L639" s="457"/>
      <c r="M639" s="5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</row>
    <row r="640" spans="1:70" s="41" customFormat="1" ht="20.100000000000001" customHeight="1">
      <c r="A640" s="4">
        <v>638</v>
      </c>
      <c r="B640" s="584"/>
      <c r="C640" s="76" t="s">
        <v>682</v>
      </c>
      <c r="D640" s="287"/>
      <c r="E640" s="74" t="s">
        <v>888</v>
      </c>
      <c r="F640" s="288">
        <v>1</v>
      </c>
      <c r="G640" s="289"/>
      <c r="H640" s="97" t="str">
        <f t="shared" si="43"/>
        <v>益城-8</v>
      </c>
      <c r="I640" s="290">
        <v>575</v>
      </c>
      <c r="J640" s="291" t="s">
        <v>1424</v>
      </c>
      <c r="K640" s="281" t="s">
        <v>1830</v>
      </c>
      <c r="L640" s="141" t="s">
        <v>1873</v>
      </c>
      <c r="M640" s="5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</row>
    <row r="641" spans="1:70" s="41" customFormat="1" ht="20.100000000000001" hidden="1" customHeight="1">
      <c r="A641" s="4">
        <v>639</v>
      </c>
      <c r="B641" s="584"/>
      <c r="C641" s="76" t="s">
        <v>682</v>
      </c>
      <c r="D641" s="287"/>
      <c r="E641" s="74" t="s">
        <v>889</v>
      </c>
      <c r="F641" s="288"/>
      <c r="G641" s="289"/>
      <c r="H641" s="97" t="str">
        <f t="shared" si="43"/>
        <v>益城-9</v>
      </c>
      <c r="I641" s="290">
        <v>510</v>
      </c>
      <c r="J641" s="291" t="s">
        <v>1425</v>
      </c>
      <c r="K641" s="281"/>
      <c r="L641" s="458"/>
      <c r="M641" s="5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</row>
    <row r="642" spans="1:70" ht="20.100000000000001" customHeight="1">
      <c r="A642" s="4">
        <v>640</v>
      </c>
      <c r="B642" s="584"/>
      <c r="C642" s="76" t="s">
        <v>682</v>
      </c>
      <c r="D642" s="287"/>
      <c r="E642" s="74" t="s">
        <v>890</v>
      </c>
      <c r="F642" s="288" t="s">
        <v>937</v>
      </c>
      <c r="G642" s="289"/>
      <c r="H642" s="97" t="str">
        <f t="shared" si="43"/>
        <v>益城-10</v>
      </c>
      <c r="I642" s="290">
        <v>420</v>
      </c>
      <c r="J642" s="291" t="s">
        <v>1426</v>
      </c>
      <c r="K642" s="281"/>
      <c r="L642" s="458"/>
    </row>
    <row r="643" spans="1:70" ht="20.100000000000001" hidden="1" customHeight="1">
      <c r="A643" s="4">
        <v>641</v>
      </c>
      <c r="B643" s="584"/>
      <c r="C643" s="76" t="s">
        <v>682</v>
      </c>
      <c r="D643" s="287"/>
      <c r="E643" s="74" t="s">
        <v>891</v>
      </c>
      <c r="F643" s="288"/>
      <c r="G643" s="289"/>
      <c r="H643" s="97" t="str">
        <f t="shared" si="43"/>
        <v>益城-11</v>
      </c>
      <c r="I643" s="290">
        <v>505</v>
      </c>
      <c r="J643" s="291" t="s">
        <v>1427</v>
      </c>
      <c r="K643" s="281"/>
      <c r="L643" s="344"/>
    </row>
    <row r="644" spans="1:70" ht="20.100000000000001" customHeight="1">
      <c r="A644" s="4">
        <v>642</v>
      </c>
      <c r="B644" s="584"/>
      <c r="C644" s="76" t="s">
        <v>682</v>
      </c>
      <c r="D644" s="287"/>
      <c r="E644" s="74" t="s">
        <v>865</v>
      </c>
      <c r="F644" s="288" t="s">
        <v>937</v>
      </c>
      <c r="G644" s="289"/>
      <c r="H644" s="97" t="str">
        <f t="shared" si="43"/>
        <v>益城-12</v>
      </c>
      <c r="I644" s="290">
        <v>390</v>
      </c>
      <c r="J644" s="291" t="s">
        <v>1428</v>
      </c>
      <c r="K644" s="281"/>
      <c r="L644" s="458"/>
    </row>
    <row r="645" spans="1:70" ht="20.100000000000001" customHeight="1">
      <c r="A645" s="4">
        <v>643</v>
      </c>
      <c r="B645" s="584"/>
      <c r="C645" s="76" t="s">
        <v>682</v>
      </c>
      <c r="D645" s="287"/>
      <c r="E645" s="74" t="s">
        <v>884</v>
      </c>
      <c r="F645" s="288">
        <v>1</v>
      </c>
      <c r="G645" s="289"/>
      <c r="H645" s="97" t="str">
        <f t="shared" si="43"/>
        <v>益城-13</v>
      </c>
      <c r="I645" s="290">
        <v>310</v>
      </c>
      <c r="J645" s="291" t="s">
        <v>1420</v>
      </c>
      <c r="K645" s="336" t="s">
        <v>1604</v>
      </c>
      <c r="L645" s="458"/>
    </row>
    <row r="646" spans="1:70" ht="20.100000000000001" customHeight="1">
      <c r="A646" s="4">
        <v>644</v>
      </c>
      <c r="B646" s="584"/>
      <c r="C646" s="381" t="s">
        <v>682</v>
      </c>
      <c r="D646" s="287"/>
      <c r="E646" s="382" t="s">
        <v>880</v>
      </c>
      <c r="F646" s="288">
        <v>1</v>
      </c>
      <c r="G646" s="289"/>
      <c r="H646" s="97" t="str">
        <f t="shared" si="43"/>
        <v>益城-14</v>
      </c>
      <c r="I646" s="290">
        <v>295</v>
      </c>
      <c r="J646" s="291" t="s">
        <v>1429</v>
      </c>
      <c r="K646" s="336" t="s">
        <v>1726</v>
      </c>
      <c r="L646" s="458"/>
    </row>
    <row r="647" spans="1:70" ht="20.100000000000001" hidden="1" customHeight="1">
      <c r="A647" s="4">
        <v>645</v>
      </c>
      <c r="B647" s="473"/>
      <c r="C647" s="381" t="s">
        <v>682</v>
      </c>
      <c r="D647" s="287"/>
      <c r="E647" s="74" t="s">
        <v>881</v>
      </c>
      <c r="F647" s="288"/>
      <c r="G647" s="474"/>
      <c r="H647" s="97" t="str">
        <f t="shared" si="43"/>
        <v>益城-15</v>
      </c>
      <c r="I647" s="290">
        <v>145</v>
      </c>
      <c r="J647" s="291" t="s">
        <v>1863</v>
      </c>
      <c r="K647" s="336"/>
      <c r="L647" s="458"/>
    </row>
    <row r="648" spans="1:70" ht="20.100000000000001" hidden="1" customHeight="1">
      <c r="B648" s="584" t="s">
        <v>1151</v>
      </c>
      <c r="C648" s="76" t="s">
        <v>1787</v>
      </c>
      <c r="D648" s="63"/>
      <c r="E648" s="74"/>
      <c r="F648" s="388"/>
      <c r="G648" s="386"/>
      <c r="H648" s="383" t="s">
        <v>1151</v>
      </c>
      <c r="I648" s="389">
        <v>200</v>
      </c>
      <c r="J648" s="291" t="s">
        <v>1788</v>
      </c>
      <c r="K648" s="336"/>
      <c r="L648" s="458"/>
    </row>
    <row r="649" spans="1:70" ht="20.100000000000001" hidden="1" customHeight="1">
      <c r="B649" s="584"/>
      <c r="C649" s="76" t="s">
        <v>127</v>
      </c>
      <c r="D649" s="63"/>
      <c r="E649" s="74"/>
      <c r="F649" s="388"/>
      <c r="G649" s="386"/>
      <c r="H649" s="383" t="s">
        <v>1151</v>
      </c>
      <c r="I649" s="389">
        <v>350</v>
      </c>
      <c r="J649" s="291" t="s">
        <v>1149</v>
      </c>
      <c r="K649" s="336"/>
      <c r="L649" s="356"/>
    </row>
    <row r="650" spans="1:70" ht="20.100000000000001" hidden="1" customHeight="1" thickBot="1">
      <c r="B650" s="613"/>
      <c r="C650" s="83" t="s">
        <v>639</v>
      </c>
      <c r="D650" s="64"/>
      <c r="E650" s="84"/>
      <c r="F650" s="89"/>
      <c r="G650" s="387"/>
      <c r="H650" s="102" t="s">
        <v>1151</v>
      </c>
      <c r="I650" s="111">
        <v>350</v>
      </c>
      <c r="J650" s="126" t="s">
        <v>1150</v>
      </c>
      <c r="K650" s="337"/>
      <c r="L650" s="180"/>
    </row>
    <row r="651" spans="1:70" ht="20.100000000000001" customHeight="1">
      <c r="C651" s="26"/>
      <c r="D651" s="27"/>
      <c r="F651" s="29"/>
      <c r="G651" s="29"/>
      <c r="H651" s="30"/>
      <c r="I651" s="31"/>
      <c r="J651" s="33"/>
      <c r="L651" s="32"/>
    </row>
    <row r="652" spans="1:70" ht="20.100000000000001" customHeight="1">
      <c r="C652" s="26"/>
      <c r="D652" s="27"/>
      <c r="F652" s="29"/>
      <c r="G652" s="29"/>
      <c r="H652" s="30"/>
      <c r="I652" s="31"/>
      <c r="J652" s="33"/>
      <c r="L652" s="32"/>
    </row>
    <row r="653" spans="1:70" ht="20.100000000000001" customHeight="1">
      <c r="C653" s="293"/>
      <c r="E653" s="294"/>
      <c r="F653" s="38"/>
      <c r="G653" s="38"/>
    </row>
    <row r="654" spans="1:70" ht="20.100000000000001" customHeight="1" thickBot="1">
      <c r="C654" s="293"/>
      <c r="E654" s="294"/>
      <c r="F654" s="38"/>
      <c r="G654" s="38"/>
    </row>
    <row r="655" spans="1:70" ht="20.100000000000001" customHeight="1" thickBot="1">
      <c r="B655" s="297" t="s">
        <v>691</v>
      </c>
      <c r="C655" s="295"/>
      <c r="D655" s="295"/>
      <c r="E655" s="296"/>
      <c r="F655" s="198"/>
      <c r="G655" s="198"/>
      <c r="H655" s="298" t="str">
        <f>COUNTIF(F2:F652,1)&amp;"箇所"</f>
        <v>112箇所</v>
      </c>
      <c r="I655" s="39">
        <f>SUMIF(F3:F650,"1",I3:I652)</f>
        <v>42835</v>
      </c>
      <c r="J655" s="22" t="s">
        <v>690</v>
      </c>
    </row>
    <row r="656" spans="1:70" ht="20.100000000000001" customHeight="1">
      <c r="B656" s="607" t="s">
        <v>901</v>
      </c>
      <c r="C656" s="607"/>
      <c r="D656" s="607"/>
      <c r="E656" s="607"/>
      <c r="F656" s="283"/>
      <c r="G656" s="299"/>
      <c r="H656" s="210" t="str">
        <f>COUNTIF(F3:F652,0)&amp;"箇所"</f>
        <v>30箇所</v>
      </c>
      <c r="I656" s="39">
        <f>SUMIF(F2:F650,"0",I2:I650)</f>
        <v>11465</v>
      </c>
    </row>
    <row r="657" spans="2:11" ht="20.100000000000001" customHeight="1">
      <c r="B657" s="586" t="s">
        <v>1123</v>
      </c>
      <c r="C657" s="586"/>
      <c r="D657" s="586"/>
      <c r="E657" s="586"/>
      <c r="F657" s="375"/>
      <c r="G657" s="375"/>
      <c r="H657" s="376" t="str">
        <f>COUNTIF(F4:F652,3)&amp;"箇所"</f>
        <v>18箇所</v>
      </c>
      <c r="I657" s="39">
        <f>SUMIF(F3:F651,"3",I3:I651)</f>
        <v>6535</v>
      </c>
    </row>
    <row r="658" spans="2:11" ht="20.100000000000001" customHeight="1">
      <c r="B658" s="412" t="s">
        <v>1534</v>
      </c>
      <c r="C658" s="412"/>
      <c r="D658" s="412"/>
      <c r="E658" s="412"/>
      <c r="F658" s="412"/>
      <c r="G658" s="412"/>
      <c r="H658" s="413" t="str">
        <f>COUNTIF(F5:F652,4)&amp;"箇所"</f>
        <v>2箇所</v>
      </c>
      <c r="I658" s="39">
        <f>SUMIF(F4:F652,"4",I4:I652)</f>
        <v>330</v>
      </c>
    </row>
    <row r="659" spans="2:11" ht="20.100000000000001" customHeight="1">
      <c r="B659" s="587" t="s">
        <v>941</v>
      </c>
      <c r="C659" s="609"/>
      <c r="D659" s="609"/>
      <c r="E659" s="609"/>
      <c r="F659" s="38"/>
      <c r="G659" s="38"/>
      <c r="H659" s="303" t="str">
        <f>COUNTIF(F3:F652,2)&amp;"箇所"</f>
        <v>21箇所</v>
      </c>
      <c r="I659" s="39">
        <f>SUMIF(F3:F651,"2",I3:I651)</f>
        <v>8060</v>
      </c>
      <c r="J659" s="41" t="s">
        <v>24</v>
      </c>
    </row>
    <row r="660" spans="2:11" ht="20.100000000000001" customHeight="1">
      <c r="B660" s="588" t="s">
        <v>958</v>
      </c>
      <c r="C660" s="588"/>
      <c r="D660" s="588"/>
      <c r="E660" s="588"/>
      <c r="F660" s="38"/>
      <c r="G660" s="38"/>
      <c r="H660" s="310" t="s">
        <v>957</v>
      </c>
      <c r="I660" s="311">
        <v>5085</v>
      </c>
      <c r="J660" s="41" t="s">
        <v>1541</v>
      </c>
    </row>
    <row r="661" spans="2:11" ht="20.100000000000001" customHeight="1">
      <c r="B661" s="575"/>
      <c r="C661" s="575"/>
      <c r="D661" s="575"/>
      <c r="E661" s="575"/>
      <c r="F661" s="38"/>
      <c r="G661" s="38"/>
      <c r="H661" s="198"/>
      <c r="K661" s="309"/>
    </row>
    <row r="662" spans="2:11" ht="20.100000000000001" customHeight="1">
      <c r="C662" s="293"/>
      <c r="E662" s="294"/>
      <c r="F662" s="38"/>
      <c r="G662" s="38"/>
      <c r="H662" s="198"/>
    </row>
  </sheetData>
  <autoFilter ref="A2:AB650" xr:uid="{00000000-0009-0000-0000-000008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2">
    <mergeCell ref="B101:B105"/>
    <mergeCell ref="M2:AB2"/>
    <mergeCell ref="B3:B19"/>
    <mergeCell ref="B20:B30"/>
    <mergeCell ref="B31:B37"/>
    <mergeCell ref="B38:B48"/>
    <mergeCell ref="B49:B55"/>
    <mergeCell ref="B56:B78"/>
    <mergeCell ref="B79:B84"/>
    <mergeCell ref="B85:B93"/>
    <mergeCell ref="B94:B95"/>
    <mergeCell ref="B96:B100"/>
    <mergeCell ref="B184:B186"/>
    <mergeCell ref="B106:B111"/>
    <mergeCell ref="B112:B121"/>
    <mergeCell ref="B122:B133"/>
    <mergeCell ref="B134:B140"/>
    <mergeCell ref="B141:B145"/>
    <mergeCell ref="B146:B156"/>
    <mergeCell ref="B157:B158"/>
    <mergeCell ref="B159:B161"/>
    <mergeCell ref="B162:B164"/>
    <mergeCell ref="B165:B173"/>
    <mergeCell ref="B174:B183"/>
    <mergeCell ref="B290:B307"/>
    <mergeCell ref="B187:B195"/>
    <mergeCell ref="B196:B214"/>
    <mergeCell ref="B215:B218"/>
    <mergeCell ref="B219:B225"/>
    <mergeCell ref="B226:B233"/>
    <mergeCell ref="B234:B239"/>
    <mergeCell ref="B240:B249"/>
    <mergeCell ref="B250:B259"/>
    <mergeCell ref="B260:B273"/>
    <mergeCell ref="B274:B281"/>
    <mergeCell ref="B282:B289"/>
    <mergeCell ref="B430:B438"/>
    <mergeCell ref="B308:B320"/>
    <mergeCell ref="B321:B330"/>
    <mergeCell ref="B331:B340"/>
    <mergeCell ref="B341:B357"/>
    <mergeCell ref="B358:B372"/>
    <mergeCell ref="B373:B383"/>
    <mergeCell ref="B384:B393"/>
    <mergeCell ref="B394:B407"/>
    <mergeCell ref="B408:B412"/>
    <mergeCell ref="B413:B422"/>
    <mergeCell ref="B423:B429"/>
    <mergeCell ref="B545:B552"/>
    <mergeCell ref="B439:B443"/>
    <mergeCell ref="B444:B454"/>
    <mergeCell ref="B455:B468"/>
    <mergeCell ref="B469:B480"/>
    <mergeCell ref="B481:B489"/>
    <mergeCell ref="B490:B495"/>
    <mergeCell ref="B496:B504"/>
    <mergeCell ref="B505:B517"/>
    <mergeCell ref="B518:B527"/>
    <mergeCell ref="B528:B532"/>
    <mergeCell ref="B533:B544"/>
    <mergeCell ref="B648:B650"/>
    <mergeCell ref="B553:B555"/>
    <mergeCell ref="B556:B589"/>
    <mergeCell ref="B590:B606"/>
    <mergeCell ref="B625:B629"/>
    <mergeCell ref="B630:B632"/>
    <mergeCell ref="B633:B646"/>
    <mergeCell ref="B656:E656"/>
    <mergeCell ref="B657:E657"/>
    <mergeCell ref="B659:E659"/>
    <mergeCell ref="B660:E660"/>
    <mergeCell ref="B661:E661"/>
  </mergeCells>
  <phoneticPr fontId="4"/>
  <pageMargins left="0.23622047244094491" right="0" top="0" bottom="0" header="0.31496062992125984" footer="0.31496062992125984"/>
  <pageSetup paperSize="9" scale="54" orientation="portrait" r:id="rId1"/>
  <rowBreaks count="2" manualBreakCount="2">
    <brk id="288" max="11" man="1"/>
    <brk id="577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0B2BB-29E4-436F-9BE6-D692D3B27229}">
  <sheetPr filterMode="1"/>
  <dimension ref="A1:BR599"/>
  <sheetViews>
    <sheetView view="pageBreakPreview" topLeftCell="B350" zoomScaleNormal="100" zoomScaleSheetLayoutView="100" workbookViewId="0">
      <selection activeCell="K51" sqref="K51"/>
    </sheetView>
  </sheetViews>
  <sheetFormatPr defaultColWidth="5.375" defaultRowHeight="20.100000000000001" customHeight="1"/>
  <cols>
    <col min="1" max="1" width="4.375" style="4" customWidth="1"/>
    <col min="2" max="2" width="8.75" style="25" customWidth="1"/>
    <col min="3" max="3" width="6" style="36" bestFit="1" customWidth="1"/>
    <col min="4" max="4" width="3" style="499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54.75" style="520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2118</v>
      </c>
      <c r="C1" s="51"/>
      <c r="D1" s="488"/>
      <c r="E1" s="488"/>
      <c r="F1" s="53"/>
      <c r="G1" s="53"/>
      <c r="H1" s="54"/>
      <c r="I1" s="55"/>
      <c r="J1" s="53"/>
      <c r="K1" s="51"/>
      <c r="L1" s="514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484" t="s">
        <v>6</v>
      </c>
      <c r="L2" s="515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100000000000001" customHeight="1">
      <c r="A3" s="4">
        <v>4</v>
      </c>
      <c r="B3" s="593"/>
      <c r="C3" s="73" t="s">
        <v>9</v>
      </c>
      <c r="D3" s="489">
        <v>1</v>
      </c>
      <c r="E3" s="74" t="s">
        <v>895</v>
      </c>
      <c r="F3" s="87">
        <v>1</v>
      </c>
      <c r="G3" s="92"/>
      <c r="H3" s="97" t="str">
        <f t="shared" ref="H3:H58" si="0">CONCATENATE(C3,D3,"-",E3)</f>
        <v>北区1-1</v>
      </c>
      <c r="I3" s="104">
        <v>475</v>
      </c>
      <c r="J3" s="113" t="s">
        <v>14</v>
      </c>
      <c r="K3" s="281" t="s">
        <v>1958</v>
      </c>
      <c r="L3" s="509" t="s">
        <v>1978</v>
      </c>
      <c r="M3" s="5">
        <f>IF(F3,I3,"")</f>
        <v>475</v>
      </c>
      <c r="O3" s="8"/>
    </row>
    <row r="4" spans="1:70" ht="17.100000000000001" hidden="1" customHeight="1">
      <c r="A4" s="4">
        <v>5</v>
      </c>
      <c r="B4" s="593"/>
      <c r="C4" s="73" t="s">
        <v>9</v>
      </c>
      <c r="D4" s="489">
        <v>1</v>
      </c>
      <c r="E4" s="74" t="s">
        <v>1918</v>
      </c>
      <c r="F4" s="87"/>
      <c r="G4" s="92"/>
      <c r="H4" s="97" t="str">
        <f t="shared" si="0"/>
        <v>北区1-2</v>
      </c>
      <c r="I4" s="104">
        <v>295</v>
      </c>
      <c r="J4" s="113" t="s">
        <v>16</v>
      </c>
      <c r="K4" s="188"/>
      <c r="L4" s="129"/>
      <c r="M4" s="4" t="str">
        <f t="shared" ref="M4:M11" si="1">IF(F4,I4,"")</f>
        <v/>
      </c>
      <c r="N4" s="6"/>
      <c r="O4" s="6"/>
      <c r="R4" s="9"/>
      <c r="S4" s="10"/>
      <c r="T4" s="11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17.100000000000001" hidden="1" customHeight="1">
      <c r="A5" s="4">
        <v>6</v>
      </c>
      <c r="B5" s="593"/>
      <c r="C5" s="73" t="s">
        <v>9</v>
      </c>
      <c r="D5" s="489">
        <v>1</v>
      </c>
      <c r="E5" s="74" t="s">
        <v>885</v>
      </c>
      <c r="F5" s="87"/>
      <c r="G5" s="92"/>
      <c r="H5" s="97" t="str">
        <f t="shared" si="0"/>
        <v>北区1-3</v>
      </c>
      <c r="I5" s="104">
        <v>260</v>
      </c>
      <c r="J5" s="113" t="s">
        <v>17</v>
      </c>
      <c r="K5" s="281" t="s">
        <v>1984</v>
      </c>
      <c r="L5" s="487" t="s">
        <v>2014</v>
      </c>
      <c r="M5" s="4" t="str">
        <f t="shared" si="1"/>
        <v/>
      </c>
      <c r="N5" s="6"/>
      <c r="O5" s="6"/>
      <c r="R5" s="9"/>
      <c r="S5" s="10"/>
      <c r="T5" s="11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17.100000000000001" hidden="1" customHeight="1">
      <c r="A6" s="4">
        <v>7</v>
      </c>
      <c r="B6" s="593"/>
      <c r="C6" s="73" t="s">
        <v>9</v>
      </c>
      <c r="D6" s="489">
        <v>1</v>
      </c>
      <c r="E6" s="74" t="s">
        <v>886</v>
      </c>
      <c r="F6" s="87"/>
      <c r="G6" s="92"/>
      <c r="H6" s="97" t="str">
        <f t="shared" si="0"/>
        <v>北区1-4</v>
      </c>
      <c r="I6" s="104">
        <v>325</v>
      </c>
      <c r="J6" s="113" t="s">
        <v>18</v>
      </c>
      <c r="K6" s="188"/>
      <c r="L6" s="129"/>
      <c r="M6" s="4" t="str">
        <f t="shared" si="1"/>
        <v/>
      </c>
      <c r="N6" s="6"/>
      <c r="O6" s="6"/>
      <c r="R6" s="12"/>
      <c r="S6" s="13"/>
      <c r="T6" s="13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</row>
    <row r="7" spans="1:70" ht="17.100000000000001" hidden="1" customHeight="1">
      <c r="A7" s="4">
        <v>8</v>
      </c>
      <c r="B7" s="593"/>
      <c r="C7" s="73" t="s">
        <v>9</v>
      </c>
      <c r="D7" s="489">
        <v>1</v>
      </c>
      <c r="E7" s="74" t="s">
        <v>887</v>
      </c>
      <c r="F7" s="87"/>
      <c r="G7" s="92"/>
      <c r="H7" s="97" t="str">
        <f t="shared" si="0"/>
        <v>北区1-5</v>
      </c>
      <c r="I7" s="104">
        <v>325</v>
      </c>
      <c r="J7" s="113" t="s">
        <v>19</v>
      </c>
      <c r="K7" s="325"/>
      <c r="L7" s="410"/>
      <c r="M7" s="4" t="str">
        <f t="shared" si="1"/>
        <v/>
      </c>
      <c r="N7" s="6"/>
      <c r="O7" s="6"/>
      <c r="R7" s="14"/>
      <c r="S7" s="13"/>
      <c r="T7" s="13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9</v>
      </c>
      <c r="B8" s="593"/>
      <c r="C8" s="73" t="s">
        <v>9</v>
      </c>
      <c r="D8" s="489">
        <v>1</v>
      </c>
      <c r="E8" s="74" t="s">
        <v>866</v>
      </c>
      <c r="F8" s="87"/>
      <c r="G8" s="92"/>
      <c r="H8" s="97" t="str">
        <f t="shared" si="0"/>
        <v>北区1-6</v>
      </c>
      <c r="I8" s="104">
        <v>430</v>
      </c>
      <c r="J8" s="113" t="s">
        <v>1154</v>
      </c>
      <c r="K8" s="188"/>
      <c r="L8" s="129"/>
      <c r="M8" s="4" t="str">
        <f t="shared" si="1"/>
        <v/>
      </c>
      <c r="N8" s="6"/>
      <c r="O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20.100000000000001" hidden="1" customHeight="1">
      <c r="A9" s="4">
        <v>12</v>
      </c>
      <c r="B9" s="593"/>
      <c r="C9" s="73" t="s">
        <v>9</v>
      </c>
      <c r="D9" s="489">
        <v>1</v>
      </c>
      <c r="E9" s="74" t="s">
        <v>868</v>
      </c>
      <c r="F9" s="87"/>
      <c r="G9" s="92"/>
      <c r="H9" s="97" t="str">
        <f t="shared" si="0"/>
        <v>北区1-7</v>
      </c>
      <c r="I9" s="104">
        <v>315</v>
      </c>
      <c r="J9" s="113" t="s">
        <v>1156</v>
      </c>
      <c r="K9" s="281"/>
      <c r="L9" s="135"/>
      <c r="M9" s="5" t="str">
        <f t="shared" si="1"/>
        <v/>
      </c>
      <c r="O9" s="44" t="s">
        <v>24</v>
      </c>
    </row>
    <row r="10" spans="1:70" ht="17.100000000000001" hidden="1" customHeight="1">
      <c r="A10" s="4">
        <v>13</v>
      </c>
      <c r="B10" s="593"/>
      <c r="C10" s="73" t="s">
        <v>9</v>
      </c>
      <c r="D10" s="489">
        <v>1</v>
      </c>
      <c r="E10" s="74" t="s">
        <v>888</v>
      </c>
      <c r="F10" s="87"/>
      <c r="G10" s="92"/>
      <c r="H10" s="97" t="str">
        <f t="shared" si="0"/>
        <v>北区1-8</v>
      </c>
      <c r="I10" s="104">
        <v>245</v>
      </c>
      <c r="J10" s="113" t="s">
        <v>1157</v>
      </c>
      <c r="K10" s="188"/>
      <c r="L10" s="129"/>
      <c r="M10" s="4" t="str">
        <f t="shared" si="1"/>
        <v/>
      </c>
      <c r="N10" s="6"/>
      <c r="O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20.25" hidden="1" customHeight="1">
      <c r="A11" s="4">
        <v>14</v>
      </c>
      <c r="B11" s="593"/>
      <c r="C11" s="73" t="s">
        <v>9</v>
      </c>
      <c r="D11" s="489">
        <v>1</v>
      </c>
      <c r="E11" s="74" t="s">
        <v>889</v>
      </c>
      <c r="F11" s="87"/>
      <c r="G11" s="92"/>
      <c r="H11" s="97" t="str">
        <f t="shared" si="0"/>
        <v>北区1-9</v>
      </c>
      <c r="I11" s="104">
        <v>290</v>
      </c>
      <c r="J11" s="113" t="s">
        <v>1650</v>
      </c>
      <c r="K11" s="281"/>
      <c r="L11" s="429"/>
      <c r="M11" s="5" t="str">
        <f t="shared" si="1"/>
        <v/>
      </c>
      <c r="O11" s="211"/>
    </row>
    <row r="12" spans="1:70" ht="20.25" hidden="1" customHeight="1">
      <c r="A12" s="4">
        <v>18</v>
      </c>
      <c r="B12" s="576" t="s">
        <v>31</v>
      </c>
      <c r="C12" s="73" t="s">
        <v>9</v>
      </c>
      <c r="D12" s="489">
        <v>2</v>
      </c>
      <c r="E12" s="74">
        <v>1</v>
      </c>
      <c r="F12" s="87"/>
      <c r="G12" s="92"/>
      <c r="H12" s="97" t="str">
        <f t="shared" si="0"/>
        <v>北区2-1</v>
      </c>
      <c r="I12" s="104">
        <v>375</v>
      </c>
      <c r="J12" s="113" t="s">
        <v>32</v>
      </c>
      <c r="K12" s="188"/>
      <c r="L12" s="131"/>
      <c r="M12" s="4" t="str">
        <f t="shared" ref="M12:M14" si="2">IF(F14,I14,"")</f>
        <v/>
      </c>
      <c r="N12" s="6"/>
      <c r="O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hidden="1" customHeight="1">
      <c r="A13" s="4">
        <v>19</v>
      </c>
      <c r="B13" s="593"/>
      <c r="C13" s="73" t="s">
        <v>9</v>
      </c>
      <c r="D13" s="489">
        <v>2</v>
      </c>
      <c r="E13" s="74">
        <v>2</v>
      </c>
      <c r="F13" s="87"/>
      <c r="G13" s="92"/>
      <c r="H13" s="97" t="str">
        <f t="shared" si="0"/>
        <v>北区2-2</v>
      </c>
      <c r="I13" s="104">
        <v>235</v>
      </c>
      <c r="J13" s="113" t="s">
        <v>1161</v>
      </c>
      <c r="K13" s="281" t="s">
        <v>1559</v>
      </c>
      <c r="L13" s="139" t="s">
        <v>1962</v>
      </c>
      <c r="M13" s="4" t="str">
        <f t="shared" si="2"/>
        <v/>
      </c>
      <c r="N13" s="6"/>
      <c r="O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25" hidden="1" customHeight="1">
      <c r="A14" s="4">
        <v>20</v>
      </c>
      <c r="B14" s="593"/>
      <c r="C14" s="73" t="s">
        <v>9</v>
      </c>
      <c r="D14" s="489">
        <v>2</v>
      </c>
      <c r="E14" s="74">
        <v>3</v>
      </c>
      <c r="F14" s="87"/>
      <c r="G14" s="92"/>
      <c r="H14" s="97" t="str">
        <f t="shared" si="0"/>
        <v>北区2-3</v>
      </c>
      <c r="I14" s="104">
        <v>670</v>
      </c>
      <c r="J14" s="113" t="s">
        <v>34</v>
      </c>
      <c r="K14" s="188"/>
      <c r="L14" s="132"/>
      <c r="M14" s="4" t="str">
        <f t="shared" si="2"/>
        <v/>
      </c>
      <c r="N14" s="6"/>
      <c r="O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</row>
    <row r="15" spans="1:70" ht="20.100000000000001" hidden="1" customHeight="1">
      <c r="A15" s="4">
        <v>21</v>
      </c>
      <c r="B15" s="593"/>
      <c r="C15" s="73" t="s">
        <v>9</v>
      </c>
      <c r="D15" s="489">
        <v>2</v>
      </c>
      <c r="E15" s="74">
        <v>4</v>
      </c>
      <c r="F15" s="87"/>
      <c r="G15" s="92"/>
      <c r="H15" s="97" t="str">
        <f t="shared" si="0"/>
        <v>北区2-4</v>
      </c>
      <c r="I15" s="104">
        <v>345</v>
      </c>
      <c r="J15" s="113" t="s">
        <v>35</v>
      </c>
      <c r="K15" s="188"/>
      <c r="L15" s="129"/>
      <c r="M15" s="5" t="str">
        <f>IF(F16,I16,"")</f>
        <v/>
      </c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100000000000001" hidden="1" customHeight="1">
      <c r="A16" s="4">
        <v>22</v>
      </c>
      <c r="B16" s="593"/>
      <c r="C16" s="73" t="s">
        <v>9</v>
      </c>
      <c r="D16" s="489">
        <v>2</v>
      </c>
      <c r="E16" s="74">
        <v>5</v>
      </c>
      <c r="F16" s="87"/>
      <c r="G16" s="92"/>
      <c r="H16" s="97" t="str">
        <f t="shared" si="0"/>
        <v>北区2-5</v>
      </c>
      <c r="I16" s="104">
        <v>175</v>
      </c>
      <c r="J16" s="113" t="s">
        <v>36</v>
      </c>
      <c r="K16" s="281" t="s">
        <v>1956</v>
      </c>
      <c r="L16" s="139" t="s">
        <v>1962</v>
      </c>
      <c r="M16" s="5" t="str">
        <f>IF(F17,I17,"")</f>
        <v/>
      </c>
      <c r="S16" s="8"/>
      <c r="T16" s="34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</row>
    <row r="17" spans="1:70" ht="20.25" hidden="1" customHeight="1">
      <c r="A17" s="4">
        <v>23</v>
      </c>
      <c r="B17" s="593"/>
      <c r="C17" s="73" t="s">
        <v>9</v>
      </c>
      <c r="D17" s="489">
        <v>2</v>
      </c>
      <c r="E17" s="74">
        <v>6</v>
      </c>
      <c r="F17" s="87"/>
      <c r="G17" s="92"/>
      <c r="H17" s="97" t="str">
        <f t="shared" si="0"/>
        <v>北区2-6</v>
      </c>
      <c r="I17" s="104">
        <v>385</v>
      </c>
      <c r="J17" s="113" t="s">
        <v>36</v>
      </c>
      <c r="K17" s="325"/>
      <c r="L17" s="436"/>
      <c r="M17" s="4" t="e">
        <f>IF(#REF!,#REF!,"")</f>
        <v>#REF!</v>
      </c>
      <c r="N17" s="6"/>
      <c r="O17" s="6"/>
      <c r="R17" s="6"/>
      <c r="S17" s="9"/>
      <c r="T17" s="10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</row>
    <row r="18" spans="1:70" ht="20.100000000000001" hidden="1" customHeight="1">
      <c r="A18" s="4">
        <v>24</v>
      </c>
      <c r="B18" s="593"/>
      <c r="C18" s="73" t="s">
        <v>9</v>
      </c>
      <c r="D18" s="489">
        <v>2</v>
      </c>
      <c r="E18" s="74">
        <v>7</v>
      </c>
      <c r="F18" s="87"/>
      <c r="G18" s="92"/>
      <c r="H18" s="97" t="str">
        <f t="shared" si="0"/>
        <v>北区2-7</v>
      </c>
      <c r="I18" s="104">
        <v>385</v>
      </c>
      <c r="J18" s="113" t="s">
        <v>37</v>
      </c>
      <c r="K18" s="188"/>
      <c r="L18" s="129"/>
      <c r="M18" s="5" t="e">
        <f>IF(#REF!,#REF!,"")</f>
        <v>#REF!</v>
      </c>
      <c r="T18" s="212"/>
    </row>
    <row r="19" spans="1:70" ht="20.25" hidden="1" customHeight="1">
      <c r="A19" s="4">
        <v>26</v>
      </c>
      <c r="B19" s="593"/>
      <c r="C19" s="73" t="s">
        <v>9</v>
      </c>
      <c r="D19" s="489">
        <v>2</v>
      </c>
      <c r="E19" s="74" t="s">
        <v>1646</v>
      </c>
      <c r="F19" s="87"/>
      <c r="G19" s="92"/>
      <c r="H19" s="97" t="str">
        <f t="shared" si="0"/>
        <v>北区2-8</v>
      </c>
      <c r="I19" s="104">
        <v>295</v>
      </c>
      <c r="J19" s="113" t="s">
        <v>40</v>
      </c>
      <c r="K19" s="325"/>
      <c r="L19" s="404"/>
      <c r="M19" s="5" t="str">
        <f>IF(F20,I20,"")</f>
        <v/>
      </c>
      <c r="N19" s="6"/>
      <c r="O19" s="6"/>
      <c r="R19" s="6"/>
      <c r="S19" s="14"/>
      <c r="T19" s="13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 customHeight="1">
      <c r="A20" s="4">
        <v>29</v>
      </c>
      <c r="B20" s="594" t="s">
        <v>43</v>
      </c>
      <c r="C20" s="73" t="s">
        <v>9</v>
      </c>
      <c r="D20" s="489">
        <v>3</v>
      </c>
      <c r="E20" s="74">
        <v>1</v>
      </c>
      <c r="F20" s="87"/>
      <c r="G20" s="92"/>
      <c r="H20" s="97" t="str">
        <f t="shared" si="0"/>
        <v>北区3-1</v>
      </c>
      <c r="I20" s="104">
        <v>355</v>
      </c>
      <c r="J20" s="113" t="s">
        <v>44</v>
      </c>
      <c r="K20" s="188"/>
      <c r="L20" s="134"/>
      <c r="M20" s="4" t="str">
        <f>IF(F23,I23,"")</f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100000000000001" hidden="1" customHeight="1">
      <c r="A21" s="4">
        <v>30</v>
      </c>
      <c r="B21" s="594"/>
      <c r="C21" s="73" t="s">
        <v>9</v>
      </c>
      <c r="D21" s="489">
        <v>3</v>
      </c>
      <c r="E21" s="74">
        <v>2</v>
      </c>
      <c r="F21" s="87"/>
      <c r="G21" s="92"/>
      <c r="H21" s="97" t="str">
        <f t="shared" si="0"/>
        <v>北区3-2</v>
      </c>
      <c r="I21" s="104">
        <v>520</v>
      </c>
      <c r="J21" s="113" t="s">
        <v>45</v>
      </c>
      <c r="K21" s="326"/>
      <c r="L21" s="132"/>
      <c r="M21" s="5" t="str">
        <f>IF(F23,I23,"")</f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31</v>
      </c>
      <c r="B22" s="594"/>
      <c r="C22" s="73" t="s">
        <v>9</v>
      </c>
      <c r="D22" s="489">
        <v>3</v>
      </c>
      <c r="E22" s="74">
        <v>3</v>
      </c>
      <c r="F22" s="87"/>
      <c r="G22" s="92"/>
      <c r="H22" s="97" t="str">
        <f t="shared" si="0"/>
        <v>北区3-3</v>
      </c>
      <c r="I22" s="104">
        <v>215</v>
      </c>
      <c r="J22" s="113" t="s">
        <v>1163</v>
      </c>
      <c r="K22" s="188"/>
      <c r="L22" s="129"/>
      <c r="M22" s="4" t="str">
        <f t="shared" ref="M22:M31" si="3">IF(F25,I25,"")</f>
        <v/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hidden="1" customHeight="1">
      <c r="A23" s="4">
        <v>32</v>
      </c>
      <c r="B23" s="594"/>
      <c r="C23" s="73" t="s">
        <v>9</v>
      </c>
      <c r="D23" s="489">
        <v>3</v>
      </c>
      <c r="E23" s="74">
        <v>4</v>
      </c>
      <c r="F23" s="87"/>
      <c r="G23" s="92"/>
      <c r="H23" s="97" t="str">
        <f t="shared" si="0"/>
        <v>北区3-4</v>
      </c>
      <c r="I23" s="104">
        <v>450</v>
      </c>
      <c r="J23" s="113" t="s">
        <v>1164</v>
      </c>
      <c r="K23" s="281"/>
      <c r="L23" s="410"/>
      <c r="M23" s="4" t="str">
        <f t="shared" si="3"/>
        <v/>
      </c>
      <c r="N23" s="6"/>
      <c r="O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hidden="1" customHeight="1">
      <c r="A24" s="4">
        <v>33</v>
      </c>
      <c r="B24" s="594"/>
      <c r="C24" s="73" t="s">
        <v>9</v>
      </c>
      <c r="D24" s="489">
        <v>3</v>
      </c>
      <c r="E24" s="74">
        <v>5</v>
      </c>
      <c r="F24" s="87"/>
      <c r="G24" s="92"/>
      <c r="H24" s="97" t="str">
        <f t="shared" si="0"/>
        <v>北区3-5</v>
      </c>
      <c r="I24" s="104">
        <v>635</v>
      </c>
      <c r="J24" s="113" t="s">
        <v>1165</v>
      </c>
      <c r="K24" s="188"/>
      <c r="L24" s="129"/>
      <c r="M24" s="4">
        <f t="shared" si="3"/>
        <v>345</v>
      </c>
      <c r="N24" s="6"/>
      <c r="O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34</v>
      </c>
      <c r="B25" s="594"/>
      <c r="C25" s="73" t="s">
        <v>9</v>
      </c>
      <c r="D25" s="489">
        <v>3</v>
      </c>
      <c r="E25" s="74">
        <v>6</v>
      </c>
      <c r="F25" s="87"/>
      <c r="G25" s="92"/>
      <c r="H25" s="97" t="str">
        <f t="shared" si="0"/>
        <v>北区3-6</v>
      </c>
      <c r="I25" s="104">
        <v>555</v>
      </c>
      <c r="J25" s="113" t="s">
        <v>49</v>
      </c>
      <c r="K25" s="188"/>
      <c r="L25" s="141"/>
      <c r="M25" s="4" t="str">
        <f t="shared" si="3"/>
        <v/>
      </c>
      <c r="N25" s="6"/>
      <c r="O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25" hidden="1" customHeight="1">
      <c r="A26" s="4">
        <v>35</v>
      </c>
      <c r="B26" s="594"/>
      <c r="C26" s="73" t="s">
        <v>9</v>
      </c>
      <c r="D26" s="489">
        <v>3</v>
      </c>
      <c r="E26" s="74">
        <v>7</v>
      </c>
      <c r="F26" s="87"/>
      <c r="G26" s="92"/>
      <c r="H26" s="97" t="str">
        <f t="shared" si="0"/>
        <v>北区3-7</v>
      </c>
      <c r="I26" s="104">
        <v>590</v>
      </c>
      <c r="J26" s="113" t="s">
        <v>50</v>
      </c>
      <c r="K26" s="188"/>
      <c r="L26" s="129"/>
      <c r="M26" s="4" t="str">
        <f t="shared" si="3"/>
        <v/>
      </c>
      <c r="N26" s="6"/>
      <c r="O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</row>
    <row r="27" spans="1:70" ht="20.25">
      <c r="A27" s="4">
        <v>36</v>
      </c>
      <c r="B27" s="578" t="s">
        <v>51</v>
      </c>
      <c r="C27" s="73" t="s">
        <v>9</v>
      </c>
      <c r="D27" s="489">
        <v>4</v>
      </c>
      <c r="E27" s="74">
        <v>1</v>
      </c>
      <c r="F27" s="87">
        <v>1</v>
      </c>
      <c r="G27" s="92"/>
      <c r="H27" s="97" t="str">
        <f t="shared" si="0"/>
        <v>北区4-1</v>
      </c>
      <c r="I27" s="104">
        <v>345</v>
      </c>
      <c r="J27" s="113" t="s">
        <v>1166</v>
      </c>
      <c r="K27" s="188" t="s">
        <v>1820</v>
      </c>
      <c r="L27" s="509" t="s">
        <v>1979</v>
      </c>
      <c r="M27" s="4">
        <f t="shared" si="3"/>
        <v>785</v>
      </c>
      <c r="N27" s="6"/>
      <c r="O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</row>
    <row r="28" spans="1:70" ht="20.25" hidden="1" customHeight="1">
      <c r="A28" s="4">
        <v>37</v>
      </c>
      <c r="B28" s="579"/>
      <c r="C28" s="73" t="s">
        <v>9</v>
      </c>
      <c r="D28" s="489">
        <v>4</v>
      </c>
      <c r="E28" s="74">
        <v>2</v>
      </c>
      <c r="F28" s="87"/>
      <c r="G28" s="92"/>
      <c r="H28" s="97" t="str">
        <f t="shared" si="0"/>
        <v>北区4-2</v>
      </c>
      <c r="I28" s="104">
        <v>335</v>
      </c>
      <c r="J28" s="113" t="s">
        <v>1167</v>
      </c>
      <c r="K28" s="188"/>
      <c r="L28" s="132"/>
      <c r="M28" s="4" t="str">
        <f t="shared" si="3"/>
        <v/>
      </c>
      <c r="N28" s="6"/>
      <c r="O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38</v>
      </c>
      <c r="B29" s="579"/>
      <c r="C29" s="73" t="s">
        <v>9</v>
      </c>
      <c r="D29" s="489">
        <v>4</v>
      </c>
      <c r="E29" s="74">
        <v>3</v>
      </c>
      <c r="F29" s="87"/>
      <c r="G29" s="92"/>
      <c r="H29" s="97" t="str">
        <f t="shared" si="0"/>
        <v>北区4-3</v>
      </c>
      <c r="I29" s="104">
        <v>560</v>
      </c>
      <c r="J29" s="113" t="s">
        <v>54</v>
      </c>
      <c r="K29" s="325"/>
      <c r="L29" s="308"/>
      <c r="M29" s="4" t="str">
        <f t="shared" si="3"/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20.25" customHeight="1">
      <c r="A30" s="4">
        <v>39</v>
      </c>
      <c r="B30" s="579"/>
      <c r="C30" s="73" t="s">
        <v>9</v>
      </c>
      <c r="D30" s="489">
        <v>4</v>
      </c>
      <c r="E30" s="74">
        <v>4</v>
      </c>
      <c r="F30" s="87">
        <v>2</v>
      </c>
      <c r="G30" s="92"/>
      <c r="H30" s="97" t="str">
        <f t="shared" si="0"/>
        <v>北区4-4</v>
      </c>
      <c r="I30" s="104">
        <v>785</v>
      </c>
      <c r="J30" s="113" t="s">
        <v>55</v>
      </c>
      <c r="K30" s="188"/>
      <c r="L30" s="152" t="s">
        <v>2024</v>
      </c>
      <c r="M30" s="4" t="str">
        <f t="shared" si="3"/>
        <v/>
      </c>
      <c r="N30" s="6"/>
      <c r="O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</row>
    <row r="31" spans="1:70" s="15" customFormat="1" ht="20.25" hidden="1" customHeight="1">
      <c r="A31" s="4">
        <v>40</v>
      </c>
      <c r="B31" s="579"/>
      <c r="C31" s="73" t="s">
        <v>9</v>
      </c>
      <c r="D31" s="489">
        <v>4</v>
      </c>
      <c r="E31" s="74">
        <v>5</v>
      </c>
      <c r="F31" s="87"/>
      <c r="G31" s="92"/>
      <c r="H31" s="97" t="str">
        <f t="shared" si="0"/>
        <v>北区4-5</v>
      </c>
      <c r="I31" s="104">
        <v>935</v>
      </c>
      <c r="J31" s="113" t="s">
        <v>56</v>
      </c>
      <c r="K31" s="188"/>
      <c r="L31" s="129"/>
      <c r="M31" s="4" t="str">
        <f t="shared" si="3"/>
        <v/>
      </c>
      <c r="P31" s="44"/>
      <c r="Q31" s="44"/>
    </row>
    <row r="32" spans="1:70" s="15" customFormat="1" ht="20.100000000000001" hidden="1" customHeight="1">
      <c r="A32" s="4">
        <v>41</v>
      </c>
      <c r="B32" s="579"/>
      <c r="C32" s="73" t="s">
        <v>9</v>
      </c>
      <c r="D32" s="489">
        <v>4</v>
      </c>
      <c r="E32" s="74">
        <v>6</v>
      </c>
      <c r="F32" s="87"/>
      <c r="G32" s="92"/>
      <c r="H32" s="97" t="str">
        <f t="shared" si="0"/>
        <v>北区4-6</v>
      </c>
      <c r="I32" s="104">
        <v>645</v>
      </c>
      <c r="J32" s="113" t="s">
        <v>57</v>
      </c>
      <c r="K32" s="189"/>
      <c r="L32" s="135"/>
      <c r="M32" s="5" t="str">
        <f>IF(F34,I34,"")</f>
        <v/>
      </c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</row>
    <row r="33" spans="1:70" ht="20.25" hidden="1" customHeight="1">
      <c r="A33" s="4">
        <v>42</v>
      </c>
      <c r="B33" s="579"/>
      <c r="C33" s="73" t="s">
        <v>9</v>
      </c>
      <c r="D33" s="489">
        <v>4</v>
      </c>
      <c r="E33" s="74">
        <v>7</v>
      </c>
      <c r="F33" s="87"/>
      <c r="G33" s="92"/>
      <c r="H33" s="97" t="str">
        <f t="shared" si="0"/>
        <v>北区4-7</v>
      </c>
      <c r="I33" s="104">
        <v>385</v>
      </c>
      <c r="J33" s="113" t="s">
        <v>1168</v>
      </c>
      <c r="K33" s="188"/>
      <c r="L33" s="129"/>
      <c r="M33" s="4" t="str">
        <f>IF(F36,I36,"")</f>
        <v/>
      </c>
      <c r="N33" s="6"/>
      <c r="O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</row>
    <row r="34" spans="1:70" ht="20.25" hidden="1" customHeight="1">
      <c r="A34" s="4">
        <v>43</v>
      </c>
      <c r="B34" s="579"/>
      <c r="C34" s="73" t="s">
        <v>9</v>
      </c>
      <c r="D34" s="489">
        <v>4</v>
      </c>
      <c r="E34" s="74">
        <v>8</v>
      </c>
      <c r="F34" s="87"/>
      <c r="G34" s="92"/>
      <c r="H34" s="97" t="str">
        <f t="shared" si="0"/>
        <v>北区4-8</v>
      </c>
      <c r="I34" s="104">
        <v>400</v>
      </c>
      <c r="J34" s="113" t="s">
        <v>1492</v>
      </c>
      <c r="K34" s="281" t="s">
        <v>1886</v>
      </c>
      <c r="L34" s="506" t="s">
        <v>1962</v>
      </c>
      <c r="M34" s="4" t="str">
        <f t="shared" ref="M34:M40" si="4">IF(F38,I38,"")</f>
        <v/>
      </c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</row>
    <row r="35" spans="1:70" ht="20.25" hidden="1" customHeight="1">
      <c r="A35" s="4">
        <v>44</v>
      </c>
      <c r="B35" s="579"/>
      <c r="C35" s="73" t="s">
        <v>9</v>
      </c>
      <c r="D35" s="489">
        <v>4</v>
      </c>
      <c r="E35" s="74">
        <v>9</v>
      </c>
      <c r="F35" s="87"/>
      <c r="G35" s="92"/>
      <c r="H35" s="97" t="str">
        <f t="shared" si="0"/>
        <v>北区4-9</v>
      </c>
      <c r="I35" s="104">
        <v>405</v>
      </c>
      <c r="J35" s="113" t="s">
        <v>60</v>
      </c>
      <c r="K35" s="188"/>
      <c r="L35" s="129"/>
      <c r="M35" s="4" t="str">
        <f t="shared" si="4"/>
        <v/>
      </c>
      <c r="N35" s="6"/>
      <c r="O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</row>
    <row r="36" spans="1:70" ht="20.25" hidden="1" customHeight="1">
      <c r="A36" s="4">
        <v>45</v>
      </c>
      <c r="B36" s="579"/>
      <c r="C36" s="73" t="s">
        <v>9</v>
      </c>
      <c r="D36" s="489">
        <v>4</v>
      </c>
      <c r="E36" s="74">
        <v>10</v>
      </c>
      <c r="F36" s="87"/>
      <c r="G36" s="92"/>
      <c r="H36" s="97" t="str">
        <f t="shared" si="0"/>
        <v>北区4-10</v>
      </c>
      <c r="I36" s="104">
        <v>300</v>
      </c>
      <c r="J36" s="113" t="s">
        <v>1170</v>
      </c>
      <c r="K36" s="188"/>
      <c r="L36" s="353"/>
      <c r="M36" s="4" t="str">
        <f t="shared" si="4"/>
        <v/>
      </c>
      <c r="N36" s="6"/>
      <c r="O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</row>
    <row r="37" spans="1:70" ht="20.25" hidden="1" customHeight="1">
      <c r="A37" s="4">
        <v>46</v>
      </c>
      <c r="B37" s="580"/>
      <c r="C37" s="73" t="s">
        <v>9</v>
      </c>
      <c r="D37" s="489">
        <v>4</v>
      </c>
      <c r="E37" s="74" t="s">
        <v>892</v>
      </c>
      <c r="F37" s="87"/>
      <c r="G37" s="92"/>
      <c r="H37" s="97" t="str">
        <f t="shared" si="0"/>
        <v>北区4-11</v>
      </c>
      <c r="I37" s="104">
        <v>325</v>
      </c>
      <c r="J37" s="113" t="s">
        <v>1171</v>
      </c>
      <c r="K37" s="188"/>
      <c r="L37" s="353"/>
      <c r="M37" s="4" t="str">
        <f t="shared" si="4"/>
        <v/>
      </c>
      <c r="N37" s="6"/>
      <c r="O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</row>
    <row r="38" spans="1:70" ht="20.25" hidden="1" customHeight="1">
      <c r="A38" s="4">
        <v>47</v>
      </c>
      <c r="B38" s="576" t="s">
        <v>62</v>
      </c>
      <c r="C38" s="73" t="s">
        <v>9</v>
      </c>
      <c r="D38" s="489">
        <v>5</v>
      </c>
      <c r="E38" s="74">
        <v>1</v>
      </c>
      <c r="F38" s="87"/>
      <c r="G38" s="92"/>
      <c r="H38" s="97" t="str">
        <f t="shared" si="0"/>
        <v>北区5-1</v>
      </c>
      <c r="I38" s="104">
        <v>355</v>
      </c>
      <c r="J38" s="113" t="s">
        <v>63</v>
      </c>
      <c r="K38" s="188"/>
      <c r="L38" s="129"/>
      <c r="M38" s="4" t="str">
        <f t="shared" si="4"/>
        <v/>
      </c>
      <c r="N38" s="6"/>
      <c r="O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</row>
    <row r="39" spans="1:70" ht="20.25" hidden="1" customHeight="1">
      <c r="A39" s="4">
        <v>48</v>
      </c>
      <c r="B39" s="593"/>
      <c r="C39" s="73" t="s">
        <v>9</v>
      </c>
      <c r="D39" s="489">
        <v>5</v>
      </c>
      <c r="E39" s="74">
        <v>2</v>
      </c>
      <c r="F39" s="87"/>
      <c r="G39" s="92"/>
      <c r="H39" s="97" t="str">
        <f t="shared" si="0"/>
        <v>北区5-2</v>
      </c>
      <c r="I39" s="104">
        <v>210</v>
      </c>
      <c r="J39" s="113" t="s">
        <v>64</v>
      </c>
      <c r="K39" s="188"/>
      <c r="L39" s="141"/>
      <c r="M39" s="4" t="str">
        <f t="shared" si="4"/>
        <v/>
      </c>
      <c r="N39" s="6"/>
      <c r="O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</row>
    <row r="40" spans="1:70" ht="20.25" hidden="1">
      <c r="A40" s="4">
        <v>49</v>
      </c>
      <c r="B40" s="593"/>
      <c r="C40" s="73" t="s">
        <v>9</v>
      </c>
      <c r="D40" s="489">
        <v>5</v>
      </c>
      <c r="E40" s="74">
        <v>3</v>
      </c>
      <c r="F40" s="87"/>
      <c r="G40" s="92"/>
      <c r="H40" s="97" t="str">
        <f t="shared" si="0"/>
        <v>北区5-3</v>
      </c>
      <c r="I40" s="104">
        <v>310</v>
      </c>
      <c r="J40" s="113" t="s">
        <v>65</v>
      </c>
      <c r="K40" s="188"/>
      <c r="L40" s="129"/>
      <c r="M40" s="4" t="str">
        <f t="shared" si="4"/>
        <v/>
      </c>
      <c r="N40" s="6"/>
      <c r="O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</row>
    <row r="41" spans="1:70" ht="20.25" hidden="1" customHeight="1">
      <c r="A41" s="4">
        <v>50</v>
      </c>
      <c r="B41" s="593"/>
      <c r="C41" s="73" t="s">
        <v>9</v>
      </c>
      <c r="D41" s="489">
        <v>5</v>
      </c>
      <c r="E41" s="74">
        <v>4</v>
      </c>
      <c r="F41" s="87"/>
      <c r="G41" s="92"/>
      <c r="H41" s="97" t="str">
        <f t="shared" si="0"/>
        <v>北区5-4</v>
      </c>
      <c r="I41" s="104">
        <v>460</v>
      </c>
      <c r="J41" s="113" t="s">
        <v>66</v>
      </c>
      <c r="K41" s="188"/>
      <c r="L41" s="129"/>
      <c r="M41" s="4" t="e">
        <f>IF(#REF!,#REF!,"")</f>
        <v>#REF!</v>
      </c>
      <c r="N41" s="6"/>
      <c r="O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</row>
    <row r="42" spans="1:70" ht="20.25" hidden="1" customHeight="1">
      <c r="A42" s="4">
        <v>51</v>
      </c>
      <c r="B42" s="593"/>
      <c r="C42" s="73" t="s">
        <v>9</v>
      </c>
      <c r="D42" s="489">
        <v>5</v>
      </c>
      <c r="E42" s="74">
        <v>5</v>
      </c>
      <c r="F42" s="87"/>
      <c r="G42" s="92"/>
      <c r="H42" s="97" t="str">
        <f t="shared" si="0"/>
        <v>北区5-5</v>
      </c>
      <c r="I42" s="104">
        <v>350</v>
      </c>
      <c r="J42" s="113" t="s">
        <v>1172</v>
      </c>
      <c r="K42" s="281"/>
      <c r="L42" s="434"/>
      <c r="M42" s="4" t="str">
        <f>IF(F45,I45,"")</f>
        <v/>
      </c>
      <c r="N42" s="6"/>
      <c r="O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</row>
    <row r="43" spans="1:70" ht="20.25" hidden="1" customHeight="1">
      <c r="A43" s="4">
        <v>52</v>
      </c>
      <c r="B43" s="593"/>
      <c r="C43" s="73" t="s">
        <v>9</v>
      </c>
      <c r="D43" s="489">
        <v>5</v>
      </c>
      <c r="E43" s="74">
        <v>6</v>
      </c>
      <c r="F43" s="87"/>
      <c r="G43" s="92"/>
      <c r="H43" s="97" t="str">
        <f t="shared" si="0"/>
        <v>北区5-6</v>
      </c>
      <c r="I43" s="104">
        <v>570</v>
      </c>
      <c r="J43" s="113" t="s">
        <v>68</v>
      </c>
      <c r="K43" s="281"/>
      <c r="L43" s="132"/>
      <c r="M43" s="4" t="str">
        <f>IF(F46,I46,"")</f>
        <v/>
      </c>
      <c r="N43" s="6"/>
      <c r="O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</row>
    <row r="44" spans="1:70" ht="21" hidden="1" customHeight="1">
      <c r="A44" s="4">
        <v>53</v>
      </c>
      <c r="B44" s="577"/>
      <c r="C44" s="73" t="s">
        <v>9</v>
      </c>
      <c r="D44" s="489">
        <v>5</v>
      </c>
      <c r="E44" s="74">
        <v>7</v>
      </c>
      <c r="F44" s="87"/>
      <c r="G44" s="92"/>
      <c r="H44" s="97" t="str">
        <f t="shared" si="0"/>
        <v>北区5-7</v>
      </c>
      <c r="I44" s="104">
        <v>390</v>
      </c>
      <c r="J44" s="113" t="s">
        <v>69</v>
      </c>
      <c r="K44" s="188"/>
      <c r="L44" s="348"/>
      <c r="M44" s="4" t="str">
        <f>IF(F47,I47,"")</f>
        <v/>
      </c>
      <c r="N44" s="6"/>
      <c r="O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</row>
    <row r="45" spans="1:70" ht="20.25" hidden="1" customHeight="1">
      <c r="A45" s="4">
        <v>55</v>
      </c>
      <c r="B45" s="595"/>
      <c r="C45" s="73" t="s">
        <v>9</v>
      </c>
      <c r="D45" s="489">
        <v>6</v>
      </c>
      <c r="E45" s="74" t="s">
        <v>895</v>
      </c>
      <c r="F45" s="87"/>
      <c r="G45" s="92"/>
      <c r="H45" s="97" t="str">
        <f t="shared" si="0"/>
        <v>北区6-1</v>
      </c>
      <c r="I45" s="104">
        <v>385</v>
      </c>
      <c r="J45" s="113" t="s">
        <v>1174</v>
      </c>
      <c r="K45" s="188"/>
      <c r="L45" s="129"/>
      <c r="M45" s="4" t="e">
        <f>IF(#REF!,#REF!,"")</f>
        <v>#REF!</v>
      </c>
      <c r="N45" s="6"/>
      <c r="O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</row>
    <row r="46" spans="1:70" ht="20.100000000000001" hidden="1" customHeight="1">
      <c r="A46" s="4">
        <v>56</v>
      </c>
      <c r="B46" s="595"/>
      <c r="C46" s="73" t="s">
        <v>9</v>
      </c>
      <c r="D46" s="489">
        <v>6</v>
      </c>
      <c r="E46" s="74" t="s">
        <v>1918</v>
      </c>
      <c r="F46" s="87"/>
      <c r="G46" s="92"/>
      <c r="H46" s="97" t="str">
        <f t="shared" si="0"/>
        <v>北区6-2</v>
      </c>
      <c r="I46" s="104">
        <v>130</v>
      </c>
      <c r="J46" s="113" t="s">
        <v>1175</v>
      </c>
      <c r="K46" s="188"/>
      <c r="L46" s="129"/>
      <c r="M46" s="5" t="e">
        <f>IF(#REF!,#REF!,"")</f>
        <v>#REF!</v>
      </c>
      <c r="N46" s="6"/>
      <c r="O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</row>
    <row r="47" spans="1:70" ht="16.5" hidden="1" customHeight="1">
      <c r="A47" s="4">
        <v>57</v>
      </c>
      <c r="B47" s="595"/>
      <c r="C47" s="73" t="s">
        <v>9</v>
      </c>
      <c r="D47" s="489">
        <v>6</v>
      </c>
      <c r="E47" s="74" t="s">
        <v>885</v>
      </c>
      <c r="F47" s="87"/>
      <c r="G47" s="92"/>
      <c r="H47" s="97" t="str">
        <f t="shared" si="0"/>
        <v>北区6-3</v>
      </c>
      <c r="I47" s="104">
        <v>420</v>
      </c>
      <c r="J47" s="113" t="s">
        <v>1176</v>
      </c>
      <c r="K47" s="281"/>
      <c r="L47" s="435"/>
      <c r="M47" s="4">
        <f>IF(F50,I50,"")</f>
        <v>435</v>
      </c>
    </row>
    <row r="48" spans="1:70" ht="20.25" hidden="1" customHeight="1">
      <c r="A48" s="4">
        <v>58</v>
      </c>
      <c r="B48" s="595"/>
      <c r="C48" s="73" t="s">
        <v>9</v>
      </c>
      <c r="D48" s="489">
        <v>6</v>
      </c>
      <c r="E48" s="74" t="s">
        <v>886</v>
      </c>
      <c r="F48" s="87"/>
      <c r="G48" s="92"/>
      <c r="H48" s="97" t="str">
        <f t="shared" si="0"/>
        <v>北区6-4</v>
      </c>
      <c r="I48" s="104">
        <v>390</v>
      </c>
      <c r="J48" s="113" t="s">
        <v>75</v>
      </c>
      <c r="K48" s="188"/>
      <c r="L48" s="129"/>
      <c r="M48" s="5" t="e">
        <f>IF(#REF!,#REF!,"")</f>
        <v>#REF!</v>
      </c>
      <c r="N48" s="6"/>
      <c r="O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</row>
    <row r="49" spans="1:70" ht="20.25" customHeight="1">
      <c r="A49" s="4">
        <v>60</v>
      </c>
      <c r="B49" s="595"/>
      <c r="C49" s="73" t="s">
        <v>9</v>
      </c>
      <c r="D49" s="489">
        <v>6</v>
      </c>
      <c r="E49" s="74" t="s">
        <v>887</v>
      </c>
      <c r="F49" s="87">
        <v>1</v>
      </c>
      <c r="G49" s="92"/>
      <c r="H49" s="97" t="str">
        <f t="shared" si="0"/>
        <v>北区6-5</v>
      </c>
      <c r="I49" s="104">
        <v>240</v>
      </c>
      <c r="J49" s="113" t="s">
        <v>1177</v>
      </c>
      <c r="K49" s="281" t="s">
        <v>1956</v>
      </c>
      <c r="L49" s="509" t="s">
        <v>1979</v>
      </c>
      <c r="M49" s="4" t="str">
        <f>IF(F52,I52,"")</f>
        <v/>
      </c>
      <c r="N49" s="6"/>
      <c r="O49" s="6"/>
      <c r="R49" s="6"/>
      <c r="S49" s="9" t="s">
        <v>81</v>
      </c>
      <c r="T49" s="10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customHeight="1">
      <c r="A50" s="4">
        <v>61</v>
      </c>
      <c r="B50" s="595"/>
      <c r="C50" s="73" t="s">
        <v>9</v>
      </c>
      <c r="D50" s="489">
        <v>6</v>
      </c>
      <c r="E50" s="74" t="s">
        <v>866</v>
      </c>
      <c r="F50" s="87">
        <v>1</v>
      </c>
      <c r="G50" s="92"/>
      <c r="H50" s="97" t="str">
        <f t="shared" si="0"/>
        <v>北区6-6</v>
      </c>
      <c r="I50" s="104">
        <v>435</v>
      </c>
      <c r="J50" s="113" t="s">
        <v>1942</v>
      </c>
      <c r="K50" s="188" t="s">
        <v>1831</v>
      </c>
      <c r="L50" s="509" t="s">
        <v>1979</v>
      </c>
      <c r="M50" s="5" t="str">
        <f>IF(F52,I52,"")</f>
        <v/>
      </c>
      <c r="N50" s="6"/>
      <c r="O50" s="6"/>
      <c r="R50" s="6"/>
      <c r="S50" s="9"/>
      <c r="T50" s="10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customHeight="1">
      <c r="A51" s="4">
        <v>63</v>
      </c>
      <c r="B51" s="595"/>
      <c r="C51" s="73" t="s">
        <v>9</v>
      </c>
      <c r="D51" s="489">
        <v>6</v>
      </c>
      <c r="E51" s="74" t="s">
        <v>868</v>
      </c>
      <c r="F51" s="87">
        <v>1</v>
      </c>
      <c r="G51" s="92"/>
      <c r="H51" s="97" t="str">
        <f t="shared" si="0"/>
        <v>北区6-7</v>
      </c>
      <c r="I51" s="104">
        <v>295</v>
      </c>
      <c r="J51" s="113" t="s">
        <v>1178</v>
      </c>
      <c r="K51" s="188" t="s">
        <v>1835</v>
      </c>
      <c r="L51" s="509" t="s">
        <v>1979</v>
      </c>
      <c r="M51" s="4" t="e">
        <f>IF(#REF!,#REF!,"")</f>
        <v>#REF!</v>
      </c>
      <c r="N51" s="6"/>
      <c r="O51" s="6"/>
      <c r="R51" s="6"/>
      <c r="S51" s="12"/>
      <c r="T51" s="13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64</v>
      </c>
      <c r="B52" s="595"/>
      <c r="C52" s="73" t="s">
        <v>9</v>
      </c>
      <c r="D52" s="489">
        <v>6</v>
      </c>
      <c r="E52" s="74" t="s">
        <v>888</v>
      </c>
      <c r="F52" s="87"/>
      <c r="G52" s="92"/>
      <c r="H52" s="97" t="str">
        <f t="shared" si="0"/>
        <v>北区6-8</v>
      </c>
      <c r="I52" s="104">
        <v>300</v>
      </c>
      <c r="J52" s="113" t="s">
        <v>82</v>
      </c>
      <c r="K52" s="188"/>
      <c r="L52" s="152"/>
      <c r="M52" s="4" t="str">
        <f>IF(F54,I54,"")</f>
        <v/>
      </c>
      <c r="S52" s="347" t="s">
        <v>87</v>
      </c>
      <c r="T52" s="212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100000000000001" hidden="1" customHeight="1">
      <c r="A53" s="4">
        <v>66</v>
      </c>
      <c r="B53" s="595"/>
      <c r="C53" s="73" t="s">
        <v>9</v>
      </c>
      <c r="D53" s="489">
        <v>6</v>
      </c>
      <c r="E53" s="74" t="s">
        <v>889</v>
      </c>
      <c r="F53" s="87"/>
      <c r="G53" s="92"/>
      <c r="H53" s="97" t="str">
        <f t="shared" si="0"/>
        <v>北区6-9</v>
      </c>
      <c r="I53" s="104">
        <v>685</v>
      </c>
      <c r="J53" s="113" t="s">
        <v>85</v>
      </c>
      <c r="K53" s="188"/>
      <c r="L53" s="129"/>
      <c r="M53" s="5" t="e">
        <f>IF(#REF!,#REF!,"")</f>
        <v>#REF!</v>
      </c>
      <c r="S53" s="44" t="s">
        <v>24</v>
      </c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100000000000001" hidden="1" customHeight="1">
      <c r="A54" s="4">
        <v>68</v>
      </c>
      <c r="B54" s="595"/>
      <c r="C54" s="73" t="s">
        <v>9</v>
      </c>
      <c r="D54" s="489">
        <v>6</v>
      </c>
      <c r="E54" s="74" t="s">
        <v>890</v>
      </c>
      <c r="F54" s="87"/>
      <c r="G54" s="92"/>
      <c r="H54" s="97" t="str">
        <f t="shared" si="0"/>
        <v>北区6-10</v>
      </c>
      <c r="I54" s="104">
        <v>445</v>
      </c>
      <c r="J54" s="113" t="s">
        <v>1652</v>
      </c>
      <c r="K54" s="281"/>
      <c r="L54" s="436"/>
      <c r="M54" s="5" t="e">
        <f>IF(#REF!,#REF!,"")</f>
        <v>#REF!</v>
      </c>
    </row>
    <row r="55" spans="1:70" ht="20.25" customHeight="1">
      <c r="A55" s="4">
        <v>70</v>
      </c>
      <c r="B55" s="595"/>
      <c r="C55" s="73" t="s">
        <v>9</v>
      </c>
      <c r="D55" s="489">
        <v>6</v>
      </c>
      <c r="E55" s="74" t="s">
        <v>891</v>
      </c>
      <c r="F55" s="87">
        <v>1</v>
      </c>
      <c r="G55" s="92"/>
      <c r="H55" s="97" t="str">
        <f t="shared" si="0"/>
        <v>北区6-11</v>
      </c>
      <c r="I55" s="104">
        <v>570</v>
      </c>
      <c r="J55" s="113" t="s">
        <v>1654</v>
      </c>
      <c r="K55" s="281" t="s">
        <v>1588</v>
      </c>
      <c r="L55" s="509" t="s">
        <v>1979</v>
      </c>
      <c r="M55" s="4"/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25" hidden="1" customHeight="1">
      <c r="A56" s="4">
        <v>72</v>
      </c>
      <c r="B56" s="595"/>
      <c r="C56" s="73" t="s">
        <v>9</v>
      </c>
      <c r="D56" s="58">
        <v>6</v>
      </c>
      <c r="E56" s="74" t="s">
        <v>865</v>
      </c>
      <c r="F56" s="87"/>
      <c r="G56" s="92"/>
      <c r="H56" s="97" t="str">
        <f t="shared" si="0"/>
        <v>北区6-12</v>
      </c>
      <c r="I56" s="105">
        <v>300</v>
      </c>
      <c r="J56" s="115" t="s">
        <v>1181</v>
      </c>
      <c r="K56" s="281" t="s">
        <v>1591</v>
      </c>
      <c r="L56" s="503"/>
      <c r="M56" s="4" t="str">
        <f>IF(F61,I61,"")</f>
        <v/>
      </c>
      <c r="N56" s="6"/>
      <c r="O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</row>
    <row r="57" spans="1:70" ht="20.25" hidden="1" customHeight="1">
      <c r="A57" s="4">
        <v>73</v>
      </c>
      <c r="B57" s="595"/>
      <c r="C57" s="73" t="s">
        <v>9</v>
      </c>
      <c r="D57" s="58">
        <v>6</v>
      </c>
      <c r="E57" s="74" t="s">
        <v>884</v>
      </c>
      <c r="F57" s="87"/>
      <c r="G57" s="92"/>
      <c r="H57" s="97" t="str">
        <f t="shared" si="0"/>
        <v>北区6-13</v>
      </c>
      <c r="I57" s="105">
        <v>215</v>
      </c>
      <c r="J57" s="115" t="s">
        <v>1182</v>
      </c>
      <c r="K57" s="188"/>
      <c r="L57" s="141" t="s">
        <v>1727</v>
      </c>
      <c r="M57" s="4" t="str">
        <f>IF(F62,I62,"")</f>
        <v/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25" customHeight="1">
      <c r="A58" s="4">
        <v>75</v>
      </c>
      <c r="B58" s="595"/>
      <c r="C58" s="73" t="s">
        <v>9</v>
      </c>
      <c r="D58" s="58">
        <v>6</v>
      </c>
      <c r="E58" s="74" t="s">
        <v>880</v>
      </c>
      <c r="F58" s="87">
        <v>1</v>
      </c>
      <c r="G58" s="92"/>
      <c r="H58" s="97" t="str">
        <f t="shared" si="0"/>
        <v>北区6-14</v>
      </c>
      <c r="I58" s="105">
        <v>305</v>
      </c>
      <c r="J58" s="113" t="s">
        <v>1184</v>
      </c>
      <c r="K58" s="281" t="s">
        <v>1825</v>
      </c>
      <c r="L58" s="509" t="s">
        <v>1979</v>
      </c>
      <c r="M58" s="4" t="str">
        <f>IF(F64,I64,"")</f>
        <v/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20.25" customHeight="1">
      <c r="A59" s="4">
        <v>77</v>
      </c>
      <c r="B59" s="576" t="s">
        <v>98</v>
      </c>
      <c r="C59" s="73" t="s">
        <v>9</v>
      </c>
      <c r="D59" s="489">
        <v>7</v>
      </c>
      <c r="E59" s="74">
        <v>1</v>
      </c>
      <c r="F59" s="87">
        <v>2</v>
      </c>
      <c r="G59" s="92"/>
      <c r="H59" s="97" t="str">
        <f t="shared" ref="H59:H106" si="5">CONCATENATE(C59,D59,"-",E59)</f>
        <v>北区7-1</v>
      </c>
      <c r="I59" s="104">
        <v>430</v>
      </c>
      <c r="J59" s="113" t="s">
        <v>99</v>
      </c>
      <c r="K59" s="188"/>
      <c r="L59" s="152" t="s">
        <v>2120</v>
      </c>
      <c r="M59" s="4" t="e">
        <f>IF(#REF!,#REF!,"")</f>
        <v>#REF!</v>
      </c>
      <c r="N59" s="6"/>
      <c r="O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</row>
    <row r="60" spans="1:70" ht="20.25" hidden="1" customHeight="1">
      <c r="A60" s="4">
        <v>78</v>
      </c>
      <c r="B60" s="593"/>
      <c r="C60" s="73" t="s">
        <v>9</v>
      </c>
      <c r="D60" s="489">
        <v>7</v>
      </c>
      <c r="E60" s="74">
        <v>2</v>
      </c>
      <c r="F60" s="87"/>
      <c r="G60" s="92"/>
      <c r="H60" s="97" t="str">
        <f t="shared" si="5"/>
        <v>北区7-2</v>
      </c>
      <c r="I60" s="104">
        <v>410</v>
      </c>
      <c r="J60" s="113" t="s">
        <v>1185</v>
      </c>
      <c r="K60" s="188"/>
      <c r="L60" s="129"/>
      <c r="M60" s="4" t="e">
        <f>IF(#REF!,#REF!,"")</f>
        <v>#REF!</v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25" hidden="1" customHeight="1">
      <c r="A61" s="4">
        <v>79</v>
      </c>
      <c r="B61" s="593"/>
      <c r="C61" s="73" t="s">
        <v>9</v>
      </c>
      <c r="D61" s="489">
        <v>7</v>
      </c>
      <c r="E61" s="74">
        <v>3</v>
      </c>
      <c r="F61" s="87"/>
      <c r="G61" s="92"/>
      <c r="H61" s="97" t="str">
        <f t="shared" si="5"/>
        <v>北区7-3</v>
      </c>
      <c r="I61" s="104">
        <v>185</v>
      </c>
      <c r="J61" s="113" t="s">
        <v>101</v>
      </c>
      <c r="K61" s="327"/>
      <c r="L61" s="145"/>
      <c r="M61" s="4">
        <f>IF(F65,I65,"")</f>
        <v>330</v>
      </c>
      <c r="N61" s="6"/>
      <c r="O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 customHeight="1">
      <c r="A62" s="4">
        <v>80</v>
      </c>
      <c r="B62" s="593"/>
      <c r="C62" s="73" t="s">
        <v>9</v>
      </c>
      <c r="D62" s="489">
        <v>7</v>
      </c>
      <c r="E62" s="74">
        <v>4</v>
      </c>
      <c r="F62" s="87"/>
      <c r="G62" s="92"/>
      <c r="H62" s="97" t="str">
        <f t="shared" si="5"/>
        <v>北区7-4</v>
      </c>
      <c r="I62" s="104">
        <v>105</v>
      </c>
      <c r="J62" s="113" t="s">
        <v>102</v>
      </c>
      <c r="K62" s="188"/>
      <c r="L62" s="129"/>
      <c r="M62" s="4" t="str">
        <f>IF(F66,I66,"")</f>
        <v/>
      </c>
      <c r="N62" s="6"/>
      <c r="O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hidden="1" customHeight="1">
      <c r="A63" s="4">
        <v>81</v>
      </c>
      <c r="B63" s="593"/>
      <c r="C63" s="73" t="s">
        <v>9</v>
      </c>
      <c r="D63" s="489">
        <v>7</v>
      </c>
      <c r="E63" s="74">
        <v>5</v>
      </c>
      <c r="F63" s="87"/>
      <c r="G63" s="92"/>
      <c r="H63" s="97" t="str">
        <f t="shared" si="5"/>
        <v>北区7-5</v>
      </c>
      <c r="I63" s="104">
        <v>605</v>
      </c>
      <c r="J63" s="113" t="s">
        <v>103</v>
      </c>
      <c r="K63" s="188"/>
      <c r="L63" s="129"/>
      <c r="M63" s="4" t="e">
        <f>IF(#REF!,#REF!,"")</f>
        <v>#REF!</v>
      </c>
      <c r="N63" s="6"/>
      <c r="O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hidden="1" customHeight="1">
      <c r="A64" s="4">
        <v>82</v>
      </c>
      <c r="B64" s="577"/>
      <c r="C64" s="73" t="s">
        <v>9</v>
      </c>
      <c r="D64" s="489">
        <v>7</v>
      </c>
      <c r="E64" s="74">
        <v>6</v>
      </c>
      <c r="F64" s="87"/>
      <c r="G64" s="92"/>
      <c r="H64" s="97" t="str">
        <f t="shared" si="5"/>
        <v>北区7-6</v>
      </c>
      <c r="I64" s="104">
        <v>680</v>
      </c>
      <c r="J64" s="113" t="s">
        <v>1186</v>
      </c>
      <c r="K64" s="188"/>
      <c r="L64" s="129"/>
      <c r="M64" s="4">
        <f>IF(F67,I67,"")</f>
        <v>370</v>
      </c>
      <c r="N64" s="6"/>
      <c r="O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100000000000001" customHeight="1">
      <c r="A65" s="4">
        <v>86</v>
      </c>
      <c r="B65" s="594"/>
      <c r="C65" s="73" t="s">
        <v>9</v>
      </c>
      <c r="D65" s="489">
        <v>8</v>
      </c>
      <c r="E65" s="74" t="s">
        <v>895</v>
      </c>
      <c r="F65" s="87">
        <v>1</v>
      </c>
      <c r="G65" s="92"/>
      <c r="H65" s="97" t="str">
        <f t="shared" si="5"/>
        <v>北区8-1</v>
      </c>
      <c r="I65" s="104">
        <v>330</v>
      </c>
      <c r="J65" s="113" t="s">
        <v>1187</v>
      </c>
      <c r="K65" s="281" t="s">
        <v>1958</v>
      </c>
      <c r="L65" s="420" t="s">
        <v>1979</v>
      </c>
      <c r="M65" s="5" t="e">
        <f>IF(#REF!,#REF!,"")</f>
        <v>#REF!</v>
      </c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100000000000001" hidden="1" customHeight="1">
      <c r="A66" s="4">
        <v>87</v>
      </c>
      <c r="B66" s="594"/>
      <c r="C66" s="73" t="s">
        <v>9</v>
      </c>
      <c r="D66" s="489">
        <v>8</v>
      </c>
      <c r="E66" s="74" t="s">
        <v>1918</v>
      </c>
      <c r="F66" s="87"/>
      <c r="G66" s="92"/>
      <c r="H66" s="97" t="str">
        <f t="shared" si="5"/>
        <v>北区8-2</v>
      </c>
      <c r="I66" s="104">
        <v>355</v>
      </c>
      <c r="J66" s="113" t="s">
        <v>1188</v>
      </c>
      <c r="K66" s="188"/>
      <c r="L66" s="129"/>
      <c r="M66" s="5" t="e">
        <f>IF(#REF!,#REF!,"")</f>
        <v>#REF!</v>
      </c>
    </row>
    <row r="67" spans="1:70" ht="20.25" customHeight="1">
      <c r="A67" s="4">
        <v>89</v>
      </c>
      <c r="B67" s="594"/>
      <c r="C67" s="73" t="s">
        <v>9</v>
      </c>
      <c r="D67" s="489">
        <v>8</v>
      </c>
      <c r="E67" s="74" t="s">
        <v>885</v>
      </c>
      <c r="F67" s="87">
        <v>1</v>
      </c>
      <c r="G67" s="92"/>
      <c r="H67" s="97" t="str">
        <f t="shared" si="5"/>
        <v>北区8-3</v>
      </c>
      <c r="I67" s="104">
        <v>370</v>
      </c>
      <c r="J67" s="113" t="s">
        <v>1190</v>
      </c>
      <c r="K67" s="188"/>
      <c r="L67" s="420" t="s">
        <v>1979</v>
      </c>
      <c r="M67" s="4" t="str">
        <f>IF(F69,I69,"")</f>
        <v/>
      </c>
      <c r="N67" s="6"/>
      <c r="O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</row>
    <row r="68" spans="1:70" ht="20.100000000000001" hidden="1" customHeight="1">
      <c r="A68" s="4">
        <v>90</v>
      </c>
      <c r="B68" s="594"/>
      <c r="C68" s="73" t="s">
        <v>9</v>
      </c>
      <c r="D68" s="489">
        <v>8</v>
      </c>
      <c r="E68" s="74" t="s">
        <v>886</v>
      </c>
      <c r="F68" s="87"/>
      <c r="G68" s="92"/>
      <c r="H68" s="97" t="str">
        <f t="shared" si="5"/>
        <v>北区8-4</v>
      </c>
      <c r="I68" s="104">
        <v>430</v>
      </c>
      <c r="J68" s="113" t="s">
        <v>114</v>
      </c>
      <c r="K68" s="188"/>
      <c r="L68" s="129"/>
      <c r="M68" s="5" t="e">
        <f>IF(#REF!,#REF!,"")</f>
        <v>#REF!</v>
      </c>
    </row>
    <row r="69" spans="1:70" s="16" customFormat="1" ht="20.100000000000001" hidden="1" customHeight="1">
      <c r="A69" s="4">
        <v>96</v>
      </c>
      <c r="B69" s="593"/>
      <c r="C69" s="73" t="s">
        <v>9</v>
      </c>
      <c r="D69" s="349">
        <v>9</v>
      </c>
      <c r="E69" s="74" t="s">
        <v>895</v>
      </c>
      <c r="F69" s="87"/>
      <c r="G69" s="92"/>
      <c r="H69" s="97" t="str">
        <f t="shared" si="5"/>
        <v>北区9-1</v>
      </c>
      <c r="I69" s="104">
        <v>595</v>
      </c>
      <c r="J69" s="113" t="s">
        <v>122</v>
      </c>
      <c r="K69" s="188"/>
      <c r="L69" s="132"/>
      <c r="M69" s="5" t="str">
        <f>IF(F73,I73,"")</f>
        <v/>
      </c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</row>
    <row r="70" spans="1:70" s="16" customFormat="1" ht="20.25" hidden="1">
      <c r="A70" s="4">
        <v>97</v>
      </c>
      <c r="B70" s="593"/>
      <c r="C70" s="73" t="s">
        <v>9</v>
      </c>
      <c r="D70" s="349">
        <v>9</v>
      </c>
      <c r="E70" s="74" t="s">
        <v>896</v>
      </c>
      <c r="F70" s="87"/>
      <c r="G70" s="92"/>
      <c r="H70" s="97" t="str">
        <f t="shared" si="5"/>
        <v>北区9-2</v>
      </c>
      <c r="I70" s="104">
        <v>565</v>
      </c>
      <c r="J70" s="113" t="s">
        <v>1658</v>
      </c>
      <c r="K70" s="188"/>
      <c r="L70" s="129"/>
      <c r="M70" s="4" t="str">
        <f>IF(F78,I78,"")</f>
        <v/>
      </c>
      <c r="P70" s="46"/>
      <c r="Q70" s="46"/>
    </row>
    <row r="71" spans="1:70" s="16" customFormat="1" ht="20.25" customHeight="1">
      <c r="A71" s="4">
        <v>99</v>
      </c>
      <c r="B71" s="576" t="s">
        <v>140</v>
      </c>
      <c r="C71" s="76" t="s">
        <v>141</v>
      </c>
      <c r="D71" s="489">
        <v>1</v>
      </c>
      <c r="E71" s="74">
        <v>1</v>
      </c>
      <c r="F71" s="87">
        <v>2</v>
      </c>
      <c r="G71" s="92"/>
      <c r="H71" s="97" t="str">
        <f t="shared" si="5"/>
        <v>西区1-1</v>
      </c>
      <c r="I71" s="104">
        <v>445</v>
      </c>
      <c r="J71" s="113" t="s">
        <v>1494</v>
      </c>
      <c r="K71" s="281"/>
      <c r="L71" s="163" t="s">
        <v>2028</v>
      </c>
      <c r="M71" s="4"/>
      <c r="P71" s="46"/>
      <c r="Q71" s="46"/>
    </row>
    <row r="72" spans="1:70" s="16" customFormat="1" ht="20.25" customHeight="1">
      <c r="A72" s="4">
        <v>100</v>
      </c>
      <c r="B72" s="593"/>
      <c r="C72" s="76" t="s">
        <v>141</v>
      </c>
      <c r="D72" s="489">
        <v>1</v>
      </c>
      <c r="E72" s="74" t="s">
        <v>143</v>
      </c>
      <c r="F72" s="87">
        <v>1</v>
      </c>
      <c r="G72" s="92"/>
      <c r="H72" s="97" t="str">
        <f t="shared" si="5"/>
        <v>西区1-2</v>
      </c>
      <c r="I72" s="104">
        <v>240</v>
      </c>
      <c r="J72" s="113" t="s">
        <v>1193</v>
      </c>
      <c r="K72" s="281" t="s">
        <v>1950</v>
      </c>
      <c r="L72" s="516"/>
      <c r="M72" s="5" t="e">
        <f>IF(#REF!,#REF!,"")</f>
        <v>#REF!</v>
      </c>
      <c r="P72" s="46"/>
      <c r="Q72" s="46"/>
    </row>
    <row r="73" spans="1:70" s="16" customFormat="1" ht="20.100000000000001" hidden="1" customHeight="1">
      <c r="A73" s="4">
        <v>101</v>
      </c>
      <c r="B73" s="593"/>
      <c r="C73" s="76" t="s">
        <v>141</v>
      </c>
      <c r="D73" s="489">
        <v>1</v>
      </c>
      <c r="E73" s="74" t="s">
        <v>146</v>
      </c>
      <c r="F73" s="87"/>
      <c r="G73" s="92"/>
      <c r="H73" s="97" t="str">
        <f t="shared" si="5"/>
        <v>西区1-3</v>
      </c>
      <c r="I73" s="104">
        <v>310</v>
      </c>
      <c r="J73" s="113" t="s">
        <v>1194</v>
      </c>
      <c r="K73" s="325"/>
      <c r="L73" s="475"/>
      <c r="M73" s="5" t="e">
        <f>IF(#REF!,#REF!,"")</f>
        <v>#REF!</v>
      </c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</row>
    <row r="74" spans="1:70" s="16" customFormat="1" ht="16.5" hidden="1" customHeight="1">
      <c r="A74" s="4">
        <v>102</v>
      </c>
      <c r="B74" s="593"/>
      <c r="C74" s="76" t="s">
        <v>141</v>
      </c>
      <c r="D74" s="489">
        <v>1</v>
      </c>
      <c r="E74" s="74" t="s">
        <v>886</v>
      </c>
      <c r="F74" s="87"/>
      <c r="G74" s="92"/>
      <c r="H74" s="97" t="str">
        <f t="shared" si="5"/>
        <v>西区1-4</v>
      </c>
      <c r="I74" s="104">
        <v>235</v>
      </c>
      <c r="J74" s="113" t="s">
        <v>1195</v>
      </c>
      <c r="K74" s="325"/>
      <c r="L74" s="362"/>
      <c r="M74" s="5" t="e">
        <f>IF(#REF!,#REF!,"")</f>
        <v>#REF!</v>
      </c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</row>
    <row r="75" spans="1:70" s="16" customFormat="1" ht="20.100000000000001" customHeight="1">
      <c r="A75" s="4">
        <v>103</v>
      </c>
      <c r="B75" s="577"/>
      <c r="C75" s="76" t="s">
        <v>141</v>
      </c>
      <c r="D75" s="489">
        <v>1</v>
      </c>
      <c r="E75" s="74" t="s">
        <v>887</v>
      </c>
      <c r="F75" s="87">
        <v>1</v>
      </c>
      <c r="G75" s="92"/>
      <c r="H75" s="97" t="str">
        <f t="shared" si="5"/>
        <v>西区1-5</v>
      </c>
      <c r="I75" s="104">
        <v>205</v>
      </c>
      <c r="J75" s="113" t="s">
        <v>1495</v>
      </c>
      <c r="K75" s="281" t="s">
        <v>1950</v>
      </c>
      <c r="L75" s="524" t="s">
        <v>2119</v>
      </c>
      <c r="M75" s="5">
        <f>IF(F80,I80,"")</f>
        <v>215</v>
      </c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</row>
    <row r="76" spans="1:70" s="16" customFormat="1" ht="20.100000000000001" hidden="1" customHeight="1">
      <c r="A76" s="4">
        <v>104</v>
      </c>
      <c r="B76" s="576" t="s">
        <v>150</v>
      </c>
      <c r="C76" s="76" t="s">
        <v>141</v>
      </c>
      <c r="D76" s="489">
        <v>2</v>
      </c>
      <c r="E76" s="74" t="s">
        <v>895</v>
      </c>
      <c r="F76" s="87"/>
      <c r="G76" s="92"/>
      <c r="H76" s="97" t="str">
        <f t="shared" si="5"/>
        <v>西区2-1</v>
      </c>
      <c r="I76" s="104">
        <v>895</v>
      </c>
      <c r="J76" s="113" t="s">
        <v>151</v>
      </c>
      <c r="K76" s="188"/>
      <c r="L76" s="129"/>
      <c r="M76" s="5" t="e">
        <f>IF(#REF!,#REF!,"")</f>
        <v>#REF!</v>
      </c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</row>
    <row r="77" spans="1:70" ht="20.25" customHeight="1">
      <c r="A77" s="4">
        <v>105</v>
      </c>
      <c r="B77" s="593"/>
      <c r="C77" s="76" t="s">
        <v>141</v>
      </c>
      <c r="D77" s="489">
        <v>2</v>
      </c>
      <c r="E77" s="74" t="s">
        <v>1918</v>
      </c>
      <c r="F77" s="87">
        <v>1</v>
      </c>
      <c r="G77" s="92"/>
      <c r="H77" s="97" t="str">
        <f t="shared" si="5"/>
        <v>西区2-2</v>
      </c>
      <c r="I77" s="104">
        <v>425</v>
      </c>
      <c r="J77" s="113" t="s">
        <v>1197</v>
      </c>
      <c r="K77" s="281" t="s">
        <v>1946</v>
      </c>
      <c r="L77" s="420" t="s">
        <v>1979</v>
      </c>
      <c r="M77" s="4" t="str">
        <f>IF(F84,I84,"")</f>
        <v/>
      </c>
    </row>
    <row r="78" spans="1:70" ht="20.25" hidden="1" customHeight="1">
      <c r="A78" s="4">
        <v>107</v>
      </c>
      <c r="B78" s="593"/>
      <c r="C78" s="76" t="s">
        <v>141</v>
      </c>
      <c r="D78" s="489">
        <v>2</v>
      </c>
      <c r="E78" s="74" t="s">
        <v>885</v>
      </c>
      <c r="F78" s="87"/>
      <c r="G78" s="92"/>
      <c r="H78" s="97" t="str">
        <f t="shared" si="5"/>
        <v>西区2-3</v>
      </c>
      <c r="I78" s="104">
        <v>335</v>
      </c>
      <c r="J78" s="113" t="s">
        <v>154</v>
      </c>
      <c r="K78" s="188"/>
      <c r="L78" s="129"/>
      <c r="M78" s="4" t="str">
        <f>IF(F86,I86,"")</f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108</v>
      </c>
      <c r="B79" s="593"/>
      <c r="C79" s="76" t="s">
        <v>141</v>
      </c>
      <c r="D79" s="489">
        <v>2</v>
      </c>
      <c r="E79" s="74" t="s">
        <v>886</v>
      </c>
      <c r="F79" s="87"/>
      <c r="G79" s="92"/>
      <c r="H79" s="97" t="str">
        <f t="shared" si="5"/>
        <v>西区2-4</v>
      </c>
      <c r="I79" s="104">
        <v>515</v>
      </c>
      <c r="J79" s="113" t="s">
        <v>155</v>
      </c>
      <c r="K79" s="281"/>
      <c r="L79" s="393"/>
      <c r="M79" s="4">
        <f>IF(F87,I87,"")</f>
        <v>335</v>
      </c>
    </row>
    <row r="80" spans="1:70" ht="20.25" customHeight="1">
      <c r="A80" s="4">
        <v>110</v>
      </c>
      <c r="B80" s="576" t="s">
        <v>159</v>
      </c>
      <c r="C80" s="76" t="s">
        <v>141</v>
      </c>
      <c r="D80" s="489">
        <v>3</v>
      </c>
      <c r="E80" s="74">
        <v>1</v>
      </c>
      <c r="F80" s="87">
        <v>1</v>
      </c>
      <c r="G80" s="92"/>
      <c r="H80" s="97" t="str">
        <f t="shared" si="5"/>
        <v>西区3-1</v>
      </c>
      <c r="I80" s="104">
        <v>215</v>
      </c>
      <c r="J80" s="113" t="s">
        <v>160</v>
      </c>
      <c r="K80" s="281" t="s">
        <v>1870</v>
      </c>
      <c r="L80" s="487"/>
      <c r="M80" s="4" t="str">
        <f t="shared" ref="M80:M82" si="6">IF(F90,I90,"")</f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111</v>
      </c>
      <c r="B81" s="593"/>
      <c r="C81" s="76" t="s">
        <v>141</v>
      </c>
      <c r="D81" s="489">
        <v>3</v>
      </c>
      <c r="E81" s="74">
        <v>2</v>
      </c>
      <c r="F81" s="87"/>
      <c r="G81" s="92"/>
      <c r="H81" s="97" t="str">
        <f t="shared" si="5"/>
        <v>西区3-2</v>
      </c>
      <c r="I81" s="104">
        <v>520</v>
      </c>
      <c r="J81" s="113" t="s">
        <v>161</v>
      </c>
      <c r="K81" s="188"/>
      <c r="L81" s="129"/>
      <c r="M81" s="4" t="str">
        <f t="shared" si="6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112</v>
      </c>
      <c r="B82" s="593"/>
      <c r="C82" s="76" t="s">
        <v>141</v>
      </c>
      <c r="D82" s="489">
        <v>3</v>
      </c>
      <c r="E82" s="74">
        <v>3</v>
      </c>
      <c r="F82" s="87"/>
      <c r="G82" s="92"/>
      <c r="H82" s="97" t="str">
        <f t="shared" si="5"/>
        <v>西区3-3</v>
      </c>
      <c r="I82" s="104">
        <v>590</v>
      </c>
      <c r="J82" s="113" t="s">
        <v>162</v>
      </c>
      <c r="K82" s="281" t="s">
        <v>1950</v>
      </c>
      <c r="L82" s="487" t="s">
        <v>2015</v>
      </c>
      <c r="M82" s="4" t="str">
        <f t="shared" si="6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113</v>
      </c>
      <c r="B83" s="593"/>
      <c r="C83" s="76" t="s">
        <v>141</v>
      </c>
      <c r="D83" s="489">
        <v>3</v>
      </c>
      <c r="E83" s="74">
        <v>4</v>
      </c>
      <c r="F83" s="87"/>
      <c r="G83" s="92"/>
      <c r="H83" s="97" t="str">
        <f t="shared" si="5"/>
        <v>西区3-4</v>
      </c>
      <c r="I83" s="104">
        <v>495</v>
      </c>
      <c r="J83" s="113" t="s">
        <v>163</v>
      </c>
      <c r="K83" s="188"/>
      <c r="L83" s="129"/>
      <c r="M83" s="5" t="e">
        <f>IF(#REF!,#REF!,"")</f>
        <v>#REF!</v>
      </c>
    </row>
    <row r="84" spans="1:70" ht="20.25" hidden="1" customHeight="1">
      <c r="A84" s="4">
        <v>114</v>
      </c>
      <c r="B84" s="593"/>
      <c r="C84" s="76" t="s">
        <v>141</v>
      </c>
      <c r="D84" s="489">
        <v>3</v>
      </c>
      <c r="E84" s="74">
        <v>5</v>
      </c>
      <c r="F84" s="87"/>
      <c r="G84" s="92"/>
      <c r="H84" s="97" t="str">
        <f t="shared" si="5"/>
        <v>西区3-5</v>
      </c>
      <c r="I84" s="104">
        <v>285</v>
      </c>
      <c r="J84" s="113" t="s">
        <v>164</v>
      </c>
      <c r="K84" s="281" t="s">
        <v>1957</v>
      </c>
      <c r="L84" s="487"/>
      <c r="M84" s="5">
        <f>IF(F93,I93,"")</f>
        <v>550</v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115</v>
      </c>
      <c r="B85" s="593"/>
      <c r="C85" s="76" t="s">
        <v>141</v>
      </c>
      <c r="D85" s="489">
        <v>3</v>
      </c>
      <c r="E85" s="74">
        <v>6</v>
      </c>
      <c r="F85" s="87"/>
      <c r="G85" s="92"/>
      <c r="H85" s="97" t="str">
        <f t="shared" si="5"/>
        <v>西区3-6</v>
      </c>
      <c r="I85" s="104">
        <v>450</v>
      </c>
      <c r="J85" s="113" t="s">
        <v>165</v>
      </c>
      <c r="K85" s="189"/>
      <c r="L85" s="135"/>
      <c r="M85" s="4" t="e">
        <f>IF(#REF!,#REF!,"")</f>
        <v>#REF!</v>
      </c>
    </row>
    <row r="86" spans="1:70" ht="20.25" hidden="1" customHeight="1">
      <c r="A86" s="4">
        <v>116</v>
      </c>
      <c r="B86" s="593"/>
      <c r="C86" s="76" t="s">
        <v>141</v>
      </c>
      <c r="D86" s="489">
        <v>3</v>
      </c>
      <c r="E86" s="74">
        <v>7</v>
      </c>
      <c r="F86" s="87"/>
      <c r="G86" s="92"/>
      <c r="H86" s="97" t="str">
        <f t="shared" si="5"/>
        <v>西区3-7</v>
      </c>
      <c r="I86" s="104">
        <v>510</v>
      </c>
      <c r="J86" s="113" t="s">
        <v>1497</v>
      </c>
      <c r="K86" s="188"/>
      <c r="L86" s="140"/>
      <c r="M86" s="4" t="e">
        <f>IF(#REF!,#REF!,"")</f>
        <v>#REF!</v>
      </c>
    </row>
    <row r="87" spans="1:70" ht="20.100000000000001" customHeight="1">
      <c r="A87" s="4">
        <v>117</v>
      </c>
      <c r="B87" s="593"/>
      <c r="C87" s="76" t="s">
        <v>141</v>
      </c>
      <c r="D87" s="489">
        <v>3</v>
      </c>
      <c r="E87" s="74">
        <v>8</v>
      </c>
      <c r="F87" s="87">
        <v>1</v>
      </c>
      <c r="G87" s="92"/>
      <c r="H87" s="97" t="str">
        <f t="shared" si="5"/>
        <v>西区3-8</v>
      </c>
      <c r="I87" s="104">
        <v>335</v>
      </c>
      <c r="J87" s="113" t="s">
        <v>1794</v>
      </c>
      <c r="K87" s="188" t="s">
        <v>1736</v>
      </c>
      <c r="L87" s="420" t="s">
        <v>1979</v>
      </c>
      <c r="M87" s="5" t="e">
        <f>IF(#REF!,#REF!,"")</f>
        <v>#REF!</v>
      </c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1" hidden="1" customHeight="1">
      <c r="A88" s="4">
        <v>118</v>
      </c>
      <c r="B88" s="593"/>
      <c r="C88" s="76" t="s">
        <v>141</v>
      </c>
      <c r="D88" s="489">
        <v>3</v>
      </c>
      <c r="E88" s="74">
        <v>9</v>
      </c>
      <c r="F88" s="87"/>
      <c r="G88" s="92"/>
      <c r="H88" s="97" t="str">
        <f t="shared" si="5"/>
        <v>西区3-9</v>
      </c>
      <c r="I88" s="104">
        <v>505</v>
      </c>
      <c r="J88" s="113" t="s">
        <v>168</v>
      </c>
      <c r="K88" s="188"/>
      <c r="L88" s="141"/>
      <c r="M88" s="18" t="e">
        <f>IF(#REF!,#REF!,"")</f>
        <v>#REF!</v>
      </c>
    </row>
    <row r="89" spans="1:70" ht="20.25">
      <c r="A89" s="4">
        <v>119</v>
      </c>
      <c r="B89" s="577"/>
      <c r="C89" s="76" t="s">
        <v>141</v>
      </c>
      <c r="D89" s="489">
        <v>3</v>
      </c>
      <c r="E89" s="74">
        <v>10</v>
      </c>
      <c r="F89" s="87">
        <v>1</v>
      </c>
      <c r="G89" s="92"/>
      <c r="H89" s="97" t="str">
        <f t="shared" si="5"/>
        <v>西区3-10</v>
      </c>
      <c r="I89" s="104">
        <v>325</v>
      </c>
      <c r="J89" s="113" t="s">
        <v>1795</v>
      </c>
      <c r="K89" s="188" t="s">
        <v>1784</v>
      </c>
      <c r="L89" s="420" t="s">
        <v>1979</v>
      </c>
      <c r="M89" s="5" t="e">
        <f>IF(#REF!,#REF!,"")</f>
        <v>#REF!</v>
      </c>
      <c r="N89" s="6"/>
      <c r="O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</row>
    <row r="90" spans="1:70" ht="20.100000000000001" hidden="1" customHeight="1">
      <c r="A90" s="4">
        <v>120</v>
      </c>
      <c r="B90" s="596" t="s">
        <v>1693</v>
      </c>
      <c r="C90" s="76" t="s">
        <v>141</v>
      </c>
      <c r="D90" s="489">
        <v>4</v>
      </c>
      <c r="E90" s="74">
        <v>1</v>
      </c>
      <c r="F90" s="87"/>
      <c r="G90" s="92"/>
      <c r="H90" s="97" t="str">
        <f t="shared" si="5"/>
        <v>西区4-1</v>
      </c>
      <c r="I90" s="104">
        <v>205</v>
      </c>
      <c r="J90" s="113" t="s">
        <v>1927</v>
      </c>
      <c r="K90" s="188"/>
      <c r="L90" s="129"/>
      <c r="M90" s="5" t="e">
        <f>IF(#REF!,#REF!,"")</f>
        <v>#REF!</v>
      </c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 customHeight="1">
      <c r="A91" s="4">
        <v>121</v>
      </c>
      <c r="B91" s="597"/>
      <c r="C91" s="76" t="s">
        <v>141</v>
      </c>
      <c r="D91" s="489">
        <v>4</v>
      </c>
      <c r="E91" s="74">
        <v>2</v>
      </c>
      <c r="F91" s="87"/>
      <c r="G91" s="92"/>
      <c r="H91" s="97" t="str">
        <f t="shared" si="5"/>
        <v>西区4-2</v>
      </c>
      <c r="I91" s="104">
        <v>435</v>
      </c>
      <c r="J91" s="113" t="s">
        <v>1201</v>
      </c>
      <c r="K91" s="188"/>
      <c r="L91" s="362"/>
      <c r="M91" s="4">
        <f>IF(F94,I94,"")</f>
        <v>205</v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25" hidden="1" customHeight="1">
      <c r="A92" s="4">
        <v>122</v>
      </c>
      <c r="B92" s="597"/>
      <c r="C92" s="76" t="s">
        <v>141</v>
      </c>
      <c r="D92" s="489">
        <v>4</v>
      </c>
      <c r="E92" s="74">
        <v>3</v>
      </c>
      <c r="F92" s="87"/>
      <c r="G92" s="92"/>
      <c r="H92" s="97" t="str">
        <f t="shared" si="5"/>
        <v>西区4-3</v>
      </c>
      <c r="I92" s="104">
        <v>510</v>
      </c>
      <c r="J92" s="113" t="s">
        <v>171</v>
      </c>
      <c r="K92" s="188"/>
      <c r="L92" s="129"/>
      <c r="M92" s="21" t="str">
        <f>IF(F95,I95,"")</f>
        <v/>
      </c>
      <c r="N92" s="6"/>
      <c r="O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</row>
    <row r="93" spans="1:70" ht="20.100000000000001" customHeight="1">
      <c r="A93" s="4">
        <v>124</v>
      </c>
      <c r="B93" s="598"/>
      <c r="C93" s="76" t="s">
        <v>141</v>
      </c>
      <c r="D93" s="489">
        <v>4</v>
      </c>
      <c r="E93" s="74" t="s">
        <v>898</v>
      </c>
      <c r="F93" s="87">
        <v>1</v>
      </c>
      <c r="G93" s="92"/>
      <c r="H93" s="97" t="str">
        <f t="shared" si="5"/>
        <v>西区4-4</v>
      </c>
      <c r="I93" s="104">
        <v>550</v>
      </c>
      <c r="J93" s="113" t="s">
        <v>1499</v>
      </c>
      <c r="K93" s="281" t="s">
        <v>1969</v>
      </c>
      <c r="L93" s="416"/>
      <c r="M93" s="5" t="e">
        <f>IF(#REF!,#REF!,"")</f>
        <v>#REF!</v>
      </c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</row>
    <row r="94" spans="1:70" ht="16.5" customHeight="1">
      <c r="A94" s="4">
        <v>132</v>
      </c>
      <c r="B94" s="576" t="s">
        <v>192</v>
      </c>
      <c r="C94" s="76" t="s">
        <v>141</v>
      </c>
      <c r="D94" s="489">
        <v>5</v>
      </c>
      <c r="E94" s="74">
        <v>1</v>
      </c>
      <c r="F94" s="87">
        <v>2</v>
      </c>
      <c r="G94" s="92"/>
      <c r="H94" s="97" t="str">
        <f t="shared" si="5"/>
        <v>西区5-1</v>
      </c>
      <c r="I94" s="104">
        <v>205</v>
      </c>
      <c r="J94" s="390" t="s">
        <v>193</v>
      </c>
      <c r="K94" s="281"/>
      <c r="L94" s="152" t="s">
        <v>2019</v>
      </c>
      <c r="M94" s="4" t="e">
        <f>IF(#REF!,#REF!,"")</f>
        <v>#REF!</v>
      </c>
    </row>
    <row r="95" spans="1:70" s="19" customFormat="1" ht="16.5" hidden="1" customHeight="1">
      <c r="A95" s="4">
        <v>133</v>
      </c>
      <c r="B95" s="593"/>
      <c r="C95" s="76" t="s">
        <v>141</v>
      </c>
      <c r="D95" s="489">
        <v>5</v>
      </c>
      <c r="E95" s="74">
        <v>2</v>
      </c>
      <c r="F95" s="87"/>
      <c r="G95" s="92"/>
      <c r="H95" s="97" t="str">
        <f t="shared" si="5"/>
        <v>西区5-2</v>
      </c>
      <c r="I95" s="104">
        <v>395</v>
      </c>
      <c r="J95" s="391" t="s">
        <v>194</v>
      </c>
      <c r="K95" s="281"/>
      <c r="L95" s="152"/>
      <c r="M95" s="5" t="e">
        <f>IF(#REF!,#REF!,"")</f>
        <v>#REF!</v>
      </c>
      <c r="N95" s="44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</row>
    <row r="96" spans="1:70" s="20" customFormat="1" ht="20.25" hidden="1">
      <c r="A96" s="4">
        <v>134</v>
      </c>
      <c r="B96" s="593"/>
      <c r="C96" s="76" t="s">
        <v>141</v>
      </c>
      <c r="D96" s="489">
        <v>5</v>
      </c>
      <c r="E96" s="74">
        <v>3</v>
      </c>
      <c r="F96" s="87"/>
      <c r="G96" s="92"/>
      <c r="H96" s="97" t="str">
        <f t="shared" si="5"/>
        <v>西区5-3</v>
      </c>
      <c r="I96" s="104">
        <v>645</v>
      </c>
      <c r="J96" s="391" t="s">
        <v>195</v>
      </c>
      <c r="K96" s="188"/>
      <c r="L96" s="129"/>
      <c r="M96" s="5" t="str">
        <f>IF(F106,I106,"")</f>
        <v/>
      </c>
      <c r="N96" s="6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</row>
    <row r="97" spans="1:70" s="20" customFormat="1" ht="20.25" hidden="1">
      <c r="A97" s="4">
        <v>135</v>
      </c>
      <c r="B97" s="593"/>
      <c r="C97" s="76" t="s">
        <v>141</v>
      </c>
      <c r="D97" s="489">
        <v>5</v>
      </c>
      <c r="E97" s="74">
        <v>4</v>
      </c>
      <c r="F97" s="87"/>
      <c r="G97" s="92"/>
      <c r="H97" s="97" t="str">
        <f t="shared" si="5"/>
        <v>西区5-4</v>
      </c>
      <c r="I97" s="104">
        <v>460</v>
      </c>
      <c r="J97" s="391" t="s">
        <v>196</v>
      </c>
      <c r="K97" s="189"/>
      <c r="L97" s="152"/>
      <c r="M97" s="4" t="str">
        <f>IF(F107,I107,"")</f>
        <v/>
      </c>
      <c r="N97" s="22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</row>
    <row r="98" spans="1:70" ht="20.25" hidden="1" customHeight="1">
      <c r="A98" s="4">
        <v>136</v>
      </c>
      <c r="B98" s="593"/>
      <c r="C98" s="76" t="s">
        <v>141</v>
      </c>
      <c r="D98" s="489">
        <v>5</v>
      </c>
      <c r="E98" s="74">
        <v>5</v>
      </c>
      <c r="F98" s="87"/>
      <c r="G98" s="92"/>
      <c r="H98" s="97" t="str">
        <f t="shared" si="5"/>
        <v>西区5-5</v>
      </c>
      <c r="I98" s="104">
        <v>275</v>
      </c>
      <c r="J98" s="391" t="s">
        <v>1796</v>
      </c>
      <c r="K98" s="188"/>
      <c r="L98" s="393"/>
      <c r="M98" s="4">
        <f>IF(F108,I108,"")</f>
        <v>300</v>
      </c>
      <c r="N98" s="6"/>
      <c r="O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</row>
    <row r="99" spans="1:70" s="22" customFormat="1" ht="20.25" hidden="1" customHeight="1">
      <c r="A99" s="4">
        <v>137</v>
      </c>
      <c r="B99" s="593"/>
      <c r="C99" s="76" t="s">
        <v>141</v>
      </c>
      <c r="D99" s="489">
        <v>5</v>
      </c>
      <c r="E99" s="74" t="s">
        <v>867</v>
      </c>
      <c r="F99" s="87"/>
      <c r="G99" s="92"/>
      <c r="H99" s="97" t="str">
        <f t="shared" si="5"/>
        <v>西区5-6</v>
      </c>
      <c r="I99" s="104">
        <v>435</v>
      </c>
      <c r="J99" s="392" t="s">
        <v>204</v>
      </c>
      <c r="K99" s="188"/>
      <c r="L99" s="129"/>
      <c r="M99" s="4" t="e">
        <f>IF(#REF!,#REF!,"")</f>
        <v>#REF!</v>
      </c>
      <c r="N99" s="6"/>
      <c r="P99" s="48"/>
      <c r="Q99" s="48"/>
    </row>
    <row r="100" spans="1:70" ht="20.25" hidden="1" customHeight="1">
      <c r="A100" s="4">
        <v>138</v>
      </c>
      <c r="B100" s="577"/>
      <c r="C100" s="76" t="s">
        <v>141</v>
      </c>
      <c r="D100" s="489">
        <v>5</v>
      </c>
      <c r="E100" s="74" t="s">
        <v>1645</v>
      </c>
      <c r="F100" s="87"/>
      <c r="G100" s="92"/>
      <c r="H100" s="97" t="str">
        <f t="shared" si="5"/>
        <v>西区5-7</v>
      </c>
      <c r="I100" s="104">
        <v>265</v>
      </c>
      <c r="J100" s="392" t="s">
        <v>1661</v>
      </c>
      <c r="K100" s="188"/>
      <c r="L100" s="129"/>
      <c r="M100" s="4" t="e">
        <f>IF(#REF!,#REF!,"")</f>
        <v>#REF!</v>
      </c>
      <c r="N100" s="6"/>
      <c r="O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</row>
    <row r="101" spans="1:70" ht="20.25" hidden="1" customHeight="1">
      <c r="A101" s="4">
        <v>139</v>
      </c>
      <c r="B101" s="576" t="s">
        <v>205</v>
      </c>
      <c r="C101" s="76" t="s">
        <v>141</v>
      </c>
      <c r="D101" s="489">
        <v>6</v>
      </c>
      <c r="E101" s="74">
        <v>1</v>
      </c>
      <c r="F101" s="87"/>
      <c r="G101" s="92"/>
      <c r="H101" s="97" t="str">
        <f t="shared" si="5"/>
        <v>西区6-1</v>
      </c>
      <c r="I101" s="104">
        <v>460</v>
      </c>
      <c r="J101" s="113" t="s">
        <v>1210</v>
      </c>
      <c r="K101" s="189"/>
      <c r="L101" s="129"/>
      <c r="M101" s="4" t="str">
        <f>IF(F109,I109,"")</f>
        <v/>
      </c>
      <c r="N101" s="6"/>
      <c r="O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</row>
    <row r="102" spans="1:70" ht="20.100000000000001" customHeight="1">
      <c r="A102" s="4">
        <v>140</v>
      </c>
      <c r="B102" s="593"/>
      <c r="C102" s="76" t="s">
        <v>141</v>
      </c>
      <c r="D102" s="489">
        <v>6</v>
      </c>
      <c r="E102" s="74">
        <v>2</v>
      </c>
      <c r="F102" s="87">
        <v>2</v>
      </c>
      <c r="G102" s="92"/>
      <c r="H102" s="97" t="str">
        <f t="shared" si="5"/>
        <v>西区6-2</v>
      </c>
      <c r="I102" s="104">
        <v>345</v>
      </c>
      <c r="J102" s="113" t="s">
        <v>207</v>
      </c>
      <c r="K102" s="281"/>
      <c r="L102" s="152" t="s">
        <v>2020</v>
      </c>
      <c r="M102" s="5" t="e">
        <f>IF(#REF!,#REF!,"")</f>
        <v>#REF!</v>
      </c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</row>
    <row r="103" spans="1:70" ht="20.100000000000001" hidden="1" customHeight="1">
      <c r="A103" s="4">
        <v>141</v>
      </c>
      <c r="B103" s="593"/>
      <c r="C103" s="76" t="s">
        <v>141</v>
      </c>
      <c r="D103" s="489">
        <v>6</v>
      </c>
      <c r="E103" s="74">
        <v>3</v>
      </c>
      <c r="F103" s="87"/>
      <c r="G103" s="92"/>
      <c r="H103" s="97" t="str">
        <f t="shared" si="5"/>
        <v>西区6-3</v>
      </c>
      <c r="I103" s="104">
        <v>530</v>
      </c>
      <c r="J103" s="113" t="s">
        <v>208</v>
      </c>
      <c r="K103" s="188"/>
      <c r="L103" s="129"/>
      <c r="M103" s="5" t="e">
        <f>IF(#REF!,#REF!,"")</f>
        <v>#REF!</v>
      </c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</row>
    <row r="104" spans="1:70" ht="20.100000000000001" hidden="1" customHeight="1">
      <c r="A104" s="4">
        <v>142</v>
      </c>
      <c r="B104" s="593"/>
      <c r="C104" s="76" t="s">
        <v>141</v>
      </c>
      <c r="D104" s="489">
        <v>6</v>
      </c>
      <c r="E104" s="74">
        <v>4</v>
      </c>
      <c r="F104" s="87"/>
      <c r="G104" s="92"/>
      <c r="H104" s="97" t="str">
        <f t="shared" si="5"/>
        <v>西区6-4</v>
      </c>
      <c r="I104" s="104">
        <v>630</v>
      </c>
      <c r="J104" s="113" t="s">
        <v>1502</v>
      </c>
      <c r="K104" s="188"/>
      <c r="L104" s="129"/>
      <c r="M104" s="5" t="e">
        <f>IF(#REF!,#REF!,"")</f>
        <v>#REF!</v>
      </c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</row>
    <row r="105" spans="1:70" ht="20.100000000000001" hidden="1" customHeight="1">
      <c r="A105" s="4">
        <v>143</v>
      </c>
      <c r="B105" s="577"/>
      <c r="C105" s="76" t="s">
        <v>141</v>
      </c>
      <c r="D105" s="489">
        <v>6</v>
      </c>
      <c r="E105" s="74">
        <v>5</v>
      </c>
      <c r="F105" s="87"/>
      <c r="G105" s="92"/>
      <c r="H105" s="97" t="str">
        <f t="shared" si="5"/>
        <v>西区6-5</v>
      </c>
      <c r="I105" s="104">
        <v>535</v>
      </c>
      <c r="J105" s="113" t="s">
        <v>210</v>
      </c>
      <c r="K105" s="281" t="s">
        <v>1967</v>
      </c>
      <c r="L105" s="507"/>
      <c r="M105" s="5" t="e">
        <f>IF(#REF!,#REF!,"")</f>
        <v>#REF!</v>
      </c>
    </row>
    <row r="106" spans="1:70" ht="20.100000000000001" hidden="1" customHeight="1">
      <c r="A106" s="4">
        <v>144</v>
      </c>
      <c r="B106" s="576" t="s">
        <v>214</v>
      </c>
      <c r="C106" s="76" t="s">
        <v>141</v>
      </c>
      <c r="D106" s="489">
        <v>7</v>
      </c>
      <c r="E106" s="74">
        <v>1</v>
      </c>
      <c r="F106" s="87"/>
      <c r="G106" s="92"/>
      <c r="H106" s="97" t="str">
        <f t="shared" si="5"/>
        <v>西区7-1</v>
      </c>
      <c r="I106" s="104">
        <v>675</v>
      </c>
      <c r="J106" s="113" t="s">
        <v>1212</v>
      </c>
      <c r="K106" s="327"/>
      <c r="L106" s="132"/>
      <c r="M106" s="5" t="e">
        <f>IF(#REF!,#REF!,"")</f>
        <v>#REF!</v>
      </c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</row>
    <row r="107" spans="1:70" ht="20.100000000000001" hidden="1" customHeight="1">
      <c r="A107" s="4">
        <v>145</v>
      </c>
      <c r="B107" s="593"/>
      <c r="C107" s="76" t="s">
        <v>141</v>
      </c>
      <c r="D107" s="489">
        <v>7</v>
      </c>
      <c r="E107" s="74">
        <v>2</v>
      </c>
      <c r="F107" s="87"/>
      <c r="G107" s="92"/>
      <c r="H107" s="97" t="str">
        <f t="shared" ref="H107:H165" si="7">CONCATENATE(C107,D107,"-",E107)</f>
        <v>西区7-2</v>
      </c>
      <c r="I107" s="104">
        <v>385</v>
      </c>
      <c r="J107" s="113" t="s">
        <v>1213</v>
      </c>
      <c r="K107" s="281"/>
      <c r="L107" s="151" t="s">
        <v>1001</v>
      </c>
      <c r="M107" s="5" t="str">
        <f>IF(F109,I109,"")</f>
        <v/>
      </c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</row>
    <row r="108" spans="1:70" ht="20.100000000000001" customHeight="1">
      <c r="A108" s="4">
        <v>146</v>
      </c>
      <c r="B108" s="593"/>
      <c r="C108" s="76" t="s">
        <v>141</v>
      </c>
      <c r="D108" s="489">
        <v>7</v>
      </c>
      <c r="E108" s="74">
        <v>3</v>
      </c>
      <c r="F108" s="87">
        <v>2</v>
      </c>
      <c r="G108" s="92"/>
      <c r="H108" s="97" t="str">
        <f t="shared" si="7"/>
        <v>西区7-3</v>
      </c>
      <c r="I108" s="104">
        <v>300</v>
      </c>
      <c r="J108" s="113" t="s">
        <v>216</v>
      </c>
      <c r="K108" s="189"/>
      <c r="L108" s="509" t="s">
        <v>2021</v>
      </c>
      <c r="M108" s="4" t="str">
        <f>IF(F115,I115,"")</f>
        <v/>
      </c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20.25" hidden="1">
      <c r="A109" s="4">
        <v>152</v>
      </c>
      <c r="B109" s="593"/>
      <c r="C109" s="76" t="s">
        <v>141</v>
      </c>
      <c r="D109" s="489">
        <v>7</v>
      </c>
      <c r="E109" s="74" t="s">
        <v>898</v>
      </c>
      <c r="F109" s="87"/>
      <c r="G109" s="92"/>
      <c r="H109" s="97" t="str">
        <f t="shared" si="7"/>
        <v>西区7-4</v>
      </c>
      <c r="I109" s="104">
        <v>220</v>
      </c>
      <c r="J109" s="113" t="s">
        <v>221</v>
      </c>
      <c r="K109" s="281"/>
      <c r="L109" s="429"/>
      <c r="M109" s="4" t="str">
        <f t="shared" ref="M109:M112" si="8">IF(F122,I122,"")</f>
        <v/>
      </c>
    </row>
    <row r="110" spans="1:70" ht="20.25" hidden="1">
      <c r="A110" s="4">
        <v>153</v>
      </c>
      <c r="B110" s="593"/>
      <c r="C110" s="76" t="s">
        <v>141</v>
      </c>
      <c r="D110" s="489">
        <v>7</v>
      </c>
      <c r="E110" s="74" t="s">
        <v>887</v>
      </c>
      <c r="F110" s="87"/>
      <c r="G110" s="92"/>
      <c r="H110" s="97" t="str">
        <f t="shared" si="7"/>
        <v>西区7-5</v>
      </c>
      <c r="I110" s="104">
        <v>285</v>
      </c>
      <c r="J110" s="113" t="s">
        <v>1218</v>
      </c>
      <c r="K110" s="281"/>
      <c r="L110" s="141"/>
      <c r="M110" s="4" t="str">
        <f t="shared" si="8"/>
        <v/>
      </c>
      <c r="N110" s="6"/>
    </row>
    <row r="111" spans="1:70" ht="20.25" hidden="1">
      <c r="A111" s="4">
        <v>154</v>
      </c>
      <c r="B111" s="577"/>
      <c r="C111" s="76" t="s">
        <v>141</v>
      </c>
      <c r="D111" s="489">
        <v>7</v>
      </c>
      <c r="E111" s="74" t="s">
        <v>866</v>
      </c>
      <c r="F111" s="87"/>
      <c r="G111" s="92"/>
      <c r="H111" s="97" t="str">
        <f t="shared" si="7"/>
        <v>西区7-6</v>
      </c>
      <c r="I111" s="104">
        <v>265</v>
      </c>
      <c r="J111" s="113" t="s">
        <v>1219</v>
      </c>
      <c r="K111" s="281"/>
      <c r="L111" s="167"/>
      <c r="M111" s="4" t="str">
        <f t="shared" si="8"/>
        <v/>
      </c>
      <c r="N111" s="6"/>
    </row>
    <row r="112" spans="1:70" ht="20.25" hidden="1" customHeight="1">
      <c r="A112" s="4">
        <v>155</v>
      </c>
      <c r="B112" s="594" t="s">
        <v>224</v>
      </c>
      <c r="C112" s="76" t="s">
        <v>225</v>
      </c>
      <c r="D112" s="489">
        <v>1</v>
      </c>
      <c r="E112" s="74">
        <v>1</v>
      </c>
      <c r="F112" s="87"/>
      <c r="G112" s="92"/>
      <c r="H112" s="97" t="str">
        <f t="shared" si="7"/>
        <v>中央区1-1</v>
      </c>
      <c r="I112" s="104">
        <v>330</v>
      </c>
      <c r="J112" s="113" t="s">
        <v>226</v>
      </c>
      <c r="K112" s="188"/>
      <c r="L112" s="129"/>
      <c r="M112" s="5">
        <f t="shared" si="8"/>
        <v>290</v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156</v>
      </c>
      <c r="B113" s="594"/>
      <c r="C113" s="76" t="s">
        <v>225</v>
      </c>
      <c r="D113" s="489">
        <v>1</v>
      </c>
      <c r="E113" s="74">
        <v>2</v>
      </c>
      <c r="F113" s="87"/>
      <c r="G113" s="92"/>
      <c r="H113" s="97" t="str">
        <f t="shared" si="7"/>
        <v>中央区1-2</v>
      </c>
      <c r="I113" s="104">
        <v>665</v>
      </c>
      <c r="J113" s="113" t="s">
        <v>227</v>
      </c>
      <c r="K113" s="188"/>
      <c r="L113" s="129"/>
      <c r="M113" s="4" t="e">
        <f>IF(#REF!,#REF!,"")</f>
        <v>#REF!</v>
      </c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157</v>
      </c>
      <c r="B114" s="594" t="s">
        <v>228</v>
      </c>
      <c r="C114" s="76" t="s">
        <v>225</v>
      </c>
      <c r="D114" s="489">
        <v>2</v>
      </c>
      <c r="E114" s="74">
        <v>1</v>
      </c>
      <c r="F114" s="87"/>
      <c r="G114" s="92"/>
      <c r="H114" s="97" t="str">
        <f t="shared" si="7"/>
        <v>中央区2-1</v>
      </c>
      <c r="I114" s="104">
        <v>620</v>
      </c>
      <c r="J114" s="119" t="s">
        <v>1220</v>
      </c>
      <c r="K114" s="188"/>
      <c r="L114" s="151"/>
      <c r="M114" s="4" t="str">
        <f>IF(F126,I126,"")</f>
        <v/>
      </c>
      <c r="O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</row>
    <row r="115" spans="1:70" ht="20.25" hidden="1">
      <c r="A115" s="4">
        <v>158</v>
      </c>
      <c r="B115" s="594"/>
      <c r="C115" s="76" t="s">
        <v>225</v>
      </c>
      <c r="D115" s="489">
        <v>2</v>
      </c>
      <c r="E115" s="74">
        <v>2</v>
      </c>
      <c r="F115" s="87"/>
      <c r="G115" s="92"/>
      <c r="H115" s="97" t="str">
        <f t="shared" si="7"/>
        <v>中央区2-2</v>
      </c>
      <c r="I115" s="104">
        <v>380</v>
      </c>
      <c r="J115" s="113" t="s">
        <v>230</v>
      </c>
      <c r="K115" s="188"/>
      <c r="L115" s="152"/>
      <c r="M115" s="4" t="str">
        <f>IF(F127,I127,"")</f>
        <v/>
      </c>
    </row>
    <row r="116" spans="1:70" ht="20.25" hidden="1">
      <c r="A116" s="4">
        <v>159</v>
      </c>
      <c r="B116" s="594"/>
      <c r="C116" s="76" t="s">
        <v>225</v>
      </c>
      <c r="D116" s="489">
        <v>2</v>
      </c>
      <c r="E116" s="74">
        <v>3</v>
      </c>
      <c r="F116" s="87"/>
      <c r="G116" s="92"/>
      <c r="H116" s="97" t="str">
        <f t="shared" si="7"/>
        <v>中央区2-3</v>
      </c>
      <c r="I116" s="104">
        <v>110</v>
      </c>
      <c r="J116" s="113" t="s">
        <v>1221</v>
      </c>
      <c r="K116" s="188"/>
      <c r="L116" s="152"/>
      <c r="M116" s="4" t="str">
        <f>IF(F128,I128,"")</f>
        <v/>
      </c>
    </row>
    <row r="117" spans="1:70" ht="20.25" hidden="1">
      <c r="A117" s="4">
        <v>160</v>
      </c>
      <c r="B117" s="576" t="s">
        <v>232</v>
      </c>
      <c r="C117" s="76" t="s">
        <v>225</v>
      </c>
      <c r="D117" s="489">
        <v>3</v>
      </c>
      <c r="E117" s="74">
        <v>1</v>
      </c>
      <c r="F117" s="87"/>
      <c r="G117" s="92"/>
      <c r="H117" s="97" t="str">
        <f t="shared" si="7"/>
        <v>中央区3-1</v>
      </c>
      <c r="I117" s="104">
        <v>400</v>
      </c>
      <c r="J117" s="119" t="s">
        <v>1797</v>
      </c>
      <c r="K117" s="188"/>
      <c r="L117" s="360"/>
      <c r="M117" s="4" t="str">
        <f>IF(F129,I129,"")</f>
        <v/>
      </c>
    </row>
    <row r="118" spans="1:70" ht="20.25" hidden="1">
      <c r="A118" s="4">
        <v>161</v>
      </c>
      <c r="B118" s="593"/>
      <c r="C118" s="76" t="s">
        <v>225</v>
      </c>
      <c r="D118" s="489">
        <v>3</v>
      </c>
      <c r="E118" s="74">
        <v>2</v>
      </c>
      <c r="F118" s="87"/>
      <c r="G118" s="92"/>
      <c r="H118" s="97" t="str">
        <f t="shared" si="7"/>
        <v>中央区3-2</v>
      </c>
      <c r="I118" s="104">
        <v>675</v>
      </c>
      <c r="J118" s="119" t="s">
        <v>1222</v>
      </c>
      <c r="K118" s="189"/>
      <c r="L118" s="153"/>
      <c r="M118" s="4" t="str">
        <f>IF(F130,I130,"")</f>
        <v/>
      </c>
      <c r="N118" s="6"/>
    </row>
    <row r="119" spans="1:70" ht="20.100000000000001" hidden="1" customHeight="1">
      <c r="A119" s="4">
        <v>162</v>
      </c>
      <c r="B119" s="577"/>
      <c r="C119" s="76" t="s">
        <v>225</v>
      </c>
      <c r="D119" s="489">
        <v>3</v>
      </c>
      <c r="E119" s="74" t="s">
        <v>897</v>
      </c>
      <c r="F119" s="87"/>
      <c r="G119" s="92"/>
      <c r="H119" s="97" t="str">
        <f t="shared" si="7"/>
        <v>中央区3-3</v>
      </c>
      <c r="I119" s="104">
        <v>285</v>
      </c>
      <c r="J119" s="119" t="s">
        <v>1798</v>
      </c>
      <c r="K119" s="189"/>
      <c r="L119" s="153"/>
      <c r="M119" s="5" t="e">
        <f>IF(#REF!,#REF!,"")</f>
        <v>#REF!</v>
      </c>
      <c r="N119" s="254"/>
    </row>
    <row r="120" spans="1:70" ht="20.25" customHeight="1">
      <c r="A120" s="4">
        <v>163</v>
      </c>
      <c r="B120" s="576" t="s">
        <v>235</v>
      </c>
      <c r="C120" s="76" t="s">
        <v>225</v>
      </c>
      <c r="D120" s="489">
        <v>4</v>
      </c>
      <c r="E120" s="74">
        <v>1</v>
      </c>
      <c r="F120" s="87">
        <v>1</v>
      </c>
      <c r="G120" s="92"/>
      <c r="H120" s="97" t="str">
        <f t="shared" si="7"/>
        <v>中央区4-1</v>
      </c>
      <c r="I120" s="104">
        <v>480</v>
      </c>
      <c r="J120" s="113" t="s">
        <v>236</v>
      </c>
      <c r="K120" s="281" t="s">
        <v>1951</v>
      </c>
      <c r="L120" s="487"/>
      <c r="M120" s="4" t="str">
        <f t="shared" ref="M120:M136" si="9">IF(F132,I132,"")</f>
        <v/>
      </c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s="254" customFormat="1" ht="20.25" hidden="1" customHeight="1">
      <c r="A121" s="4">
        <v>164</v>
      </c>
      <c r="B121" s="593"/>
      <c r="C121" s="76" t="s">
        <v>225</v>
      </c>
      <c r="D121" s="489">
        <v>4</v>
      </c>
      <c r="E121" s="74">
        <v>2</v>
      </c>
      <c r="F121" s="87"/>
      <c r="G121" s="92"/>
      <c r="H121" s="97" t="str">
        <f t="shared" si="7"/>
        <v>中央区4-2</v>
      </c>
      <c r="I121" s="104">
        <v>810</v>
      </c>
      <c r="J121" s="113" t="s">
        <v>237</v>
      </c>
      <c r="K121" s="188"/>
      <c r="L121" s="129"/>
      <c r="M121" s="4" t="str">
        <f t="shared" si="9"/>
        <v/>
      </c>
      <c r="N121" s="44"/>
      <c r="P121" s="255"/>
      <c r="Q121" s="255"/>
    </row>
    <row r="122" spans="1:70" ht="16.5" hidden="1" customHeight="1">
      <c r="A122" s="4">
        <v>165</v>
      </c>
      <c r="B122" s="593"/>
      <c r="C122" s="76" t="s">
        <v>225</v>
      </c>
      <c r="D122" s="489">
        <v>4</v>
      </c>
      <c r="E122" s="74">
        <v>3</v>
      </c>
      <c r="F122" s="87"/>
      <c r="G122" s="92"/>
      <c r="H122" s="97" t="str">
        <f t="shared" si="7"/>
        <v>中央区4-3</v>
      </c>
      <c r="I122" s="104">
        <v>485</v>
      </c>
      <c r="J122" s="113" t="s">
        <v>238</v>
      </c>
      <c r="K122" s="188"/>
      <c r="L122" s="129"/>
      <c r="M122" s="4" t="str">
        <f t="shared" si="9"/>
        <v/>
      </c>
      <c r="N122" s="6"/>
    </row>
    <row r="123" spans="1:70" ht="16.5" hidden="1" customHeight="1">
      <c r="A123" s="4">
        <v>166</v>
      </c>
      <c r="B123" s="593"/>
      <c r="C123" s="76" t="s">
        <v>225</v>
      </c>
      <c r="D123" s="489">
        <v>4</v>
      </c>
      <c r="E123" s="74">
        <v>4</v>
      </c>
      <c r="F123" s="87"/>
      <c r="G123" s="92"/>
      <c r="H123" s="97" t="str">
        <f t="shared" si="7"/>
        <v>中央区4-4</v>
      </c>
      <c r="I123" s="104">
        <v>520</v>
      </c>
      <c r="J123" s="113" t="s">
        <v>1223</v>
      </c>
      <c r="K123" s="188"/>
      <c r="L123" s="129"/>
      <c r="M123" s="4">
        <f t="shared" si="9"/>
        <v>340</v>
      </c>
      <c r="N123" s="6"/>
    </row>
    <row r="124" spans="1:70" ht="20.25" hidden="1" customHeight="1">
      <c r="A124" s="4">
        <v>167</v>
      </c>
      <c r="B124" s="593"/>
      <c r="C124" s="76" t="s">
        <v>225</v>
      </c>
      <c r="D124" s="489">
        <v>4</v>
      </c>
      <c r="E124" s="74">
        <v>5</v>
      </c>
      <c r="F124" s="87"/>
      <c r="G124" s="92"/>
      <c r="H124" s="97" t="str">
        <f t="shared" si="7"/>
        <v>中央区4-5</v>
      </c>
      <c r="I124" s="104">
        <v>245</v>
      </c>
      <c r="J124" s="113" t="s">
        <v>240</v>
      </c>
      <c r="K124" s="188"/>
      <c r="L124" s="154"/>
      <c r="M124" s="4" t="str">
        <f t="shared" si="9"/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customHeight="1">
      <c r="A125" s="4">
        <v>168</v>
      </c>
      <c r="B125" s="593"/>
      <c r="C125" s="76" t="s">
        <v>225</v>
      </c>
      <c r="D125" s="489">
        <v>4</v>
      </c>
      <c r="E125" s="74">
        <v>6</v>
      </c>
      <c r="F125" s="87">
        <v>1</v>
      </c>
      <c r="G125" s="92"/>
      <c r="H125" s="97" t="str">
        <f t="shared" si="7"/>
        <v>中央区4-6</v>
      </c>
      <c r="I125" s="104">
        <v>290</v>
      </c>
      <c r="J125" s="113" t="s">
        <v>1224</v>
      </c>
      <c r="K125" s="281" t="s">
        <v>1954</v>
      </c>
      <c r="L125" s="509" t="s">
        <v>1979</v>
      </c>
      <c r="M125" s="4" t="str">
        <f t="shared" si="9"/>
        <v/>
      </c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 customHeight="1">
      <c r="A126" s="4">
        <v>169</v>
      </c>
      <c r="B126" s="593"/>
      <c r="C126" s="76" t="s">
        <v>225</v>
      </c>
      <c r="D126" s="489">
        <v>4</v>
      </c>
      <c r="E126" s="74">
        <v>7</v>
      </c>
      <c r="F126" s="87"/>
      <c r="G126" s="92"/>
      <c r="H126" s="97" t="str">
        <f t="shared" si="7"/>
        <v>中央区4-7</v>
      </c>
      <c r="I126" s="104">
        <v>260</v>
      </c>
      <c r="J126" s="113" t="s">
        <v>242</v>
      </c>
      <c r="K126" s="188"/>
      <c r="L126" s="129"/>
      <c r="M126" s="5" t="str">
        <f t="shared" si="9"/>
        <v/>
      </c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hidden="1" customHeight="1">
      <c r="A127" s="4">
        <v>170</v>
      </c>
      <c r="B127" s="593"/>
      <c r="C127" s="76" t="s">
        <v>225</v>
      </c>
      <c r="D127" s="489">
        <v>4</v>
      </c>
      <c r="E127" s="74">
        <v>8</v>
      </c>
      <c r="F127" s="87"/>
      <c r="G127" s="92"/>
      <c r="H127" s="97" t="str">
        <f t="shared" si="7"/>
        <v>中央区4-8</v>
      </c>
      <c r="I127" s="104">
        <v>340</v>
      </c>
      <c r="J127" s="113" t="s">
        <v>242</v>
      </c>
      <c r="K127" s="188"/>
      <c r="L127" s="411"/>
      <c r="M127" s="4" t="str">
        <f t="shared" si="9"/>
        <v/>
      </c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16.5" customHeight="1">
      <c r="A128" s="4">
        <v>171</v>
      </c>
      <c r="B128" s="577"/>
      <c r="C128" s="76" t="s">
        <v>225</v>
      </c>
      <c r="D128" s="489">
        <v>4</v>
      </c>
      <c r="E128" s="74">
        <v>9</v>
      </c>
      <c r="F128" s="87">
        <v>0</v>
      </c>
      <c r="G128" s="92"/>
      <c r="H128" s="97" t="str">
        <f t="shared" si="7"/>
        <v>中央区4-9</v>
      </c>
      <c r="I128" s="104">
        <v>360</v>
      </c>
      <c r="J128" s="113" t="s">
        <v>1225</v>
      </c>
      <c r="K128" s="281" t="s">
        <v>1965</v>
      </c>
      <c r="L128" s="416" t="s">
        <v>2029</v>
      </c>
      <c r="M128" s="4" t="str">
        <f t="shared" si="9"/>
        <v/>
      </c>
      <c r="N128" s="6"/>
    </row>
    <row r="129" spans="1:70" ht="16.5" hidden="1" customHeight="1">
      <c r="A129" s="4">
        <v>172</v>
      </c>
      <c r="B129" s="594" t="s">
        <v>244</v>
      </c>
      <c r="C129" s="76" t="s">
        <v>225</v>
      </c>
      <c r="D129" s="489">
        <v>5</v>
      </c>
      <c r="E129" s="74">
        <v>1</v>
      </c>
      <c r="F129" s="87"/>
      <c r="G129" s="92"/>
      <c r="H129" s="97" t="str">
        <f t="shared" si="7"/>
        <v>中央区5-1</v>
      </c>
      <c r="I129" s="104">
        <v>340</v>
      </c>
      <c r="J129" s="113" t="s">
        <v>245</v>
      </c>
      <c r="K129" s="281"/>
      <c r="L129" s="129"/>
      <c r="M129" s="4" t="str">
        <f t="shared" si="9"/>
        <v/>
      </c>
      <c r="N129" s="6"/>
    </row>
    <row r="130" spans="1:70" ht="20.25" hidden="1">
      <c r="A130" s="4">
        <v>173</v>
      </c>
      <c r="B130" s="594"/>
      <c r="C130" s="76" t="s">
        <v>225</v>
      </c>
      <c r="D130" s="489">
        <v>5</v>
      </c>
      <c r="E130" s="74">
        <v>2</v>
      </c>
      <c r="F130" s="87"/>
      <c r="G130" s="92"/>
      <c r="H130" s="97" t="str">
        <f t="shared" si="7"/>
        <v>中央区5-2</v>
      </c>
      <c r="I130" s="104">
        <v>600</v>
      </c>
      <c r="J130" s="113" t="s">
        <v>1226</v>
      </c>
      <c r="K130" s="189"/>
      <c r="L130" s="129"/>
      <c r="M130" s="4" t="str">
        <f t="shared" si="9"/>
        <v/>
      </c>
      <c r="N130" s="6"/>
      <c r="O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</row>
    <row r="131" spans="1:70" ht="20.25" hidden="1" customHeight="1">
      <c r="A131" s="4">
        <v>174</v>
      </c>
      <c r="B131" s="594"/>
      <c r="C131" s="76" t="s">
        <v>225</v>
      </c>
      <c r="D131" s="489">
        <v>5</v>
      </c>
      <c r="E131" s="74">
        <v>3</v>
      </c>
      <c r="F131" s="87"/>
      <c r="G131" s="92"/>
      <c r="H131" s="97" t="str">
        <f t="shared" si="7"/>
        <v>中央区5-3</v>
      </c>
      <c r="I131" s="104">
        <v>475</v>
      </c>
      <c r="J131" s="113" t="s">
        <v>247</v>
      </c>
      <c r="K131" s="281"/>
      <c r="L131" s="318"/>
      <c r="M131" s="4" t="str">
        <f t="shared" si="9"/>
        <v/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20.25" hidden="1" customHeight="1">
      <c r="A132" s="4">
        <v>175</v>
      </c>
      <c r="B132" s="594"/>
      <c r="C132" s="76" t="s">
        <v>225</v>
      </c>
      <c r="D132" s="489">
        <v>5</v>
      </c>
      <c r="E132" s="74">
        <v>4</v>
      </c>
      <c r="F132" s="87"/>
      <c r="G132" s="92"/>
      <c r="H132" s="97" t="str">
        <f t="shared" si="7"/>
        <v>中央区5-4</v>
      </c>
      <c r="I132" s="104">
        <v>475</v>
      </c>
      <c r="J132" s="113" t="s">
        <v>1227</v>
      </c>
      <c r="K132" s="189"/>
      <c r="L132" s="129"/>
      <c r="M132" s="4" t="str">
        <f t="shared" si="9"/>
        <v/>
      </c>
      <c r="N132" s="6"/>
      <c r="O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</row>
    <row r="133" spans="1:70" ht="20.25" hidden="1" customHeight="1">
      <c r="A133" s="4">
        <v>176</v>
      </c>
      <c r="B133" s="594"/>
      <c r="C133" s="76" t="s">
        <v>225</v>
      </c>
      <c r="D133" s="489">
        <v>5</v>
      </c>
      <c r="E133" s="74">
        <v>5</v>
      </c>
      <c r="F133" s="87"/>
      <c r="G133" s="92"/>
      <c r="H133" s="97" t="str">
        <f t="shared" si="7"/>
        <v>中央区5-5</v>
      </c>
      <c r="I133" s="104">
        <v>520</v>
      </c>
      <c r="J133" s="113" t="s">
        <v>1228</v>
      </c>
      <c r="K133" s="188"/>
      <c r="L133" s="129"/>
      <c r="M133" s="4" t="str">
        <f t="shared" si="9"/>
        <v/>
      </c>
      <c r="N133" s="6"/>
      <c r="O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</row>
    <row r="134" spans="1:70" ht="20.25" hidden="1" customHeight="1">
      <c r="A134" s="4">
        <v>177</v>
      </c>
      <c r="B134" s="594"/>
      <c r="C134" s="76" t="s">
        <v>225</v>
      </c>
      <c r="D134" s="489">
        <v>5</v>
      </c>
      <c r="E134" s="74">
        <v>6</v>
      </c>
      <c r="F134" s="87"/>
      <c r="G134" s="92"/>
      <c r="H134" s="97" t="str">
        <f t="shared" si="7"/>
        <v>中央区5-6</v>
      </c>
      <c r="I134" s="104">
        <v>330</v>
      </c>
      <c r="J134" s="113" t="s">
        <v>250</v>
      </c>
      <c r="K134" s="188"/>
      <c r="L134" s="129"/>
      <c r="M134" s="4" t="str">
        <f t="shared" si="9"/>
        <v/>
      </c>
      <c r="N134" s="6"/>
      <c r="O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</row>
    <row r="135" spans="1:70" ht="19.5" customHeight="1">
      <c r="A135" s="4">
        <v>178</v>
      </c>
      <c r="B135" s="594"/>
      <c r="C135" s="76" t="s">
        <v>225</v>
      </c>
      <c r="D135" s="489">
        <v>5</v>
      </c>
      <c r="E135" s="74">
        <v>7</v>
      </c>
      <c r="F135" s="87">
        <v>1</v>
      </c>
      <c r="G135" s="92"/>
      <c r="H135" s="97" t="str">
        <f t="shared" si="7"/>
        <v>中央区5-7</v>
      </c>
      <c r="I135" s="104">
        <v>340</v>
      </c>
      <c r="J135" s="113" t="s">
        <v>251</v>
      </c>
      <c r="K135" s="281" t="s">
        <v>1965</v>
      </c>
      <c r="L135" s="508" t="s">
        <v>2003</v>
      </c>
      <c r="M135" s="21" t="str">
        <f t="shared" si="9"/>
        <v/>
      </c>
      <c r="N135" s="6"/>
      <c r="O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</row>
    <row r="136" spans="1:70" ht="20.25" hidden="1" customHeight="1">
      <c r="A136" s="4">
        <v>179</v>
      </c>
      <c r="B136" s="594"/>
      <c r="C136" s="76" t="s">
        <v>225</v>
      </c>
      <c r="D136" s="489">
        <v>5</v>
      </c>
      <c r="E136" s="74">
        <v>8</v>
      </c>
      <c r="F136" s="87"/>
      <c r="G136" s="92"/>
      <c r="H136" s="97" t="str">
        <f t="shared" si="7"/>
        <v>中央区5-8</v>
      </c>
      <c r="I136" s="104">
        <v>325</v>
      </c>
      <c r="J136" s="113" t="s">
        <v>253</v>
      </c>
      <c r="K136" s="281"/>
      <c r="L136" s="135"/>
      <c r="M136" s="5" t="str">
        <f t="shared" si="9"/>
        <v/>
      </c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ht="19.5" hidden="1" customHeight="1">
      <c r="A137" s="4">
        <v>180</v>
      </c>
      <c r="B137" s="594"/>
      <c r="C137" s="76" t="s">
        <v>225</v>
      </c>
      <c r="D137" s="489">
        <v>5</v>
      </c>
      <c r="E137" s="74">
        <v>9</v>
      </c>
      <c r="F137" s="87"/>
      <c r="G137" s="92"/>
      <c r="H137" s="97" t="str">
        <f t="shared" si="7"/>
        <v>中央区5-9</v>
      </c>
      <c r="I137" s="104">
        <v>360</v>
      </c>
      <c r="J137" s="113" t="s">
        <v>254</v>
      </c>
      <c r="K137" s="188"/>
      <c r="L137" s="348"/>
      <c r="M137" s="5" t="str">
        <f>IF(F143,I143,"")</f>
        <v/>
      </c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</row>
    <row r="138" spans="1:70" ht="20.100000000000001" hidden="1" customHeight="1">
      <c r="A138" s="4">
        <v>181</v>
      </c>
      <c r="B138" s="594"/>
      <c r="C138" s="76" t="s">
        <v>225</v>
      </c>
      <c r="D138" s="489">
        <v>5</v>
      </c>
      <c r="E138" s="74">
        <v>10</v>
      </c>
      <c r="F138" s="87"/>
      <c r="G138" s="92"/>
      <c r="H138" s="97" t="str">
        <f t="shared" si="7"/>
        <v>中央区5-10</v>
      </c>
      <c r="I138" s="104">
        <v>255</v>
      </c>
      <c r="J138" s="113" t="s">
        <v>255</v>
      </c>
      <c r="K138" s="330"/>
      <c r="L138" s="129"/>
      <c r="M138" s="5" t="str">
        <f>IF(F144,I144,"")</f>
        <v/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ht="20.25" hidden="1">
      <c r="A139" s="4">
        <v>182</v>
      </c>
      <c r="B139" s="594" t="s">
        <v>256</v>
      </c>
      <c r="C139" s="76" t="s">
        <v>225</v>
      </c>
      <c r="D139" s="489">
        <v>6</v>
      </c>
      <c r="E139" s="74">
        <v>1</v>
      </c>
      <c r="F139" s="87"/>
      <c r="G139" s="92"/>
      <c r="H139" s="97" t="str">
        <f t="shared" si="7"/>
        <v>中央区6-1</v>
      </c>
      <c r="I139" s="104">
        <v>355</v>
      </c>
      <c r="J139" s="113" t="s">
        <v>257</v>
      </c>
      <c r="K139" s="188"/>
      <c r="L139" s="463"/>
      <c r="M139" s="4" t="str">
        <f t="shared" ref="M139:M145" si="10">IF(F151,I151,"")</f>
        <v/>
      </c>
      <c r="N139" s="6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25" hidden="1" customHeight="1">
      <c r="A140" s="4">
        <v>183</v>
      </c>
      <c r="B140" s="594"/>
      <c r="C140" s="76" t="s">
        <v>225</v>
      </c>
      <c r="D140" s="489">
        <v>6</v>
      </c>
      <c r="E140" s="74">
        <v>2</v>
      </c>
      <c r="F140" s="87"/>
      <c r="G140" s="92"/>
      <c r="H140" s="97" t="str">
        <f t="shared" si="7"/>
        <v>中央区6-2</v>
      </c>
      <c r="I140" s="104">
        <v>260</v>
      </c>
      <c r="J140" s="113" t="s">
        <v>258</v>
      </c>
      <c r="K140" s="281"/>
      <c r="L140" s="318"/>
      <c r="M140" s="4" t="str">
        <f t="shared" si="10"/>
        <v/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 hidden="1" customHeight="1">
      <c r="A141" s="4">
        <v>184</v>
      </c>
      <c r="B141" s="594"/>
      <c r="C141" s="76" t="s">
        <v>225</v>
      </c>
      <c r="D141" s="489">
        <v>6</v>
      </c>
      <c r="E141" s="74">
        <v>3</v>
      </c>
      <c r="F141" s="87"/>
      <c r="G141" s="92"/>
      <c r="H141" s="97" t="str">
        <f t="shared" si="7"/>
        <v>中央区6-3</v>
      </c>
      <c r="I141" s="104">
        <v>510</v>
      </c>
      <c r="J141" s="113" t="s">
        <v>259</v>
      </c>
      <c r="K141" s="188"/>
      <c r="L141" s="129"/>
      <c r="M141" s="4" t="str">
        <f t="shared" si="10"/>
        <v/>
      </c>
      <c r="N141" s="6"/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25" hidden="1">
      <c r="A142" s="4">
        <v>185</v>
      </c>
      <c r="B142" s="594" t="s">
        <v>260</v>
      </c>
      <c r="C142" s="76" t="s">
        <v>225</v>
      </c>
      <c r="D142" s="489">
        <v>7</v>
      </c>
      <c r="E142" s="74">
        <v>1</v>
      </c>
      <c r="F142" s="87"/>
      <c r="G142" s="92"/>
      <c r="H142" s="97" t="str">
        <f t="shared" si="7"/>
        <v>中央区7-1</v>
      </c>
      <c r="I142" s="104">
        <v>700</v>
      </c>
      <c r="J142" s="113" t="s">
        <v>261</v>
      </c>
      <c r="K142" s="188"/>
      <c r="L142" s="129"/>
      <c r="M142" s="4" t="str">
        <f t="shared" si="10"/>
        <v/>
      </c>
      <c r="N142" s="6"/>
      <c r="O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25" hidden="1">
      <c r="A143" s="4">
        <v>186</v>
      </c>
      <c r="B143" s="594"/>
      <c r="C143" s="76" t="s">
        <v>225</v>
      </c>
      <c r="D143" s="489">
        <v>7</v>
      </c>
      <c r="E143" s="74">
        <v>2</v>
      </c>
      <c r="F143" s="87"/>
      <c r="G143" s="92"/>
      <c r="H143" s="97" t="str">
        <f t="shared" si="7"/>
        <v>中央区7-2</v>
      </c>
      <c r="I143" s="104">
        <v>215</v>
      </c>
      <c r="J143" s="113" t="s">
        <v>269</v>
      </c>
      <c r="K143" s="281"/>
      <c r="L143" s="318"/>
      <c r="M143" s="4" t="str">
        <f t="shared" si="10"/>
        <v/>
      </c>
      <c r="N143" s="6"/>
      <c r="O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</row>
    <row r="144" spans="1:70" ht="20.25">
      <c r="A144" s="4">
        <v>187</v>
      </c>
      <c r="B144" s="594"/>
      <c r="C144" s="76" t="s">
        <v>225</v>
      </c>
      <c r="D144" s="489">
        <v>7</v>
      </c>
      <c r="E144" s="74">
        <v>3</v>
      </c>
      <c r="F144" s="87">
        <v>0</v>
      </c>
      <c r="G144" s="92"/>
      <c r="H144" s="97" t="str">
        <f t="shared" si="7"/>
        <v>中央区7-3</v>
      </c>
      <c r="I144" s="104">
        <v>360</v>
      </c>
      <c r="J144" s="113" t="s">
        <v>263</v>
      </c>
      <c r="K144" s="281"/>
      <c r="L144" s="416" t="s">
        <v>1960</v>
      </c>
      <c r="M144" s="4" t="str">
        <f t="shared" si="10"/>
        <v/>
      </c>
      <c r="N144" s="6"/>
      <c r="O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25" hidden="1">
      <c r="A145" s="4">
        <v>188</v>
      </c>
      <c r="B145" s="594"/>
      <c r="C145" s="76" t="s">
        <v>225</v>
      </c>
      <c r="D145" s="489">
        <v>7</v>
      </c>
      <c r="E145" s="74">
        <v>4</v>
      </c>
      <c r="F145" s="87"/>
      <c r="G145" s="92"/>
      <c r="H145" s="97" t="str">
        <f t="shared" si="7"/>
        <v>中央区7-4</v>
      </c>
      <c r="I145" s="104">
        <v>380</v>
      </c>
      <c r="J145" s="113" t="s">
        <v>1229</v>
      </c>
      <c r="K145" s="281"/>
      <c r="L145" s="164"/>
      <c r="M145" s="4" t="str">
        <f t="shared" si="10"/>
        <v/>
      </c>
      <c r="N145" s="6"/>
      <c r="O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</row>
    <row r="146" spans="1:70" ht="20.25" hidden="1">
      <c r="A146" s="4">
        <v>189</v>
      </c>
      <c r="B146" s="594"/>
      <c r="C146" s="76" t="s">
        <v>225</v>
      </c>
      <c r="D146" s="489">
        <v>7</v>
      </c>
      <c r="E146" s="74">
        <v>5</v>
      </c>
      <c r="F146" s="87"/>
      <c r="G146" s="92"/>
      <c r="H146" s="97" t="str">
        <f t="shared" si="7"/>
        <v>中央区7-5</v>
      </c>
      <c r="I146" s="104">
        <v>210</v>
      </c>
      <c r="J146" s="113" t="s">
        <v>265</v>
      </c>
      <c r="K146" s="188"/>
      <c r="L146" s="129"/>
      <c r="M146" s="5" t="str">
        <f>IF(F152,I152,"")</f>
        <v/>
      </c>
      <c r="N146" s="6"/>
      <c r="O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25" hidden="1">
      <c r="A147" s="4">
        <v>190</v>
      </c>
      <c r="B147" s="594"/>
      <c r="C147" s="76" t="s">
        <v>225</v>
      </c>
      <c r="D147" s="489">
        <v>7</v>
      </c>
      <c r="E147" s="74">
        <v>6</v>
      </c>
      <c r="F147" s="87"/>
      <c r="G147" s="92"/>
      <c r="H147" s="97" t="str">
        <f t="shared" si="7"/>
        <v>中央区7-6</v>
      </c>
      <c r="I147" s="104">
        <v>505</v>
      </c>
      <c r="J147" s="113" t="s">
        <v>266</v>
      </c>
      <c r="K147" s="188"/>
      <c r="L147" s="129"/>
      <c r="M147" s="4" t="str">
        <f>IF(F159,I159,"")</f>
        <v/>
      </c>
      <c r="N147" s="6"/>
      <c r="O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</row>
    <row r="148" spans="1:70" ht="20.25" hidden="1">
      <c r="A148" s="4">
        <v>191</v>
      </c>
      <c r="B148" s="594"/>
      <c r="C148" s="76" t="s">
        <v>225</v>
      </c>
      <c r="D148" s="489">
        <v>7</v>
      </c>
      <c r="E148" s="74">
        <v>7</v>
      </c>
      <c r="F148" s="87"/>
      <c r="G148" s="92"/>
      <c r="H148" s="97" t="str">
        <f t="shared" si="7"/>
        <v>中央区7-7</v>
      </c>
      <c r="I148" s="104">
        <v>665</v>
      </c>
      <c r="J148" s="113" t="s">
        <v>267</v>
      </c>
      <c r="K148" s="188"/>
      <c r="L148" s="155"/>
      <c r="M148" s="4" t="str">
        <f>IF(F160,I160,"")</f>
        <v/>
      </c>
      <c r="N148" s="6"/>
      <c r="O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20.25" hidden="1">
      <c r="A149" s="4">
        <v>192</v>
      </c>
      <c r="B149" s="594"/>
      <c r="C149" s="76" t="s">
        <v>225</v>
      </c>
      <c r="D149" s="489">
        <v>7</v>
      </c>
      <c r="E149" s="74">
        <v>8</v>
      </c>
      <c r="F149" s="87"/>
      <c r="G149" s="92"/>
      <c r="H149" s="97" t="str">
        <f t="shared" si="7"/>
        <v>中央区7-8</v>
      </c>
      <c r="I149" s="104">
        <v>210</v>
      </c>
      <c r="J149" s="113" t="s">
        <v>1230</v>
      </c>
      <c r="K149" s="188"/>
      <c r="L149" s="129"/>
      <c r="M149" s="4" t="str">
        <f>IF(F161,I161,"")</f>
        <v/>
      </c>
      <c r="N149" s="6"/>
      <c r="O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</row>
    <row r="150" spans="1:70" ht="20.25" hidden="1">
      <c r="A150" s="4">
        <v>193</v>
      </c>
      <c r="B150" s="594"/>
      <c r="C150" s="76" t="s">
        <v>225</v>
      </c>
      <c r="D150" s="489">
        <v>7</v>
      </c>
      <c r="E150" s="74">
        <v>9</v>
      </c>
      <c r="F150" s="87"/>
      <c r="G150" s="92"/>
      <c r="H150" s="97" t="str">
        <f t="shared" si="7"/>
        <v>中央区7-9</v>
      </c>
      <c r="I150" s="104">
        <v>270</v>
      </c>
      <c r="J150" s="113" t="s">
        <v>1231</v>
      </c>
      <c r="K150" s="188"/>
      <c r="L150" s="129"/>
      <c r="M150" s="5" t="str">
        <f>IF(F156,I156,"")</f>
        <v/>
      </c>
      <c r="N150" s="6"/>
      <c r="O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</row>
    <row r="151" spans="1:70" ht="20.25" hidden="1">
      <c r="A151" s="4">
        <v>194</v>
      </c>
      <c r="B151" s="576" t="s">
        <v>270</v>
      </c>
      <c r="C151" s="76" t="s">
        <v>225</v>
      </c>
      <c r="D151" s="489">
        <v>8</v>
      </c>
      <c r="E151" s="74">
        <v>1</v>
      </c>
      <c r="F151" s="87"/>
      <c r="G151" s="92"/>
      <c r="H151" s="97" t="str">
        <f t="shared" si="7"/>
        <v>中央区8-1</v>
      </c>
      <c r="I151" s="104">
        <v>345</v>
      </c>
      <c r="J151" s="113" t="s">
        <v>271</v>
      </c>
      <c r="K151" s="188"/>
      <c r="L151" s="129"/>
      <c r="M151" s="5" t="str">
        <f>IF(F163,I163,"")</f>
        <v/>
      </c>
      <c r="N151" s="6"/>
      <c r="O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</row>
    <row r="152" spans="1:70" ht="20.25" customHeight="1">
      <c r="A152" s="4">
        <v>195</v>
      </c>
      <c r="B152" s="593"/>
      <c r="C152" s="76" t="s">
        <v>225</v>
      </c>
      <c r="D152" s="489">
        <v>8</v>
      </c>
      <c r="E152" s="74">
        <v>2</v>
      </c>
      <c r="F152" s="87">
        <v>0</v>
      </c>
      <c r="G152" s="92"/>
      <c r="H152" s="97" t="str">
        <f t="shared" si="7"/>
        <v>中央区8-2</v>
      </c>
      <c r="I152" s="104">
        <v>250</v>
      </c>
      <c r="J152" s="113" t="s">
        <v>1232</v>
      </c>
      <c r="K152" s="281"/>
      <c r="L152" s="486" t="s">
        <v>1716</v>
      </c>
      <c r="M152" s="4" t="str">
        <f>IF(F164,I164,"")</f>
        <v/>
      </c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20.100000000000001" hidden="1" customHeight="1">
      <c r="A153" s="4">
        <v>196</v>
      </c>
      <c r="B153" s="593"/>
      <c r="C153" s="76" t="s">
        <v>225</v>
      </c>
      <c r="D153" s="489">
        <v>8</v>
      </c>
      <c r="E153" s="74">
        <v>3</v>
      </c>
      <c r="F153" s="87"/>
      <c r="G153" s="92"/>
      <c r="H153" s="97" t="str">
        <f t="shared" si="7"/>
        <v>中央区8-3</v>
      </c>
      <c r="I153" s="104">
        <v>550</v>
      </c>
      <c r="J153" s="113" t="s">
        <v>273</v>
      </c>
      <c r="K153" s="188"/>
      <c r="L153" s="129"/>
      <c r="M153" s="5" t="str">
        <f>IF(F159,I159,"")</f>
        <v/>
      </c>
      <c r="N153" s="23"/>
      <c r="O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</row>
    <row r="154" spans="1:70" ht="20.25" hidden="1">
      <c r="A154" s="4">
        <v>197</v>
      </c>
      <c r="B154" s="593"/>
      <c r="C154" s="76" t="s">
        <v>225</v>
      </c>
      <c r="D154" s="489">
        <v>8</v>
      </c>
      <c r="E154" s="74">
        <v>4</v>
      </c>
      <c r="F154" s="87"/>
      <c r="G154" s="92"/>
      <c r="H154" s="97" t="str">
        <f t="shared" si="7"/>
        <v>中央区8-4</v>
      </c>
      <c r="I154" s="104">
        <v>350</v>
      </c>
      <c r="J154" s="113" t="s">
        <v>274</v>
      </c>
      <c r="K154" s="188"/>
      <c r="L154" s="129"/>
      <c r="M154" s="4" t="str">
        <f t="shared" ref="M154:M159" si="11">IF(F170,I170,"")</f>
        <v/>
      </c>
      <c r="N154" s="6"/>
    </row>
    <row r="155" spans="1:70" s="23" customFormat="1" ht="20.25" hidden="1" customHeight="1">
      <c r="A155" s="4">
        <v>198</v>
      </c>
      <c r="B155" s="593"/>
      <c r="C155" s="76" t="s">
        <v>225</v>
      </c>
      <c r="D155" s="489">
        <v>8</v>
      </c>
      <c r="E155" s="74">
        <v>5</v>
      </c>
      <c r="F155" s="87"/>
      <c r="G155" s="92"/>
      <c r="H155" s="97" t="str">
        <f t="shared" si="7"/>
        <v>中央区8-5</v>
      </c>
      <c r="I155" s="104">
        <v>560</v>
      </c>
      <c r="J155" s="113" t="s">
        <v>1664</v>
      </c>
      <c r="K155" s="281"/>
      <c r="L155" s="318"/>
      <c r="M155" s="4" t="str">
        <f t="shared" si="11"/>
        <v/>
      </c>
      <c r="N155" s="15"/>
      <c r="P155" s="44"/>
      <c r="Q155" s="44"/>
    </row>
    <row r="156" spans="1:70" ht="20.25" hidden="1" customHeight="1">
      <c r="A156" s="4">
        <v>199</v>
      </c>
      <c r="B156" s="593"/>
      <c r="C156" s="76" t="s">
        <v>225</v>
      </c>
      <c r="D156" s="489">
        <v>8</v>
      </c>
      <c r="E156" s="74">
        <v>6</v>
      </c>
      <c r="F156" s="87"/>
      <c r="G156" s="92"/>
      <c r="H156" s="97" t="str">
        <f t="shared" si="7"/>
        <v>中央区8-6</v>
      </c>
      <c r="I156" s="104">
        <v>265</v>
      </c>
      <c r="J156" s="113" t="s">
        <v>276</v>
      </c>
      <c r="K156" s="331"/>
      <c r="L156" s="313"/>
      <c r="M156" s="4" t="str">
        <f t="shared" si="11"/>
        <v/>
      </c>
      <c r="N156" s="15"/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s="15" customFormat="1" ht="20.25" hidden="1" customHeight="1">
      <c r="A157" s="4">
        <v>200</v>
      </c>
      <c r="B157" s="593"/>
      <c r="C157" s="76" t="s">
        <v>225</v>
      </c>
      <c r="D157" s="489">
        <v>8</v>
      </c>
      <c r="E157" s="74">
        <v>7</v>
      </c>
      <c r="F157" s="87"/>
      <c r="G157" s="92"/>
      <c r="H157" s="97" t="str">
        <f t="shared" si="7"/>
        <v>中央区8-7</v>
      </c>
      <c r="I157" s="104">
        <v>460</v>
      </c>
      <c r="J157" s="113" t="s">
        <v>1233</v>
      </c>
      <c r="K157" s="188"/>
      <c r="L157" s="129"/>
      <c r="M157" s="4">
        <f t="shared" si="11"/>
        <v>410</v>
      </c>
      <c r="N157" s="22"/>
      <c r="P157" s="44"/>
      <c r="Q157" s="44"/>
    </row>
    <row r="158" spans="1:70" s="15" customFormat="1" ht="20.25" customHeight="1">
      <c r="A158" s="4">
        <v>201</v>
      </c>
      <c r="B158" s="593"/>
      <c r="C158" s="76" t="s">
        <v>225</v>
      </c>
      <c r="D158" s="489">
        <v>8</v>
      </c>
      <c r="E158" s="74">
        <v>8</v>
      </c>
      <c r="F158" s="87">
        <v>0</v>
      </c>
      <c r="G158" s="92"/>
      <c r="H158" s="97" t="str">
        <f t="shared" si="7"/>
        <v>中央区8-8</v>
      </c>
      <c r="I158" s="104">
        <v>395</v>
      </c>
      <c r="J158" s="113" t="s">
        <v>1234</v>
      </c>
      <c r="K158" s="188"/>
      <c r="L158" s="486" t="s">
        <v>1716</v>
      </c>
      <c r="M158" s="5" t="str">
        <f>IF(F164,I164,"")</f>
        <v/>
      </c>
      <c r="N158" s="6"/>
      <c r="P158" s="44"/>
      <c r="Q158" s="44"/>
    </row>
    <row r="159" spans="1:70" s="22" customFormat="1" ht="20.25" customHeight="1">
      <c r="A159" s="4">
        <v>202</v>
      </c>
      <c r="B159" s="593"/>
      <c r="C159" s="76" t="s">
        <v>225</v>
      </c>
      <c r="D159" s="489">
        <v>8</v>
      </c>
      <c r="E159" s="74" t="s">
        <v>279</v>
      </c>
      <c r="F159" s="87">
        <v>0</v>
      </c>
      <c r="G159" s="92"/>
      <c r="H159" s="97" t="str">
        <f t="shared" si="7"/>
        <v>中央区8-9</v>
      </c>
      <c r="I159" s="104">
        <v>330</v>
      </c>
      <c r="J159" s="215" t="s">
        <v>1235</v>
      </c>
      <c r="K159" s="281"/>
      <c r="L159" s="486" t="s">
        <v>1716</v>
      </c>
      <c r="M159" s="4" t="str">
        <f t="shared" si="11"/>
        <v/>
      </c>
      <c r="N159" s="44"/>
      <c r="P159" s="48"/>
      <c r="Q159" s="48"/>
    </row>
    <row r="160" spans="1:70" ht="20.100000000000001" hidden="1" customHeight="1">
      <c r="A160" s="4">
        <v>203</v>
      </c>
      <c r="B160" s="593"/>
      <c r="C160" s="76" t="s">
        <v>225</v>
      </c>
      <c r="D160" s="489">
        <v>8</v>
      </c>
      <c r="E160" s="74">
        <v>10</v>
      </c>
      <c r="F160" s="87"/>
      <c r="G160" s="92"/>
      <c r="H160" s="97" t="str">
        <f t="shared" si="7"/>
        <v>中央区8-10</v>
      </c>
      <c r="I160" s="104">
        <v>300</v>
      </c>
      <c r="J160" s="113" t="s">
        <v>1236</v>
      </c>
      <c r="K160" s="188"/>
      <c r="L160" s="129"/>
      <c r="M160" s="5" t="str">
        <f>IF(F166,I166,"")</f>
        <v/>
      </c>
      <c r="N160" s="23"/>
      <c r="O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</row>
    <row r="161" spans="1:70" ht="20.100000000000001" hidden="1" customHeight="1">
      <c r="A161" s="4">
        <v>204</v>
      </c>
      <c r="B161" s="593"/>
      <c r="C161" s="76" t="s">
        <v>225</v>
      </c>
      <c r="D161" s="489">
        <v>8</v>
      </c>
      <c r="E161" s="74">
        <v>11</v>
      </c>
      <c r="F161" s="87"/>
      <c r="G161" s="92"/>
      <c r="H161" s="97" t="str">
        <f t="shared" si="7"/>
        <v>中央区8-11</v>
      </c>
      <c r="I161" s="104">
        <v>485</v>
      </c>
      <c r="J161" s="113" t="s">
        <v>1928</v>
      </c>
      <c r="K161" s="281"/>
      <c r="L161" s="486"/>
      <c r="M161" s="5" t="str">
        <f>IF(F167,I167,"")</f>
        <v/>
      </c>
      <c r="N161" s="23"/>
      <c r="O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</row>
    <row r="162" spans="1:70" ht="20.25" hidden="1" customHeight="1">
      <c r="A162" s="4">
        <v>205</v>
      </c>
      <c r="B162" s="593"/>
      <c r="C162" s="76" t="s">
        <v>225</v>
      </c>
      <c r="D162" s="489">
        <v>8</v>
      </c>
      <c r="E162" s="74">
        <v>12</v>
      </c>
      <c r="F162" s="87"/>
      <c r="G162" s="92"/>
      <c r="H162" s="97" t="str">
        <f t="shared" si="7"/>
        <v>中央区8-12</v>
      </c>
      <c r="I162" s="104">
        <v>385</v>
      </c>
      <c r="J162" s="113" t="s">
        <v>1929</v>
      </c>
      <c r="K162" s="188"/>
      <c r="L162" s="362"/>
      <c r="M162" s="4" t="str">
        <f>IF(F177,I177,"")</f>
        <v/>
      </c>
    </row>
    <row r="163" spans="1:70" s="23" customFormat="1" ht="20.25" customHeight="1">
      <c r="A163" s="4">
        <v>206</v>
      </c>
      <c r="B163" s="593"/>
      <c r="C163" s="76" t="s">
        <v>225</v>
      </c>
      <c r="D163" s="489">
        <v>8</v>
      </c>
      <c r="E163" s="74">
        <v>13</v>
      </c>
      <c r="F163" s="87">
        <v>0</v>
      </c>
      <c r="G163" s="92"/>
      <c r="H163" s="97" t="str">
        <f t="shared" si="7"/>
        <v>中央区8-13</v>
      </c>
      <c r="I163" s="104">
        <v>525</v>
      </c>
      <c r="J163" s="113" t="s">
        <v>283</v>
      </c>
      <c r="K163" s="188"/>
      <c r="L163" s="486" t="s">
        <v>1781</v>
      </c>
      <c r="M163" s="4" t="str">
        <f>IF(F178,I178,"")</f>
        <v/>
      </c>
      <c r="N163" s="6"/>
      <c r="P163" s="44"/>
      <c r="Q163" s="44"/>
    </row>
    <row r="164" spans="1:70" ht="20.25" hidden="1" customHeight="1">
      <c r="A164" s="4">
        <v>207</v>
      </c>
      <c r="B164" s="593"/>
      <c r="C164" s="76" t="s">
        <v>225</v>
      </c>
      <c r="D164" s="489">
        <v>8</v>
      </c>
      <c r="E164" s="74">
        <v>14</v>
      </c>
      <c r="F164" s="87"/>
      <c r="G164" s="92"/>
      <c r="H164" s="97" t="str">
        <f t="shared" si="7"/>
        <v>中央区8-14</v>
      </c>
      <c r="I164" s="104">
        <v>405</v>
      </c>
      <c r="J164" s="113" t="s">
        <v>283</v>
      </c>
      <c r="K164" s="188"/>
      <c r="L164" s="129"/>
      <c r="M164" s="5" t="str">
        <f>IF(F179,I179,"")</f>
        <v/>
      </c>
      <c r="N164" s="6"/>
    </row>
    <row r="165" spans="1:70" ht="20.25" hidden="1" customHeight="1">
      <c r="A165" s="4">
        <v>208</v>
      </c>
      <c r="B165" s="593"/>
      <c r="C165" s="76" t="s">
        <v>225</v>
      </c>
      <c r="D165" s="489">
        <v>8</v>
      </c>
      <c r="E165" s="74">
        <v>15</v>
      </c>
      <c r="F165" s="87"/>
      <c r="G165" s="92"/>
      <c r="H165" s="97" t="str">
        <f t="shared" si="7"/>
        <v>中央区8-15</v>
      </c>
      <c r="I165" s="104">
        <v>660</v>
      </c>
      <c r="J165" s="113" t="s">
        <v>1665</v>
      </c>
      <c r="K165" s="188"/>
      <c r="L165" s="129"/>
      <c r="M165" s="4" t="str">
        <f t="shared" ref="M165:M184" si="12">IF(F181,I181,"")</f>
        <v/>
      </c>
      <c r="N165" s="6"/>
      <c r="O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</row>
    <row r="166" spans="1:70" ht="20.100000000000001" hidden="1" customHeight="1">
      <c r="A166" s="4">
        <v>209</v>
      </c>
      <c r="B166" s="593"/>
      <c r="C166" s="76" t="s">
        <v>225</v>
      </c>
      <c r="D166" s="489">
        <v>8</v>
      </c>
      <c r="E166" s="74" t="s">
        <v>29</v>
      </c>
      <c r="F166" s="87"/>
      <c r="G166" s="92"/>
      <c r="H166" s="97" t="str">
        <f>CONCATENATE(C166,D166,"-",E166)</f>
        <v>中央区8-16</v>
      </c>
      <c r="I166" s="104">
        <v>250</v>
      </c>
      <c r="J166" s="113" t="s">
        <v>1240</v>
      </c>
      <c r="K166" s="188"/>
      <c r="L166" s="313"/>
      <c r="M166" s="5" t="str">
        <f>IF(F174,I174,"")</f>
        <v/>
      </c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</row>
    <row r="167" spans="1:70" ht="20.100000000000001" hidden="1" customHeight="1">
      <c r="A167" s="4">
        <v>210</v>
      </c>
      <c r="B167" s="593"/>
      <c r="C167" s="76" t="s">
        <v>225</v>
      </c>
      <c r="D167" s="489">
        <v>8</v>
      </c>
      <c r="E167" s="74" t="s">
        <v>883</v>
      </c>
      <c r="F167" s="87"/>
      <c r="G167" s="92"/>
      <c r="H167" s="97" t="str">
        <f>CONCATENATE(C167,D167,"-",E167)</f>
        <v>中央区8-17</v>
      </c>
      <c r="I167" s="104">
        <v>305</v>
      </c>
      <c r="J167" s="113" t="s">
        <v>284</v>
      </c>
      <c r="K167" s="188"/>
      <c r="L167" s="313"/>
      <c r="M167" s="5" t="str">
        <f>IF(F175,I175,"")</f>
        <v/>
      </c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100000000000001" customHeight="1">
      <c r="A168" s="4">
        <v>211</v>
      </c>
      <c r="B168" s="593"/>
      <c r="C168" s="76" t="s">
        <v>225</v>
      </c>
      <c r="D168" s="489">
        <v>8</v>
      </c>
      <c r="E168" s="74" t="s">
        <v>869</v>
      </c>
      <c r="F168" s="87">
        <v>0</v>
      </c>
      <c r="G168" s="92"/>
      <c r="H168" s="97" t="str">
        <f>CONCATENATE(C168,D168,"-",E168)</f>
        <v>中央区8-18</v>
      </c>
      <c r="I168" s="104">
        <v>245</v>
      </c>
      <c r="J168" s="113" t="s">
        <v>1241</v>
      </c>
      <c r="K168" s="188"/>
      <c r="L168" s="486" t="s">
        <v>1716</v>
      </c>
      <c r="M168" s="5" t="str">
        <f>IF(F176,I176,"")</f>
        <v/>
      </c>
      <c r="N168" s="6"/>
      <c r="O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25" customHeight="1">
      <c r="A169" s="4">
        <v>212</v>
      </c>
      <c r="B169" s="577"/>
      <c r="C169" s="76" t="s">
        <v>225</v>
      </c>
      <c r="D169" s="489">
        <v>8</v>
      </c>
      <c r="E169" s="74" t="s">
        <v>870</v>
      </c>
      <c r="F169" s="87">
        <v>0</v>
      </c>
      <c r="G169" s="92"/>
      <c r="H169" s="97" t="str">
        <f>CONCATENATE(C169,D169,"-",E169)</f>
        <v>中央区8-19</v>
      </c>
      <c r="I169" s="104">
        <v>435</v>
      </c>
      <c r="J169" s="113" t="s">
        <v>1930</v>
      </c>
      <c r="K169" s="188"/>
      <c r="L169" s="486" t="s">
        <v>1866</v>
      </c>
      <c r="M169" s="4" t="str">
        <f t="shared" si="12"/>
        <v/>
      </c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100000000000001" hidden="1" customHeight="1">
      <c r="A170" s="4">
        <v>213</v>
      </c>
      <c r="B170" s="576" t="s">
        <v>288</v>
      </c>
      <c r="C170" s="76" t="s">
        <v>225</v>
      </c>
      <c r="D170" s="489">
        <v>9</v>
      </c>
      <c r="E170" s="74">
        <v>1</v>
      </c>
      <c r="F170" s="87"/>
      <c r="G170" s="92"/>
      <c r="H170" s="97" t="str">
        <f t="shared" ref="H170:H244" si="13">CONCATENATE(C170,D170,"-",E170)</f>
        <v>中央区9-1</v>
      </c>
      <c r="I170" s="104">
        <v>265</v>
      </c>
      <c r="J170" s="114" t="s">
        <v>1242</v>
      </c>
      <c r="K170" s="325"/>
      <c r="L170" s="318"/>
      <c r="M170" s="5" t="str">
        <f>IF(F178,I178,"")</f>
        <v/>
      </c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100000000000001" hidden="1" customHeight="1">
      <c r="A171" s="4">
        <v>214</v>
      </c>
      <c r="B171" s="593"/>
      <c r="C171" s="76" t="s">
        <v>225</v>
      </c>
      <c r="D171" s="489">
        <v>9</v>
      </c>
      <c r="E171" s="74">
        <v>2</v>
      </c>
      <c r="F171" s="87"/>
      <c r="G171" s="92"/>
      <c r="H171" s="97" t="str">
        <f t="shared" si="13"/>
        <v>中央区9-2</v>
      </c>
      <c r="I171" s="104">
        <v>450</v>
      </c>
      <c r="J171" s="113" t="s">
        <v>290</v>
      </c>
      <c r="K171" s="188"/>
      <c r="L171" s="312"/>
      <c r="M171" s="5" t="str">
        <f>IF(F179,I179,"")</f>
        <v/>
      </c>
      <c r="N171" s="6"/>
    </row>
    <row r="172" spans="1:70" ht="20.100000000000001" hidden="1" customHeight="1">
      <c r="A172" s="4">
        <v>215</v>
      </c>
      <c r="B172" s="593"/>
      <c r="C172" s="76" t="s">
        <v>225</v>
      </c>
      <c r="D172" s="489">
        <v>9</v>
      </c>
      <c r="E172" s="74">
        <v>3</v>
      </c>
      <c r="F172" s="87"/>
      <c r="G172" s="92"/>
      <c r="H172" s="97" t="str">
        <f t="shared" si="13"/>
        <v>中央区9-3</v>
      </c>
      <c r="I172" s="104">
        <v>165</v>
      </c>
      <c r="J172" s="113" t="s">
        <v>1243</v>
      </c>
      <c r="K172" s="188"/>
      <c r="L172" s="129"/>
      <c r="M172" s="4" t="str">
        <f t="shared" si="12"/>
        <v/>
      </c>
      <c r="N172" s="6"/>
      <c r="O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</row>
    <row r="173" spans="1:70" ht="20.25" customHeight="1">
      <c r="A173" s="4">
        <v>216</v>
      </c>
      <c r="B173" s="577"/>
      <c r="C173" s="76" t="s">
        <v>225</v>
      </c>
      <c r="D173" s="489">
        <v>9</v>
      </c>
      <c r="E173" s="74">
        <v>4</v>
      </c>
      <c r="F173" s="87">
        <v>1</v>
      </c>
      <c r="G173" s="92"/>
      <c r="H173" s="97" t="str">
        <f t="shared" si="13"/>
        <v>中央区9-4</v>
      </c>
      <c r="I173" s="104">
        <v>410</v>
      </c>
      <c r="J173" s="113" t="s">
        <v>1244</v>
      </c>
      <c r="K173" s="281"/>
      <c r="L173" s="508" t="s">
        <v>1991</v>
      </c>
      <c r="M173" s="4" t="str">
        <f t="shared" si="12"/>
        <v/>
      </c>
      <c r="O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</row>
    <row r="174" spans="1:70" ht="20.25" hidden="1" customHeight="1">
      <c r="A174" s="4">
        <v>217</v>
      </c>
      <c r="B174" s="589" t="s">
        <v>293</v>
      </c>
      <c r="C174" s="76" t="s">
        <v>225</v>
      </c>
      <c r="D174" s="349">
        <v>10</v>
      </c>
      <c r="E174" s="74">
        <v>1</v>
      </c>
      <c r="F174" s="87"/>
      <c r="G174" s="92"/>
      <c r="H174" s="97" t="str">
        <f t="shared" si="13"/>
        <v>中央区10-1</v>
      </c>
      <c r="I174" s="104">
        <v>370</v>
      </c>
      <c r="J174" s="113" t="s">
        <v>294</v>
      </c>
      <c r="K174" s="281"/>
      <c r="L174" s="318"/>
      <c r="M174" s="18" t="str">
        <f t="shared" si="12"/>
        <v/>
      </c>
      <c r="N174" s="6"/>
      <c r="O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</row>
    <row r="175" spans="1:70" ht="16.5" hidden="1" customHeight="1">
      <c r="A175" s="4">
        <v>218</v>
      </c>
      <c r="B175" s="589"/>
      <c r="C175" s="76" t="s">
        <v>225</v>
      </c>
      <c r="D175" s="349">
        <v>10</v>
      </c>
      <c r="E175" s="74">
        <v>2</v>
      </c>
      <c r="F175" s="87"/>
      <c r="G175" s="92"/>
      <c r="H175" s="97" t="str">
        <f t="shared" si="13"/>
        <v>中央区10-2</v>
      </c>
      <c r="I175" s="104">
        <v>460</v>
      </c>
      <c r="J175" s="113" t="s">
        <v>295</v>
      </c>
      <c r="K175" s="281"/>
      <c r="L175" s="464"/>
      <c r="M175" s="4" t="str">
        <f t="shared" si="12"/>
        <v/>
      </c>
      <c r="N175" s="6"/>
    </row>
    <row r="176" spans="1:70" ht="20.25" hidden="1" customHeight="1">
      <c r="A176" s="4">
        <v>219</v>
      </c>
      <c r="B176" s="589"/>
      <c r="C176" s="76" t="s">
        <v>225</v>
      </c>
      <c r="D176" s="349">
        <v>10</v>
      </c>
      <c r="E176" s="74">
        <v>3</v>
      </c>
      <c r="F176" s="87"/>
      <c r="G176" s="92"/>
      <c r="H176" s="97" t="str">
        <f t="shared" si="13"/>
        <v>中央区10-3</v>
      </c>
      <c r="I176" s="104">
        <v>215</v>
      </c>
      <c r="J176" s="113" t="s">
        <v>1245</v>
      </c>
      <c r="K176" s="325"/>
      <c r="L176" s="405" t="s">
        <v>1487</v>
      </c>
      <c r="M176" s="4" t="str">
        <f t="shared" si="12"/>
        <v/>
      </c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220</v>
      </c>
      <c r="B177" s="589"/>
      <c r="C177" s="76" t="s">
        <v>225</v>
      </c>
      <c r="D177" s="349">
        <v>10</v>
      </c>
      <c r="E177" s="74">
        <v>4</v>
      </c>
      <c r="F177" s="87"/>
      <c r="G177" s="92"/>
      <c r="H177" s="97" t="str">
        <f t="shared" si="13"/>
        <v>中央区10-4</v>
      </c>
      <c r="I177" s="104">
        <v>380</v>
      </c>
      <c r="J177" s="113" t="s">
        <v>297</v>
      </c>
      <c r="K177" s="189"/>
      <c r="L177" s="339" t="s">
        <v>1485</v>
      </c>
      <c r="M177" s="4">
        <f t="shared" si="12"/>
        <v>420</v>
      </c>
      <c r="N177" s="23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16.5" hidden="1" customHeight="1">
      <c r="A178" s="4">
        <v>221</v>
      </c>
      <c r="B178" s="589"/>
      <c r="C178" s="76" t="s">
        <v>225</v>
      </c>
      <c r="D178" s="349">
        <v>10</v>
      </c>
      <c r="E178" s="74">
        <v>5</v>
      </c>
      <c r="F178" s="87"/>
      <c r="G178" s="92"/>
      <c r="H178" s="97" t="str">
        <f t="shared" si="13"/>
        <v>中央区10-5</v>
      </c>
      <c r="I178" s="104">
        <v>210</v>
      </c>
      <c r="J178" s="113" t="s">
        <v>1666</v>
      </c>
      <c r="K178" s="281"/>
      <c r="L178" s="486"/>
      <c r="M178" s="4" t="str">
        <f t="shared" si="12"/>
        <v/>
      </c>
      <c r="N178" s="6"/>
    </row>
    <row r="179" spans="1:70" s="23" customFormat="1" ht="20.25" hidden="1" customHeight="1">
      <c r="A179" s="4">
        <v>222</v>
      </c>
      <c r="B179" s="589"/>
      <c r="C179" s="76" t="s">
        <v>225</v>
      </c>
      <c r="D179" s="349">
        <v>10</v>
      </c>
      <c r="E179" s="74">
        <v>6</v>
      </c>
      <c r="F179" s="87"/>
      <c r="G179" s="92"/>
      <c r="H179" s="97" t="str">
        <f t="shared" si="13"/>
        <v>中央区10-6</v>
      </c>
      <c r="I179" s="104">
        <v>430</v>
      </c>
      <c r="J179" s="120" t="s">
        <v>1571</v>
      </c>
      <c r="K179" s="331"/>
      <c r="L179" s="341"/>
      <c r="M179" s="4" t="str">
        <f t="shared" si="12"/>
        <v/>
      </c>
      <c r="N179" s="6"/>
      <c r="P179" s="44"/>
      <c r="Q179" s="44"/>
    </row>
    <row r="180" spans="1:70" ht="20.25" hidden="1" customHeight="1">
      <c r="A180" s="4">
        <v>223</v>
      </c>
      <c r="B180" s="589"/>
      <c r="C180" s="76" t="s">
        <v>225</v>
      </c>
      <c r="D180" s="349">
        <v>10</v>
      </c>
      <c r="E180" s="74" t="s">
        <v>299</v>
      </c>
      <c r="F180" s="87"/>
      <c r="G180" s="92"/>
      <c r="H180" s="97" t="str">
        <f t="shared" si="13"/>
        <v>中央区10-7</v>
      </c>
      <c r="I180" s="104">
        <v>210</v>
      </c>
      <c r="J180" s="120" t="s">
        <v>1246</v>
      </c>
      <c r="K180" s="325"/>
      <c r="L180" s="314"/>
      <c r="M180" s="4" t="str">
        <f t="shared" si="12"/>
        <v/>
      </c>
      <c r="N180" s="23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25" hidden="1" customHeight="1">
      <c r="A181" s="4">
        <v>224</v>
      </c>
      <c r="B181" s="589" t="s">
        <v>300</v>
      </c>
      <c r="C181" s="76" t="s">
        <v>225</v>
      </c>
      <c r="D181" s="349">
        <v>11</v>
      </c>
      <c r="E181" s="74">
        <v>1</v>
      </c>
      <c r="F181" s="87"/>
      <c r="G181" s="92"/>
      <c r="H181" s="97" t="str">
        <f t="shared" si="13"/>
        <v>中央区11-1</v>
      </c>
      <c r="I181" s="104">
        <v>445</v>
      </c>
      <c r="J181" s="113" t="s">
        <v>301</v>
      </c>
      <c r="K181" s="188"/>
      <c r="L181" s="129"/>
      <c r="M181" s="4" t="str">
        <f t="shared" si="12"/>
        <v/>
      </c>
      <c r="N181" s="6"/>
      <c r="O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s="23" customFormat="1" ht="20.100000000000001" hidden="1" customHeight="1">
      <c r="A182" s="4">
        <v>225</v>
      </c>
      <c r="B182" s="589"/>
      <c r="C182" s="256" t="s">
        <v>225</v>
      </c>
      <c r="D182" s="490">
        <v>11</v>
      </c>
      <c r="E182" s="258">
        <v>2</v>
      </c>
      <c r="F182" s="259"/>
      <c r="G182" s="92"/>
      <c r="H182" s="260" t="str">
        <f t="shared" si="13"/>
        <v>中央区11-2</v>
      </c>
      <c r="I182" s="261">
        <v>625</v>
      </c>
      <c r="J182" s="262" t="s">
        <v>302</v>
      </c>
      <c r="K182" s="281"/>
      <c r="L182" s="131"/>
      <c r="M182" s="4" t="str">
        <f t="shared" si="12"/>
        <v/>
      </c>
      <c r="N182" s="6"/>
      <c r="P182" s="44"/>
      <c r="Q182" s="44"/>
    </row>
    <row r="183" spans="1:70" ht="20.100000000000001" hidden="1" customHeight="1">
      <c r="A183" s="4">
        <v>226</v>
      </c>
      <c r="B183" s="589"/>
      <c r="C183" s="76" t="s">
        <v>225</v>
      </c>
      <c r="D183" s="349">
        <v>11</v>
      </c>
      <c r="E183" s="74">
        <v>3</v>
      </c>
      <c r="F183" s="87"/>
      <c r="G183" s="92"/>
      <c r="H183" s="97" t="str">
        <f t="shared" si="13"/>
        <v>中央区11-3</v>
      </c>
      <c r="I183" s="104">
        <v>515</v>
      </c>
      <c r="J183" s="113" t="s">
        <v>303</v>
      </c>
      <c r="K183" s="188"/>
      <c r="L183" s="152"/>
      <c r="M183" s="4" t="str">
        <f t="shared" si="12"/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 customHeight="1">
      <c r="A184" s="4">
        <v>227</v>
      </c>
      <c r="B184" s="589"/>
      <c r="C184" s="76" t="s">
        <v>225</v>
      </c>
      <c r="D184" s="349">
        <v>11</v>
      </c>
      <c r="E184" s="74">
        <v>4</v>
      </c>
      <c r="F184" s="87"/>
      <c r="G184" s="92"/>
      <c r="H184" s="97" t="str">
        <f t="shared" si="13"/>
        <v>中央区11-4</v>
      </c>
      <c r="I184" s="104">
        <v>440</v>
      </c>
      <c r="J184" s="113" t="s">
        <v>304</v>
      </c>
      <c r="K184" s="188"/>
      <c r="L184" s="129"/>
      <c r="M184" s="4" t="str">
        <f t="shared" si="12"/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100000000000001" hidden="1" customHeight="1">
      <c r="A185" s="4">
        <v>228</v>
      </c>
      <c r="B185" s="589"/>
      <c r="C185" s="76" t="s">
        <v>225</v>
      </c>
      <c r="D185" s="349">
        <v>11</v>
      </c>
      <c r="E185" s="74">
        <v>5</v>
      </c>
      <c r="F185" s="87"/>
      <c r="G185" s="92"/>
      <c r="H185" s="97" t="str">
        <f t="shared" si="13"/>
        <v>中央区11-5</v>
      </c>
      <c r="I185" s="104">
        <v>475</v>
      </c>
      <c r="J185" s="113" t="s">
        <v>305</v>
      </c>
      <c r="K185" s="188"/>
      <c r="L185" s="360"/>
      <c r="M185" s="5">
        <f>IF(F193,I193,"")</f>
        <v>420</v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229</v>
      </c>
      <c r="B186" s="589"/>
      <c r="C186" s="76" t="s">
        <v>225</v>
      </c>
      <c r="D186" s="349">
        <v>11</v>
      </c>
      <c r="E186" s="74">
        <v>6</v>
      </c>
      <c r="F186" s="87"/>
      <c r="G186" s="92"/>
      <c r="H186" s="97" t="str">
        <f t="shared" si="13"/>
        <v>中央区11-6</v>
      </c>
      <c r="I186" s="104">
        <v>615</v>
      </c>
      <c r="J186" s="113" t="s">
        <v>306</v>
      </c>
      <c r="K186" s="188"/>
      <c r="L186" s="129"/>
      <c r="M186" s="4">
        <f>IF(F206,I206,"")</f>
        <v>200</v>
      </c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230</v>
      </c>
      <c r="B187" s="589"/>
      <c r="C187" s="76" t="s">
        <v>225</v>
      </c>
      <c r="D187" s="349">
        <v>11</v>
      </c>
      <c r="E187" s="74">
        <v>7</v>
      </c>
      <c r="F187" s="87"/>
      <c r="G187" s="92"/>
      <c r="H187" s="97" t="str">
        <f t="shared" si="13"/>
        <v>中央区11-7</v>
      </c>
      <c r="I187" s="104">
        <v>190</v>
      </c>
      <c r="J187" s="113" t="s">
        <v>1247</v>
      </c>
      <c r="K187" s="189"/>
      <c r="L187" s="132"/>
      <c r="M187" s="5" t="str">
        <f>IF(F195,I195,"")</f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100000000000001" hidden="1" customHeight="1">
      <c r="A188" s="4">
        <v>231</v>
      </c>
      <c r="B188" s="589"/>
      <c r="C188" s="76" t="s">
        <v>225</v>
      </c>
      <c r="D188" s="349">
        <v>11</v>
      </c>
      <c r="E188" s="74">
        <v>8</v>
      </c>
      <c r="F188" s="87"/>
      <c r="G188" s="92"/>
      <c r="H188" s="97" t="str">
        <f t="shared" si="13"/>
        <v>中央区11-8</v>
      </c>
      <c r="I188" s="104">
        <v>155</v>
      </c>
      <c r="J188" s="121" t="s">
        <v>308</v>
      </c>
      <c r="K188" s="188"/>
      <c r="L188" s="150"/>
      <c r="M188" s="5" t="str">
        <f>IF(F196,I196,"")</f>
        <v/>
      </c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100000000000001" hidden="1" customHeight="1">
      <c r="A189" s="4">
        <v>232</v>
      </c>
      <c r="B189" s="589" t="s">
        <v>309</v>
      </c>
      <c r="C189" s="76" t="s">
        <v>225</v>
      </c>
      <c r="D189" s="349">
        <v>12</v>
      </c>
      <c r="E189" s="74">
        <v>1</v>
      </c>
      <c r="F189" s="87"/>
      <c r="G189" s="92"/>
      <c r="H189" s="97" t="str">
        <f t="shared" si="13"/>
        <v>中央区12-1</v>
      </c>
      <c r="I189" s="104">
        <v>480</v>
      </c>
      <c r="J189" s="113" t="s">
        <v>310</v>
      </c>
      <c r="K189" s="188"/>
      <c r="L189" s="141"/>
      <c r="M189" s="5" t="str">
        <f>IF(F197,I197,"")</f>
        <v/>
      </c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100000000000001" hidden="1" customHeight="1">
      <c r="A190" s="4">
        <v>233</v>
      </c>
      <c r="B190" s="589"/>
      <c r="C190" s="76" t="s">
        <v>225</v>
      </c>
      <c r="D190" s="349">
        <v>12</v>
      </c>
      <c r="E190" s="74">
        <v>2</v>
      </c>
      <c r="F190" s="87"/>
      <c r="G190" s="92"/>
      <c r="H190" s="97" t="str">
        <f t="shared" si="13"/>
        <v>中央区12-2</v>
      </c>
      <c r="I190" s="104">
        <v>495</v>
      </c>
      <c r="J190" s="113" t="s">
        <v>1248</v>
      </c>
      <c r="K190" s="188"/>
      <c r="L190" s="152"/>
      <c r="M190" s="5" t="str">
        <f>IF(F198,I198,"")</f>
        <v/>
      </c>
    </row>
    <row r="191" spans="1:70" ht="19.5" hidden="1" customHeight="1">
      <c r="A191" s="4">
        <v>234</v>
      </c>
      <c r="B191" s="589"/>
      <c r="C191" s="76" t="s">
        <v>225</v>
      </c>
      <c r="D191" s="349">
        <v>12</v>
      </c>
      <c r="E191" s="74">
        <v>3</v>
      </c>
      <c r="F191" s="87"/>
      <c r="G191" s="92"/>
      <c r="H191" s="97" t="str">
        <f t="shared" si="13"/>
        <v>中央区12-3</v>
      </c>
      <c r="I191" s="104">
        <v>655</v>
      </c>
      <c r="J191" s="113" t="s">
        <v>312</v>
      </c>
      <c r="K191" s="188"/>
      <c r="L191" s="151"/>
      <c r="M191" s="5" t="str">
        <f>IF(F199,I199,"")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235</v>
      </c>
      <c r="B192" s="589"/>
      <c r="C192" s="76" t="s">
        <v>225</v>
      </c>
      <c r="D192" s="349">
        <v>12</v>
      </c>
      <c r="E192" s="74">
        <v>4</v>
      </c>
      <c r="F192" s="87"/>
      <c r="G192" s="92"/>
      <c r="H192" s="97" t="str">
        <f t="shared" si="13"/>
        <v>中央区12-4</v>
      </c>
      <c r="I192" s="104">
        <v>420</v>
      </c>
      <c r="J192" s="113" t="s">
        <v>313</v>
      </c>
      <c r="K192" s="188"/>
      <c r="L192" s="129"/>
      <c r="M192" s="5" t="str">
        <f>IF(F212,I212,"")</f>
        <v/>
      </c>
      <c r="N192" s="6"/>
    </row>
    <row r="193" spans="1:70" ht="20.25" customHeight="1">
      <c r="A193" s="4">
        <v>236</v>
      </c>
      <c r="B193" s="589"/>
      <c r="C193" s="77" t="s">
        <v>225</v>
      </c>
      <c r="D193" s="349">
        <v>12</v>
      </c>
      <c r="E193" s="74">
        <v>5</v>
      </c>
      <c r="F193" s="87">
        <v>2</v>
      </c>
      <c r="G193" s="92"/>
      <c r="H193" s="97" t="str">
        <f t="shared" si="13"/>
        <v>中央区12-5</v>
      </c>
      <c r="I193" s="104">
        <v>420</v>
      </c>
      <c r="J193" s="113" t="s">
        <v>1249</v>
      </c>
      <c r="K193" s="281"/>
      <c r="L193" s="348" t="s">
        <v>2013</v>
      </c>
    </row>
    <row r="194" spans="1:70" ht="20.25" hidden="1" customHeight="1">
      <c r="A194" s="4">
        <v>237</v>
      </c>
      <c r="B194" s="589"/>
      <c r="C194" s="76" t="s">
        <v>225</v>
      </c>
      <c r="D194" s="349">
        <v>12</v>
      </c>
      <c r="E194" s="74">
        <v>6</v>
      </c>
      <c r="F194" s="87"/>
      <c r="G194" s="92"/>
      <c r="H194" s="97" t="str">
        <f t="shared" si="13"/>
        <v>中央区12-6</v>
      </c>
      <c r="I194" s="104">
        <v>395</v>
      </c>
      <c r="J194" s="113" t="s">
        <v>312</v>
      </c>
      <c r="K194" s="188"/>
      <c r="L194" s="318"/>
      <c r="M194" s="5" t="str">
        <f>IF(F202,I202,"")</f>
        <v/>
      </c>
    </row>
    <row r="195" spans="1:70" ht="20.25" hidden="1" customHeight="1">
      <c r="A195" s="4">
        <v>238</v>
      </c>
      <c r="B195" s="590" t="s">
        <v>314</v>
      </c>
      <c r="C195" s="76" t="s">
        <v>225</v>
      </c>
      <c r="D195" s="349">
        <v>13</v>
      </c>
      <c r="E195" s="74">
        <v>1</v>
      </c>
      <c r="F195" s="87"/>
      <c r="G195" s="92"/>
      <c r="H195" s="97" t="str">
        <f t="shared" si="13"/>
        <v>中央区13-1</v>
      </c>
      <c r="I195" s="104">
        <v>380</v>
      </c>
      <c r="J195" s="113" t="s">
        <v>315</v>
      </c>
      <c r="K195" s="188"/>
      <c r="L195" s="318"/>
      <c r="M195" s="5" t="str">
        <f>IF(F204,I204,"")</f>
        <v/>
      </c>
      <c r="N195" s="6"/>
    </row>
    <row r="196" spans="1:70" ht="20.25" hidden="1" customHeight="1">
      <c r="A196" s="4">
        <v>239</v>
      </c>
      <c r="B196" s="581"/>
      <c r="C196" s="76" t="s">
        <v>225</v>
      </c>
      <c r="D196" s="349">
        <v>13</v>
      </c>
      <c r="E196" s="74">
        <v>2</v>
      </c>
      <c r="F196" s="87"/>
      <c r="G196" s="92"/>
      <c r="H196" s="97" t="str">
        <f t="shared" si="13"/>
        <v>中央区13-2</v>
      </c>
      <c r="I196" s="104">
        <v>510</v>
      </c>
      <c r="J196" s="113" t="s">
        <v>316</v>
      </c>
      <c r="K196" s="188"/>
      <c r="L196" s="313"/>
      <c r="M196" s="4">
        <f t="shared" ref="M196:M207" si="14">IF(F214,I214,"")</f>
        <v>370</v>
      </c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25" hidden="1">
      <c r="A197" s="4">
        <v>240</v>
      </c>
      <c r="B197" s="581"/>
      <c r="C197" s="76" t="s">
        <v>225</v>
      </c>
      <c r="D197" s="349">
        <v>13</v>
      </c>
      <c r="E197" s="74">
        <v>3</v>
      </c>
      <c r="F197" s="87"/>
      <c r="G197" s="92"/>
      <c r="H197" s="97" t="str">
        <f t="shared" si="13"/>
        <v>中央区13-3</v>
      </c>
      <c r="I197" s="104">
        <v>595</v>
      </c>
      <c r="J197" s="113" t="s">
        <v>317</v>
      </c>
      <c r="K197" s="188"/>
      <c r="L197" s="216"/>
      <c r="M197" s="4" t="str">
        <f t="shared" si="14"/>
        <v/>
      </c>
      <c r="O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16.5" hidden="1" customHeight="1">
      <c r="A198" s="4">
        <v>241</v>
      </c>
      <c r="B198" s="581"/>
      <c r="C198" s="76" t="s">
        <v>225</v>
      </c>
      <c r="D198" s="349">
        <v>13</v>
      </c>
      <c r="E198" s="74">
        <v>4</v>
      </c>
      <c r="F198" s="87"/>
      <c r="G198" s="92"/>
      <c r="H198" s="97" t="str">
        <f t="shared" si="13"/>
        <v>中央区13-4</v>
      </c>
      <c r="I198" s="104">
        <v>285</v>
      </c>
      <c r="J198" s="113" t="s">
        <v>1250</v>
      </c>
      <c r="K198" s="281" t="s">
        <v>1976</v>
      </c>
      <c r="L198" s="487" t="s">
        <v>1998</v>
      </c>
      <c r="M198" s="4" t="str">
        <f t="shared" si="14"/>
        <v/>
      </c>
      <c r="N198" s="6"/>
    </row>
    <row r="199" spans="1:70" ht="16.5" hidden="1" customHeight="1">
      <c r="A199" s="4">
        <v>242</v>
      </c>
      <c r="B199" s="581"/>
      <c r="C199" s="76" t="s">
        <v>225</v>
      </c>
      <c r="D199" s="349">
        <v>13</v>
      </c>
      <c r="E199" s="74">
        <v>5</v>
      </c>
      <c r="F199" s="87"/>
      <c r="G199" s="92"/>
      <c r="H199" s="97" t="str">
        <f t="shared" si="13"/>
        <v>中央区13-5</v>
      </c>
      <c r="I199" s="104">
        <v>490</v>
      </c>
      <c r="J199" s="113" t="s">
        <v>1801</v>
      </c>
      <c r="K199" s="281"/>
      <c r="L199" s="318"/>
      <c r="M199" s="5" t="str">
        <f t="shared" si="14"/>
        <v/>
      </c>
      <c r="N199" s="19"/>
    </row>
    <row r="200" spans="1:70" ht="20.25" hidden="1" customHeight="1">
      <c r="A200" s="4">
        <v>243</v>
      </c>
      <c r="B200" s="581"/>
      <c r="C200" s="76" t="s">
        <v>225</v>
      </c>
      <c r="D200" s="349">
        <v>13</v>
      </c>
      <c r="E200" s="74">
        <v>6</v>
      </c>
      <c r="F200" s="87"/>
      <c r="G200" s="92"/>
      <c r="H200" s="97" t="str">
        <f t="shared" si="13"/>
        <v>中央区13-6</v>
      </c>
      <c r="I200" s="104">
        <v>230</v>
      </c>
      <c r="J200" s="113" t="s">
        <v>1250</v>
      </c>
      <c r="K200" s="281"/>
      <c r="L200" s="318"/>
      <c r="M200" s="4" t="str">
        <f t="shared" si="14"/>
        <v/>
      </c>
      <c r="N200" s="6"/>
      <c r="O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</row>
    <row r="201" spans="1:70" s="19" customFormat="1" ht="20.25" hidden="1">
      <c r="A201" s="4">
        <v>244</v>
      </c>
      <c r="B201" s="581"/>
      <c r="C201" s="76" t="s">
        <v>225</v>
      </c>
      <c r="D201" s="349">
        <v>13</v>
      </c>
      <c r="E201" s="74">
        <v>7</v>
      </c>
      <c r="F201" s="87"/>
      <c r="G201" s="92"/>
      <c r="H201" s="97" t="str">
        <f t="shared" si="13"/>
        <v>中央区13-7</v>
      </c>
      <c r="I201" s="104">
        <v>355</v>
      </c>
      <c r="J201" s="113" t="s">
        <v>1026</v>
      </c>
      <c r="K201" s="188"/>
      <c r="L201" s="131"/>
      <c r="M201" s="4" t="str">
        <f t="shared" si="14"/>
        <v/>
      </c>
      <c r="N201" s="6"/>
      <c r="P201" s="47"/>
      <c r="Q201" s="47"/>
    </row>
    <row r="202" spans="1:70" ht="20.25" hidden="1">
      <c r="A202" s="4">
        <v>245</v>
      </c>
      <c r="B202" s="581"/>
      <c r="C202" s="76" t="s">
        <v>225</v>
      </c>
      <c r="D202" s="349">
        <v>13</v>
      </c>
      <c r="E202" s="74">
        <v>8</v>
      </c>
      <c r="F202" s="87"/>
      <c r="G202" s="92"/>
      <c r="H202" s="97" t="str">
        <f t="shared" si="13"/>
        <v>中央区13-8</v>
      </c>
      <c r="I202" s="104">
        <v>450</v>
      </c>
      <c r="J202" s="113" t="s">
        <v>315</v>
      </c>
      <c r="K202" s="188"/>
      <c r="L202" s="138"/>
      <c r="M202" s="4">
        <f t="shared" si="14"/>
        <v>260</v>
      </c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</row>
    <row r="203" spans="1:70" ht="20.25" hidden="1">
      <c r="A203" s="4">
        <v>246</v>
      </c>
      <c r="B203" s="581"/>
      <c r="C203" s="76" t="s">
        <v>225</v>
      </c>
      <c r="D203" s="349">
        <v>13</v>
      </c>
      <c r="E203" s="74">
        <v>9</v>
      </c>
      <c r="F203" s="87"/>
      <c r="G203" s="92"/>
      <c r="H203" s="97" t="str">
        <f t="shared" si="13"/>
        <v>中央区13-9</v>
      </c>
      <c r="I203" s="104">
        <v>360</v>
      </c>
      <c r="J203" s="113" t="s">
        <v>315</v>
      </c>
      <c r="K203" s="188"/>
      <c r="L203" s="360"/>
      <c r="M203" s="4" t="str">
        <f t="shared" si="14"/>
        <v/>
      </c>
      <c r="N203" s="6"/>
      <c r="O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</row>
    <row r="204" spans="1:70" ht="18" hidden="1" customHeight="1">
      <c r="A204" s="4">
        <v>247</v>
      </c>
      <c r="B204" s="582"/>
      <c r="C204" s="76" t="s">
        <v>225</v>
      </c>
      <c r="D204" s="349">
        <v>13</v>
      </c>
      <c r="E204" s="74">
        <v>10</v>
      </c>
      <c r="F204" s="87"/>
      <c r="G204" s="92"/>
      <c r="H204" s="97" t="str">
        <f t="shared" si="13"/>
        <v>中央区13-10</v>
      </c>
      <c r="I204" s="104">
        <v>305</v>
      </c>
      <c r="J204" s="113" t="s">
        <v>1802</v>
      </c>
      <c r="K204" s="188"/>
      <c r="L204" s="426"/>
      <c r="M204" s="4" t="str">
        <f t="shared" si="14"/>
        <v/>
      </c>
      <c r="N204" s="6"/>
      <c r="O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</row>
    <row r="205" spans="1:70" ht="20.25" hidden="1">
      <c r="A205" s="4">
        <v>248</v>
      </c>
      <c r="B205" s="590" t="s">
        <v>321</v>
      </c>
      <c r="C205" s="76" t="s">
        <v>225</v>
      </c>
      <c r="D205" s="349">
        <v>14</v>
      </c>
      <c r="E205" s="74">
        <v>1</v>
      </c>
      <c r="F205" s="87"/>
      <c r="G205" s="92"/>
      <c r="H205" s="97" t="str">
        <f t="shared" si="13"/>
        <v>中央区14-1</v>
      </c>
      <c r="I205" s="104">
        <v>490</v>
      </c>
      <c r="J205" s="113" t="s">
        <v>322</v>
      </c>
      <c r="K205" s="281"/>
      <c r="L205" s="129"/>
      <c r="M205" s="4" t="str">
        <f t="shared" si="14"/>
        <v/>
      </c>
      <c r="N205" s="6"/>
      <c r="O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</row>
    <row r="206" spans="1:70" ht="20.25">
      <c r="A206" s="4">
        <v>249</v>
      </c>
      <c r="B206" s="581"/>
      <c r="C206" s="76" t="s">
        <v>225</v>
      </c>
      <c r="D206" s="349">
        <v>14</v>
      </c>
      <c r="E206" s="74">
        <v>2</v>
      </c>
      <c r="F206" s="87">
        <v>1</v>
      </c>
      <c r="G206" s="92"/>
      <c r="H206" s="97" t="str">
        <f t="shared" si="13"/>
        <v>中央区14-2</v>
      </c>
      <c r="I206" s="104">
        <v>200</v>
      </c>
      <c r="J206" s="113" t="s">
        <v>1803</v>
      </c>
      <c r="K206" s="281" t="s">
        <v>1926</v>
      </c>
      <c r="L206" s="508" t="s">
        <v>1989</v>
      </c>
      <c r="M206" s="4" t="str">
        <f t="shared" si="14"/>
        <v/>
      </c>
      <c r="N206" s="6"/>
      <c r="O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</row>
    <row r="207" spans="1:70" ht="20.25" hidden="1" customHeight="1">
      <c r="A207" s="4">
        <v>250</v>
      </c>
      <c r="B207" s="581"/>
      <c r="C207" s="76" t="s">
        <v>225</v>
      </c>
      <c r="D207" s="349">
        <v>14</v>
      </c>
      <c r="E207" s="74">
        <v>3</v>
      </c>
      <c r="F207" s="87"/>
      <c r="G207" s="92"/>
      <c r="H207" s="97" t="str">
        <f t="shared" si="13"/>
        <v>中央区14-3</v>
      </c>
      <c r="I207" s="104">
        <v>620</v>
      </c>
      <c r="J207" s="113" t="s">
        <v>324</v>
      </c>
      <c r="K207" s="189"/>
      <c r="L207" s="157"/>
      <c r="M207" s="4" t="str">
        <f t="shared" si="14"/>
        <v/>
      </c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</row>
    <row r="208" spans="1:70" ht="20.100000000000001" hidden="1" customHeight="1">
      <c r="A208" s="4">
        <v>251</v>
      </c>
      <c r="B208" s="581"/>
      <c r="C208" s="76" t="s">
        <v>225</v>
      </c>
      <c r="D208" s="349">
        <v>14</v>
      </c>
      <c r="E208" s="74">
        <v>4</v>
      </c>
      <c r="F208" s="87"/>
      <c r="G208" s="92"/>
      <c r="H208" s="97" t="str">
        <f t="shared" si="13"/>
        <v>中央区14-4</v>
      </c>
      <c r="I208" s="104">
        <v>525</v>
      </c>
      <c r="J208" s="113" t="s">
        <v>1253</v>
      </c>
      <c r="K208" s="188"/>
      <c r="L208" s="141"/>
      <c r="M208" s="5" t="str">
        <f>IF(F218,I218,"")</f>
        <v/>
      </c>
      <c r="N208" s="6"/>
      <c r="O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</row>
    <row r="209" spans="1:70" ht="20.100000000000001" hidden="1" customHeight="1">
      <c r="A209" s="4">
        <v>252</v>
      </c>
      <c r="B209" s="581"/>
      <c r="C209" s="76" t="s">
        <v>225</v>
      </c>
      <c r="D209" s="349">
        <v>14</v>
      </c>
      <c r="E209" s="74">
        <v>5</v>
      </c>
      <c r="F209" s="87"/>
      <c r="G209" s="92"/>
      <c r="H209" s="97" t="str">
        <f t="shared" si="13"/>
        <v>中央区14-5</v>
      </c>
      <c r="I209" s="104">
        <v>290</v>
      </c>
      <c r="J209" s="113" t="s">
        <v>1254</v>
      </c>
      <c r="K209" s="281"/>
      <c r="L209" s="152"/>
      <c r="M209" s="4" t="e">
        <f>IF(F228,I228,"")</f>
        <v>#VALUE!</v>
      </c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100000000000001" customHeight="1">
      <c r="A210" s="4">
        <v>253</v>
      </c>
      <c r="B210" s="581"/>
      <c r="C210" s="76" t="s">
        <v>225</v>
      </c>
      <c r="D210" s="349">
        <v>14</v>
      </c>
      <c r="E210" s="74">
        <v>6</v>
      </c>
      <c r="F210" s="87">
        <v>1</v>
      </c>
      <c r="G210" s="92"/>
      <c r="H210" s="97" t="str">
        <f t="shared" si="13"/>
        <v>中央区14-6</v>
      </c>
      <c r="I210" s="104">
        <v>305</v>
      </c>
      <c r="J210" s="113" t="s">
        <v>1255</v>
      </c>
      <c r="K210" s="281" t="s">
        <v>1948</v>
      </c>
      <c r="L210" s="508"/>
      <c r="M210" s="5">
        <f>IF(F220,I220,"")</f>
        <v>260</v>
      </c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customHeight="1">
      <c r="A211" s="4">
        <v>254</v>
      </c>
      <c r="B211" s="581"/>
      <c r="C211" s="76" t="s">
        <v>225</v>
      </c>
      <c r="D211" s="349">
        <v>14</v>
      </c>
      <c r="E211" s="74">
        <v>7</v>
      </c>
      <c r="F211" s="87">
        <v>1</v>
      </c>
      <c r="G211" s="92"/>
      <c r="H211" s="97" t="str">
        <f t="shared" si="13"/>
        <v>中央区14-7</v>
      </c>
      <c r="I211" s="104">
        <v>390</v>
      </c>
      <c r="J211" s="113" t="s">
        <v>329</v>
      </c>
      <c r="K211" s="281" t="s">
        <v>1976</v>
      </c>
      <c r="L211" s="522" t="s">
        <v>1999</v>
      </c>
      <c r="M211" s="4">
        <f>IF(F230,I230,"")</f>
        <v>225</v>
      </c>
      <c r="N211" s="6"/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100000000000001" hidden="1" customHeight="1">
      <c r="A212" s="4">
        <v>255</v>
      </c>
      <c r="B212" s="581"/>
      <c r="C212" s="76" t="s">
        <v>225</v>
      </c>
      <c r="D212" s="349">
        <v>14</v>
      </c>
      <c r="E212" s="74">
        <v>8</v>
      </c>
      <c r="F212" s="87"/>
      <c r="G212" s="92"/>
      <c r="H212" s="97" t="str">
        <f t="shared" si="13"/>
        <v>中央区14-8</v>
      </c>
      <c r="I212" s="104">
        <v>415</v>
      </c>
      <c r="J212" s="113" t="s">
        <v>329</v>
      </c>
      <c r="K212" s="281"/>
      <c r="L212" s="141"/>
      <c r="M212" s="4" t="str">
        <f>IF(F231,I231,"")</f>
        <v/>
      </c>
      <c r="N212" s="6"/>
    </row>
    <row r="213" spans="1:70" ht="20.100000000000001" hidden="1" customHeight="1">
      <c r="A213" s="4">
        <v>256</v>
      </c>
      <c r="B213" s="581"/>
      <c r="C213" s="76" t="s">
        <v>225</v>
      </c>
      <c r="D213" s="349">
        <v>14</v>
      </c>
      <c r="E213" s="74">
        <v>9</v>
      </c>
      <c r="F213" s="87"/>
      <c r="G213" s="92"/>
      <c r="H213" s="97" t="str">
        <f t="shared" si="13"/>
        <v>中央区14-9</v>
      </c>
      <c r="I213" s="104">
        <v>530</v>
      </c>
      <c r="J213" s="113" t="s">
        <v>331</v>
      </c>
      <c r="K213" s="188" t="s">
        <v>1820</v>
      </c>
      <c r="L213" s="501" t="s">
        <v>2001</v>
      </c>
      <c r="M213" s="4" t="str">
        <f>IF(F232,I232,"")</f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100000000000001" customHeight="1">
      <c r="A214" s="4">
        <v>257</v>
      </c>
      <c r="B214" s="582"/>
      <c r="C214" s="76" t="s">
        <v>225</v>
      </c>
      <c r="D214" s="349">
        <v>14</v>
      </c>
      <c r="E214" s="74">
        <v>10</v>
      </c>
      <c r="F214" s="87">
        <v>1</v>
      </c>
      <c r="G214" s="92"/>
      <c r="H214" s="97" t="str">
        <f t="shared" si="13"/>
        <v>中央区14-10</v>
      </c>
      <c r="I214" s="104">
        <v>370</v>
      </c>
      <c r="J214" s="113" t="s">
        <v>1931</v>
      </c>
      <c r="K214" s="281" t="s">
        <v>1926</v>
      </c>
      <c r="L214" s="508" t="s">
        <v>1990</v>
      </c>
      <c r="M214" s="4" t="str">
        <f>IF(F233,I233,"")</f>
        <v/>
      </c>
      <c r="N214" s="6"/>
      <c r="O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100000000000001" hidden="1" customHeight="1">
      <c r="A215" s="4">
        <v>258</v>
      </c>
      <c r="B215" s="590" t="s">
        <v>332</v>
      </c>
      <c r="C215" s="76" t="s">
        <v>225</v>
      </c>
      <c r="D215" s="349">
        <v>15</v>
      </c>
      <c r="E215" s="74">
        <v>1</v>
      </c>
      <c r="F215" s="87"/>
      <c r="G215" s="92"/>
      <c r="H215" s="97" t="str">
        <f t="shared" si="13"/>
        <v>中央区15-1</v>
      </c>
      <c r="I215" s="104">
        <v>580</v>
      </c>
      <c r="J215" s="113" t="s">
        <v>1572</v>
      </c>
      <c r="K215" s="188"/>
      <c r="L215" s="129"/>
      <c r="M215" s="4" t="str">
        <f>IF(F234,I234,"")</f>
        <v/>
      </c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100000000000001" hidden="1" customHeight="1">
      <c r="A216" s="4">
        <v>259</v>
      </c>
      <c r="B216" s="581"/>
      <c r="C216" s="76" t="s">
        <v>225</v>
      </c>
      <c r="D216" s="349">
        <v>15</v>
      </c>
      <c r="E216" s="74">
        <v>2</v>
      </c>
      <c r="F216" s="87"/>
      <c r="G216" s="92"/>
      <c r="H216" s="97" t="str">
        <f t="shared" si="13"/>
        <v>中央区15-2</v>
      </c>
      <c r="I216" s="104">
        <v>220</v>
      </c>
      <c r="J216" s="113" t="s">
        <v>334</v>
      </c>
      <c r="K216" s="188"/>
      <c r="L216" s="129"/>
      <c r="M216" s="5">
        <f>IF(F226,I226,"")</f>
        <v>185</v>
      </c>
      <c r="N216" s="6"/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20.100000000000001" hidden="1" customHeight="1">
      <c r="A217" s="4">
        <v>260</v>
      </c>
      <c r="B217" s="581"/>
      <c r="C217" s="76" t="s">
        <v>225</v>
      </c>
      <c r="D217" s="349">
        <v>15</v>
      </c>
      <c r="E217" s="74">
        <v>3</v>
      </c>
      <c r="F217" s="87"/>
      <c r="G217" s="92"/>
      <c r="H217" s="97" t="str">
        <f t="shared" si="13"/>
        <v>中央区15-3</v>
      </c>
      <c r="I217" s="104">
        <v>320</v>
      </c>
      <c r="J217" s="113" t="s">
        <v>1256</v>
      </c>
      <c r="K217" s="188"/>
      <c r="L217" s="159"/>
      <c r="M217" s="4" t="str">
        <f t="shared" ref="M217:M222" si="15">IF(F237,I237,"")</f>
        <v/>
      </c>
      <c r="N217" s="6"/>
    </row>
    <row r="218" spans="1:70" ht="20.100000000000001" customHeight="1">
      <c r="A218" s="4">
        <v>261</v>
      </c>
      <c r="B218" s="581"/>
      <c r="C218" s="76" t="s">
        <v>225</v>
      </c>
      <c r="D218" s="349">
        <v>15</v>
      </c>
      <c r="E218" s="74">
        <v>4</v>
      </c>
      <c r="F218" s="87">
        <v>0</v>
      </c>
      <c r="G218" s="92"/>
      <c r="H218" s="99" t="str">
        <f t="shared" si="13"/>
        <v>中央区15-4</v>
      </c>
      <c r="I218" s="104">
        <v>195</v>
      </c>
      <c r="J218" s="113" t="s">
        <v>334</v>
      </c>
      <c r="K218" s="281"/>
      <c r="L218" s="486" t="s">
        <v>1716</v>
      </c>
      <c r="M218" s="4" t="str">
        <f t="shared" si="15"/>
        <v/>
      </c>
      <c r="N218" s="6"/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19.5" hidden="1" customHeight="1">
      <c r="A219" s="4">
        <v>262</v>
      </c>
      <c r="B219" s="581"/>
      <c r="C219" s="76" t="s">
        <v>225</v>
      </c>
      <c r="D219" s="349">
        <v>15</v>
      </c>
      <c r="E219" s="74">
        <v>5</v>
      </c>
      <c r="F219" s="87"/>
      <c r="G219" s="92"/>
      <c r="H219" s="97" t="str">
        <f t="shared" si="13"/>
        <v>中央区15-5</v>
      </c>
      <c r="I219" s="104">
        <v>510</v>
      </c>
      <c r="J219" s="113" t="s">
        <v>335</v>
      </c>
      <c r="K219" s="281"/>
      <c r="L219" s="411"/>
      <c r="M219" s="5">
        <f>IF(F230,I230,"")</f>
        <v>225</v>
      </c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20.100000000000001" customHeight="1">
      <c r="A220" s="4">
        <v>263</v>
      </c>
      <c r="B220" s="581"/>
      <c r="C220" s="76" t="s">
        <v>225</v>
      </c>
      <c r="D220" s="349">
        <v>15</v>
      </c>
      <c r="E220" s="74">
        <v>6</v>
      </c>
      <c r="F220" s="87">
        <v>1</v>
      </c>
      <c r="G220" s="92"/>
      <c r="H220" s="97" t="str">
        <f t="shared" si="13"/>
        <v>中央区15-6</v>
      </c>
      <c r="I220" s="104">
        <v>260</v>
      </c>
      <c r="J220" s="113" t="s">
        <v>1257</v>
      </c>
      <c r="K220" s="281" t="s">
        <v>1848</v>
      </c>
      <c r="L220" s="513"/>
      <c r="M220" s="5" t="str">
        <f>IF(F231,I231,"")</f>
        <v/>
      </c>
      <c r="N220" s="6"/>
      <c r="O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</row>
    <row r="221" spans="1:70" ht="20.100000000000001" hidden="1" customHeight="1">
      <c r="A221" s="4">
        <v>264</v>
      </c>
      <c r="B221" s="581"/>
      <c r="C221" s="76" t="s">
        <v>225</v>
      </c>
      <c r="D221" s="349">
        <v>15</v>
      </c>
      <c r="E221" s="74">
        <v>7</v>
      </c>
      <c r="F221" s="87"/>
      <c r="G221" s="92"/>
      <c r="H221" s="97" t="str">
        <f t="shared" si="13"/>
        <v>中央区15-7</v>
      </c>
      <c r="I221" s="104">
        <v>640</v>
      </c>
      <c r="J221" s="113" t="s">
        <v>1258</v>
      </c>
      <c r="K221" s="188"/>
      <c r="L221" s="129"/>
      <c r="M221" s="4" t="str">
        <f t="shared" si="15"/>
        <v/>
      </c>
      <c r="N221" s="15"/>
    </row>
    <row r="222" spans="1:70" ht="15.75" hidden="1" customHeight="1">
      <c r="A222" s="4">
        <v>265</v>
      </c>
      <c r="B222" s="581"/>
      <c r="C222" s="76" t="s">
        <v>225</v>
      </c>
      <c r="D222" s="349">
        <v>15</v>
      </c>
      <c r="E222" s="74">
        <v>8</v>
      </c>
      <c r="F222" s="87"/>
      <c r="G222" s="92"/>
      <c r="H222" s="97" t="str">
        <f t="shared" si="13"/>
        <v>中央区15-8</v>
      </c>
      <c r="I222" s="104">
        <v>340</v>
      </c>
      <c r="J222" s="113" t="s">
        <v>337</v>
      </c>
      <c r="K222" s="188"/>
      <c r="L222" s="129"/>
      <c r="M222" s="4">
        <f t="shared" si="15"/>
        <v>525</v>
      </c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s="15" customFormat="1" ht="20.100000000000001" hidden="1" customHeight="1">
      <c r="A223" s="4">
        <v>266</v>
      </c>
      <c r="B223" s="581"/>
      <c r="C223" s="76" t="s">
        <v>225</v>
      </c>
      <c r="D223" s="349">
        <v>15</v>
      </c>
      <c r="E223" s="74">
        <v>9</v>
      </c>
      <c r="F223" s="87"/>
      <c r="G223" s="92"/>
      <c r="H223" s="97" t="str">
        <f t="shared" si="13"/>
        <v>中央区15-9</v>
      </c>
      <c r="I223" s="104">
        <v>430</v>
      </c>
      <c r="J223" s="113" t="s">
        <v>1805</v>
      </c>
      <c r="K223" s="281"/>
      <c r="L223" s="435" t="s">
        <v>1785</v>
      </c>
      <c r="M223" s="5" t="str">
        <f>IF(F234,I234,"")</f>
        <v/>
      </c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</row>
    <row r="224" spans="1:70" s="15" customFormat="1" ht="20.100000000000001" hidden="1" customHeight="1">
      <c r="A224" s="4">
        <v>267</v>
      </c>
      <c r="B224" s="581"/>
      <c r="C224" s="76" t="s">
        <v>225</v>
      </c>
      <c r="D224" s="349">
        <v>15</v>
      </c>
      <c r="E224" s="74">
        <v>10</v>
      </c>
      <c r="F224" s="87"/>
      <c r="G224" s="92"/>
      <c r="H224" s="97" t="str">
        <f t="shared" si="13"/>
        <v>中央区15-10</v>
      </c>
      <c r="I224" s="104">
        <v>170</v>
      </c>
      <c r="J224" s="113" t="s">
        <v>1260</v>
      </c>
      <c r="K224" s="188"/>
      <c r="L224" s="129"/>
      <c r="M224" s="5" t="str">
        <f>IF(F235,I235,"")</f>
        <v/>
      </c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</row>
    <row r="225" spans="1:70" s="15" customFormat="1" ht="20.100000000000001" hidden="1" customHeight="1">
      <c r="A225" s="4">
        <v>268</v>
      </c>
      <c r="B225" s="581"/>
      <c r="C225" s="76" t="s">
        <v>225</v>
      </c>
      <c r="D225" s="349">
        <v>15</v>
      </c>
      <c r="E225" s="74">
        <v>11</v>
      </c>
      <c r="F225" s="87"/>
      <c r="G225" s="92"/>
      <c r="H225" s="97" t="str">
        <f t="shared" si="13"/>
        <v>中央区15-11</v>
      </c>
      <c r="I225" s="104">
        <v>305</v>
      </c>
      <c r="J225" s="113" t="s">
        <v>1261</v>
      </c>
      <c r="K225" s="188"/>
      <c r="L225" s="129"/>
      <c r="M225" s="5" t="str">
        <f>IF(F236,I236,"")</f>
        <v/>
      </c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</row>
    <row r="226" spans="1:70" ht="20.100000000000001" customHeight="1">
      <c r="A226" s="4">
        <v>269</v>
      </c>
      <c r="B226" s="581"/>
      <c r="C226" s="76" t="s">
        <v>225</v>
      </c>
      <c r="D226" s="349">
        <v>15</v>
      </c>
      <c r="E226" s="74">
        <v>12</v>
      </c>
      <c r="F226" s="87">
        <v>1</v>
      </c>
      <c r="G226" s="92"/>
      <c r="H226" s="99" t="str">
        <f t="shared" si="13"/>
        <v>中央区15-12</v>
      </c>
      <c r="I226" s="104">
        <v>185</v>
      </c>
      <c r="J226" s="113" t="s">
        <v>334</v>
      </c>
      <c r="K226" s="281" t="s">
        <v>1051</v>
      </c>
      <c r="L226" s="508" t="s">
        <v>1991</v>
      </c>
      <c r="M226" s="4" t="str">
        <f>IF(F246,I246,"")</f>
        <v/>
      </c>
      <c r="N226" s="15"/>
    </row>
    <row r="227" spans="1:70" ht="20.100000000000001" hidden="1" customHeight="1">
      <c r="A227" s="4">
        <v>270</v>
      </c>
      <c r="B227" s="581"/>
      <c r="C227" s="76" t="s">
        <v>225</v>
      </c>
      <c r="D227" s="349">
        <v>15</v>
      </c>
      <c r="E227" s="74">
        <v>13</v>
      </c>
      <c r="F227" s="87"/>
      <c r="G227" s="92"/>
      <c r="H227" s="97" t="str">
        <f t="shared" si="13"/>
        <v>中央区15-13</v>
      </c>
      <c r="I227" s="104">
        <v>300</v>
      </c>
      <c r="J227" s="113" t="s">
        <v>335</v>
      </c>
      <c r="K227" s="281"/>
      <c r="L227" s="129"/>
      <c r="M227" s="4" t="str">
        <f>IF(F247,I247,"")</f>
        <v/>
      </c>
      <c r="N227" s="15"/>
    </row>
    <row r="228" spans="1:70" s="15" customFormat="1" ht="20.100000000000001" customHeight="1">
      <c r="A228" s="4">
        <v>271</v>
      </c>
      <c r="B228" s="582"/>
      <c r="C228" s="76" t="s">
        <v>225</v>
      </c>
      <c r="D228" s="349">
        <v>15</v>
      </c>
      <c r="E228" s="74">
        <v>14</v>
      </c>
      <c r="F228" s="87" t="s">
        <v>1996</v>
      </c>
      <c r="G228" s="92"/>
      <c r="H228" s="97" t="str">
        <f t="shared" si="13"/>
        <v>中央区15-14</v>
      </c>
      <c r="I228" s="104">
        <v>410</v>
      </c>
      <c r="J228" s="113" t="s">
        <v>1806</v>
      </c>
      <c r="K228" s="281" t="s">
        <v>1888</v>
      </c>
      <c r="L228" s="513" t="s">
        <v>1992</v>
      </c>
      <c r="M228" s="4">
        <f>IF(F248,I248,"")</f>
        <v>290</v>
      </c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</row>
    <row r="229" spans="1:70" s="15" customFormat="1" ht="20.25" hidden="1" customHeight="1">
      <c r="A229" s="4">
        <v>272</v>
      </c>
      <c r="B229" s="590" t="s">
        <v>341</v>
      </c>
      <c r="C229" s="76" t="s">
        <v>225</v>
      </c>
      <c r="D229" s="349">
        <v>16</v>
      </c>
      <c r="E229" s="74">
        <v>1</v>
      </c>
      <c r="F229" s="87"/>
      <c r="G229" s="92"/>
      <c r="H229" s="97" t="str">
        <f t="shared" si="13"/>
        <v>中央区16-1</v>
      </c>
      <c r="I229" s="104">
        <v>505</v>
      </c>
      <c r="J229" s="113" t="s">
        <v>342</v>
      </c>
      <c r="K229" s="281"/>
      <c r="L229" s="129"/>
      <c r="M229" s="5" t="str">
        <f>IF(F240,I240,"")</f>
        <v/>
      </c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</row>
    <row r="230" spans="1:70" ht="20.100000000000001" customHeight="1">
      <c r="A230" s="4">
        <v>273</v>
      </c>
      <c r="B230" s="581"/>
      <c r="C230" s="76" t="s">
        <v>225</v>
      </c>
      <c r="D230" s="349">
        <v>16</v>
      </c>
      <c r="E230" s="74">
        <v>2</v>
      </c>
      <c r="F230" s="87">
        <v>2</v>
      </c>
      <c r="G230" s="92"/>
      <c r="H230" s="97" t="str">
        <f t="shared" si="13"/>
        <v>中央区16-2</v>
      </c>
      <c r="I230" s="104">
        <v>225</v>
      </c>
      <c r="J230" s="113" t="s">
        <v>342</v>
      </c>
      <c r="K230" s="281"/>
      <c r="L230" s="523" t="s">
        <v>2022</v>
      </c>
      <c r="M230" s="5" t="str">
        <f>IF(F241,I241,"")</f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 hidden="1" customHeight="1">
      <c r="A231" s="4">
        <v>274</v>
      </c>
      <c r="B231" s="581"/>
      <c r="C231" s="76" t="s">
        <v>225</v>
      </c>
      <c r="D231" s="349">
        <v>16</v>
      </c>
      <c r="E231" s="74">
        <v>3</v>
      </c>
      <c r="F231" s="87"/>
      <c r="G231" s="92"/>
      <c r="H231" s="99" t="str">
        <f t="shared" si="13"/>
        <v>中央区16-3</v>
      </c>
      <c r="I231" s="104">
        <v>455</v>
      </c>
      <c r="J231" s="113" t="s">
        <v>343</v>
      </c>
      <c r="K231" s="281" t="s">
        <v>1946</v>
      </c>
      <c r="L231" s="501" t="s">
        <v>1966</v>
      </c>
      <c r="M231" s="5">
        <f>IF(F242,I242,"")</f>
        <v>525</v>
      </c>
      <c r="N231" s="15"/>
      <c r="O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25" hidden="1" customHeight="1">
      <c r="A232" s="4">
        <v>275</v>
      </c>
      <c r="B232" s="581"/>
      <c r="C232" s="76" t="s">
        <v>225</v>
      </c>
      <c r="D232" s="349">
        <v>16</v>
      </c>
      <c r="E232" s="74">
        <v>4</v>
      </c>
      <c r="F232" s="87"/>
      <c r="G232" s="92"/>
      <c r="H232" s="99" t="str">
        <f t="shared" si="13"/>
        <v>中央区16-4</v>
      </c>
      <c r="I232" s="104">
        <v>505</v>
      </c>
      <c r="J232" s="113" t="s">
        <v>344</v>
      </c>
      <c r="K232" s="188"/>
      <c r="L232" s="363"/>
      <c r="M232" s="4" t="str">
        <f>IF(F252,I252,"")</f>
        <v/>
      </c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s="15" customFormat="1" ht="20.25" hidden="1" customHeight="1">
      <c r="A233" s="4">
        <v>276</v>
      </c>
      <c r="B233" s="581"/>
      <c r="C233" s="76" t="s">
        <v>225</v>
      </c>
      <c r="D233" s="349">
        <v>16</v>
      </c>
      <c r="E233" s="74">
        <v>5</v>
      </c>
      <c r="F233" s="87"/>
      <c r="G233" s="92"/>
      <c r="H233" s="97" t="str">
        <f t="shared" si="13"/>
        <v>中央区16-5</v>
      </c>
      <c r="I233" s="104">
        <v>540</v>
      </c>
      <c r="J233" s="113" t="s">
        <v>345</v>
      </c>
      <c r="K233" s="188"/>
      <c r="L233" s="129"/>
      <c r="M233" s="4" t="str">
        <f t="shared" ref="M233:M239" si="16">IF(F253,I253,"")</f>
        <v/>
      </c>
      <c r="N233" s="6"/>
      <c r="P233" s="44"/>
      <c r="Q233" s="44"/>
    </row>
    <row r="234" spans="1:70" s="15" customFormat="1" ht="20.25" customHeight="1">
      <c r="A234" s="4">
        <v>277</v>
      </c>
      <c r="B234" s="581"/>
      <c r="C234" s="76" t="s">
        <v>225</v>
      </c>
      <c r="D234" s="349">
        <v>16</v>
      </c>
      <c r="E234" s="74">
        <v>6</v>
      </c>
      <c r="F234" s="87">
        <v>0</v>
      </c>
      <c r="G234" s="92"/>
      <c r="H234" s="97" t="str">
        <f t="shared" si="13"/>
        <v>中央区16-6</v>
      </c>
      <c r="I234" s="104">
        <v>270</v>
      </c>
      <c r="J234" s="113" t="s">
        <v>1027</v>
      </c>
      <c r="K234" s="281"/>
      <c r="L234" s="486" t="s">
        <v>1437</v>
      </c>
      <c r="M234" s="5" t="str">
        <f t="shared" si="16"/>
        <v/>
      </c>
      <c r="N234" s="6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</row>
    <row r="235" spans="1:70" ht="20.25" hidden="1" customHeight="1">
      <c r="A235" s="4">
        <v>278</v>
      </c>
      <c r="B235" s="581"/>
      <c r="C235" s="76" t="s">
        <v>225</v>
      </c>
      <c r="D235" s="349">
        <v>16</v>
      </c>
      <c r="E235" s="74">
        <v>7</v>
      </c>
      <c r="F235" s="87"/>
      <c r="G235" s="92"/>
      <c r="H235" s="99" t="str">
        <f t="shared" si="13"/>
        <v>中央区16-7</v>
      </c>
      <c r="I235" s="104">
        <v>370</v>
      </c>
      <c r="J235" s="113" t="s">
        <v>1262</v>
      </c>
      <c r="K235" s="325"/>
      <c r="L235" s="362"/>
      <c r="M235" s="4" t="str">
        <f t="shared" si="16"/>
        <v/>
      </c>
      <c r="N235" s="6"/>
      <c r="O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</row>
    <row r="236" spans="1:70" ht="20.25" hidden="1" customHeight="1">
      <c r="A236" s="4">
        <v>279</v>
      </c>
      <c r="B236" s="582"/>
      <c r="C236" s="76" t="s">
        <v>225</v>
      </c>
      <c r="D236" s="349">
        <v>16</v>
      </c>
      <c r="E236" s="74">
        <v>8</v>
      </c>
      <c r="F236" s="87"/>
      <c r="G236" s="92"/>
      <c r="H236" s="99" t="str">
        <f t="shared" si="13"/>
        <v>中央区16-8</v>
      </c>
      <c r="I236" s="104">
        <v>310</v>
      </c>
      <c r="J236" s="113" t="s">
        <v>1027</v>
      </c>
      <c r="K236" s="325"/>
      <c r="L236" s="362"/>
      <c r="M236" s="5" t="str">
        <f t="shared" si="16"/>
        <v/>
      </c>
      <c r="N236" s="6"/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20.25" hidden="1" customHeight="1">
      <c r="A237" s="4">
        <v>280</v>
      </c>
      <c r="B237" s="590" t="s">
        <v>347</v>
      </c>
      <c r="C237" s="76" t="s">
        <v>225</v>
      </c>
      <c r="D237" s="349">
        <v>17</v>
      </c>
      <c r="E237" s="74">
        <v>1</v>
      </c>
      <c r="F237" s="87"/>
      <c r="G237" s="92"/>
      <c r="H237" s="97" t="str">
        <f t="shared" si="13"/>
        <v>中央区17-1</v>
      </c>
      <c r="I237" s="104">
        <v>550</v>
      </c>
      <c r="J237" s="113" t="s">
        <v>348</v>
      </c>
      <c r="K237" s="188"/>
      <c r="L237" s="129"/>
      <c r="M237" s="4" t="str">
        <f t="shared" si="16"/>
        <v/>
      </c>
      <c r="N237" s="6"/>
      <c r="O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</row>
    <row r="238" spans="1:70" ht="20.25" hidden="1" customHeight="1">
      <c r="A238" s="4">
        <v>281</v>
      </c>
      <c r="B238" s="581"/>
      <c r="C238" s="76" t="s">
        <v>225</v>
      </c>
      <c r="D238" s="349">
        <v>17</v>
      </c>
      <c r="E238" s="74">
        <v>2</v>
      </c>
      <c r="F238" s="87"/>
      <c r="G238" s="92"/>
      <c r="H238" s="97" t="str">
        <f t="shared" si="13"/>
        <v>中央区17-2</v>
      </c>
      <c r="I238" s="104">
        <v>245</v>
      </c>
      <c r="J238" s="113" t="s">
        <v>1807</v>
      </c>
      <c r="K238" s="281"/>
      <c r="L238" s="486"/>
      <c r="M238" s="4" t="str">
        <f t="shared" si="16"/>
        <v/>
      </c>
      <c r="N238" s="23"/>
      <c r="O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1:70" ht="20.25" hidden="1" customHeight="1">
      <c r="A239" s="4">
        <v>282</v>
      </c>
      <c r="B239" s="581"/>
      <c r="C239" s="76" t="s">
        <v>225</v>
      </c>
      <c r="D239" s="349">
        <v>17</v>
      </c>
      <c r="E239" s="74">
        <v>3</v>
      </c>
      <c r="F239" s="87"/>
      <c r="G239" s="92"/>
      <c r="H239" s="97" t="str">
        <f t="shared" si="13"/>
        <v>中央区17-3</v>
      </c>
      <c r="I239" s="104">
        <v>740</v>
      </c>
      <c r="J239" s="113" t="s">
        <v>350</v>
      </c>
      <c r="K239" s="188"/>
      <c r="L239" s="129"/>
      <c r="M239" s="4" t="str">
        <f t="shared" si="16"/>
        <v/>
      </c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s="23" customFormat="1" ht="21" customHeight="1">
      <c r="A240" s="4">
        <v>283</v>
      </c>
      <c r="B240" s="581"/>
      <c r="C240" s="76" t="s">
        <v>225</v>
      </c>
      <c r="D240" s="349">
        <v>17</v>
      </c>
      <c r="E240" s="74">
        <v>4</v>
      </c>
      <c r="F240" s="87">
        <v>0</v>
      </c>
      <c r="G240" s="92"/>
      <c r="H240" s="97" t="str">
        <f t="shared" si="13"/>
        <v>中央区17-4</v>
      </c>
      <c r="I240" s="104">
        <v>260</v>
      </c>
      <c r="J240" s="113" t="s">
        <v>351</v>
      </c>
      <c r="K240" s="281"/>
      <c r="L240" s="486" t="s">
        <v>1437</v>
      </c>
      <c r="M240" s="4" t="str">
        <f t="shared" ref="M240:M244" si="17">IF(F263,I263,"")</f>
        <v/>
      </c>
      <c r="N240" s="6"/>
      <c r="P240" s="44"/>
      <c r="Q240" s="44"/>
    </row>
    <row r="241" spans="1:70" s="23" customFormat="1" ht="21" customHeight="1">
      <c r="A241" s="4">
        <v>284</v>
      </c>
      <c r="B241" s="581"/>
      <c r="C241" s="76" t="s">
        <v>225</v>
      </c>
      <c r="D241" s="349">
        <v>17</v>
      </c>
      <c r="E241" s="74">
        <v>5</v>
      </c>
      <c r="F241" s="87">
        <v>0</v>
      </c>
      <c r="G241" s="92"/>
      <c r="H241" s="97" t="str">
        <f t="shared" si="13"/>
        <v>中央区17-5</v>
      </c>
      <c r="I241" s="104">
        <v>330</v>
      </c>
      <c r="J241" s="113" t="s">
        <v>351</v>
      </c>
      <c r="K241" s="281"/>
      <c r="L241" s="486" t="s">
        <v>1437</v>
      </c>
      <c r="M241" s="4" t="str">
        <f t="shared" si="17"/>
        <v/>
      </c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</row>
    <row r="242" spans="1:70" ht="20.25">
      <c r="A242" s="4">
        <v>285</v>
      </c>
      <c r="B242" s="581"/>
      <c r="C242" s="76" t="s">
        <v>225</v>
      </c>
      <c r="D242" s="349">
        <v>17</v>
      </c>
      <c r="E242" s="74">
        <v>6</v>
      </c>
      <c r="F242" s="87">
        <v>2</v>
      </c>
      <c r="G242" s="92"/>
      <c r="H242" s="97" t="str">
        <f t="shared" si="13"/>
        <v>中央区17-6</v>
      </c>
      <c r="I242" s="104">
        <v>525</v>
      </c>
      <c r="J242" s="113" t="s">
        <v>352</v>
      </c>
      <c r="K242" s="281"/>
      <c r="L242" s="486" t="s">
        <v>2025</v>
      </c>
      <c r="M242" s="4" t="str">
        <f t="shared" si="17"/>
        <v/>
      </c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20.25" hidden="1">
      <c r="A243" s="4">
        <v>286</v>
      </c>
      <c r="B243" s="581"/>
      <c r="C243" s="76" t="s">
        <v>225</v>
      </c>
      <c r="D243" s="349">
        <v>17</v>
      </c>
      <c r="E243" s="74">
        <v>7</v>
      </c>
      <c r="F243" s="87"/>
      <c r="G243" s="92"/>
      <c r="H243" s="97" t="str">
        <f t="shared" si="13"/>
        <v>中央区17-7</v>
      </c>
      <c r="I243" s="104">
        <v>215</v>
      </c>
      <c r="J243" s="113" t="s">
        <v>1263</v>
      </c>
      <c r="K243" s="188"/>
      <c r="L243" s="318"/>
      <c r="M243" s="4" t="str">
        <f t="shared" si="17"/>
        <v/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ht="20.25" customHeight="1">
      <c r="A244" s="4">
        <v>287</v>
      </c>
      <c r="B244" s="582"/>
      <c r="C244" s="76" t="s">
        <v>225</v>
      </c>
      <c r="D244" s="349">
        <v>17</v>
      </c>
      <c r="E244" s="74" t="s">
        <v>1646</v>
      </c>
      <c r="F244" s="87">
        <v>0</v>
      </c>
      <c r="G244" s="92"/>
      <c r="H244" s="97" t="str">
        <f t="shared" si="13"/>
        <v>中央区17-8</v>
      </c>
      <c r="I244" s="104">
        <v>195</v>
      </c>
      <c r="J244" s="113" t="s">
        <v>1808</v>
      </c>
      <c r="K244" s="281"/>
      <c r="L244" s="486" t="s">
        <v>1715</v>
      </c>
      <c r="M244" s="5" t="str">
        <f t="shared" si="17"/>
        <v/>
      </c>
    </row>
    <row r="245" spans="1:70" ht="20.25" hidden="1" customHeight="1">
      <c r="A245" s="4">
        <v>288</v>
      </c>
      <c r="B245" s="590" t="s">
        <v>354</v>
      </c>
      <c r="C245" s="76" t="s">
        <v>225</v>
      </c>
      <c r="D245" s="349">
        <v>18</v>
      </c>
      <c r="E245" s="74">
        <v>1</v>
      </c>
      <c r="F245" s="87"/>
      <c r="G245" s="92"/>
      <c r="H245" s="97" t="str">
        <f t="shared" ref="H245:H310" si="18">CONCATENATE(C245,D245,"-",E245)</f>
        <v>中央区18-1</v>
      </c>
      <c r="I245" s="104">
        <v>80</v>
      </c>
      <c r="J245" s="113" t="s">
        <v>355</v>
      </c>
      <c r="K245" s="188"/>
      <c r="L245" s="129"/>
      <c r="M245" s="4" t="e">
        <f>IF(#REF!,#REF!,"")</f>
        <v>#REF!</v>
      </c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20.100000000000001" hidden="1" customHeight="1">
      <c r="A246" s="4">
        <v>289</v>
      </c>
      <c r="B246" s="581"/>
      <c r="C246" s="76" t="s">
        <v>225</v>
      </c>
      <c r="D246" s="349">
        <v>18</v>
      </c>
      <c r="E246" s="74">
        <v>2</v>
      </c>
      <c r="F246" s="87"/>
      <c r="G246" s="92"/>
      <c r="H246" s="97" t="str">
        <f t="shared" si="18"/>
        <v>中央区18-2</v>
      </c>
      <c r="I246" s="104">
        <v>300</v>
      </c>
      <c r="J246" s="113" t="s">
        <v>355</v>
      </c>
      <c r="K246" s="188"/>
      <c r="L246" s="129"/>
      <c r="M246" s="5" t="str">
        <f>IF(F258,I258,"")</f>
        <v/>
      </c>
      <c r="N246" s="6"/>
    </row>
    <row r="247" spans="1:70" ht="20.25" hidden="1" customHeight="1">
      <c r="A247" s="4">
        <v>290</v>
      </c>
      <c r="B247" s="581"/>
      <c r="C247" s="76" t="s">
        <v>225</v>
      </c>
      <c r="D247" s="349">
        <v>18</v>
      </c>
      <c r="E247" s="74">
        <v>3</v>
      </c>
      <c r="F247" s="87"/>
      <c r="G247" s="92"/>
      <c r="H247" s="97" t="str">
        <f t="shared" si="18"/>
        <v>中央区18-3</v>
      </c>
      <c r="I247" s="104">
        <v>100</v>
      </c>
      <c r="J247" s="113" t="s">
        <v>356</v>
      </c>
      <c r="K247" s="188"/>
      <c r="L247" s="152"/>
      <c r="M247" s="5" t="str">
        <f>IF(F268,I268,"")</f>
        <v/>
      </c>
      <c r="N247" s="6"/>
      <c r="O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>
      <c r="A248" s="4">
        <v>291</v>
      </c>
      <c r="B248" s="581"/>
      <c r="C248" s="76" t="s">
        <v>225</v>
      </c>
      <c r="D248" s="349">
        <v>18</v>
      </c>
      <c r="E248" s="74">
        <v>4</v>
      </c>
      <c r="F248" s="87">
        <v>1</v>
      </c>
      <c r="G248" s="92"/>
      <c r="H248" s="97" t="str">
        <f t="shared" si="18"/>
        <v>中央区18-4</v>
      </c>
      <c r="I248" s="104">
        <v>290</v>
      </c>
      <c r="J248" s="113" t="s">
        <v>357</v>
      </c>
      <c r="K248" s="281" t="s">
        <v>1954</v>
      </c>
      <c r="L248" s="513"/>
      <c r="M248" s="5" t="e">
        <f>IF(#REF!,#REF!,"")</f>
        <v>#REF!</v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20.25" hidden="1">
      <c r="A249" s="4">
        <v>292</v>
      </c>
      <c r="B249" s="581"/>
      <c r="C249" s="76" t="s">
        <v>225</v>
      </c>
      <c r="D249" s="349">
        <v>18</v>
      </c>
      <c r="E249" s="74">
        <v>5</v>
      </c>
      <c r="F249" s="87"/>
      <c r="G249" s="92"/>
      <c r="H249" s="97" t="str">
        <f t="shared" si="18"/>
        <v>中央区18-5</v>
      </c>
      <c r="I249" s="104">
        <v>225</v>
      </c>
      <c r="J249" s="113" t="s">
        <v>358</v>
      </c>
      <c r="K249" s="188"/>
      <c r="L249" s="129"/>
      <c r="M249" s="5" t="str">
        <f>IF(F269,I269,"")</f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>
      <c r="A250" s="4">
        <v>293</v>
      </c>
      <c r="B250" s="581"/>
      <c r="C250" s="76" t="s">
        <v>225</v>
      </c>
      <c r="D250" s="349">
        <v>18</v>
      </c>
      <c r="E250" s="74">
        <v>6</v>
      </c>
      <c r="F250" s="87"/>
      <c r="G250" s="92"/>
      <c r="H250" s="97" t="str">
        <f t="shared" si="18"/>
        <v>中央区18-6</v>
      </c>
      <c r="I250" s="104">
        <v>230</v>
      </c>
      <c r="J250" s="113" t="s">
        <v>359</v>
      </c>
      <c r="K250" s="188"/>
      <c r="L250" s="129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25" hidden="1">
      <c r="A251" s="4">
        <v>294</v>
      </c>
      <c r="B251" s="581"/>
      <c r="C251" s="76" t="s">
        <v>225</v>
      </c>
      <c r="D251" s="349">
        <v>18</v>
      </c>
      <c r="E251" s="74">
        <v>7</v>
      </c>
      <c r="F251" s="87"/>
      <c r="G251" s="92"/>
      <c r="H251" s="97" t="str">
        <f t="shared" si="18"/>
        <v>中央区18-7</v>
      </c>
      <c r="I251" s="104">
        <v>400</v>
      </c>
      <c r="J251" s="113" t="s">
        <v>360</v>
      </c>
      <c r="K251" s="188"/>
      <c r="L251" s="476"/>
      <c r="M251" s="5" t="str">
        <f>IF(F270,I270,"")</f>
        <v/>
      </c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100000000000001" customHeight="1">
      <c r="A252" s="4">
        <v>295</v>
      </c>
      <c r="B252" s="581"/>
      <c r="C252" s="76" t="s">
        <v>225</v>
      </c>
      <c r="D252" s="349">
        <v>18</v>
      </c>
      <c r="E252" s="74">
        <v>8</v>
      </c>
      <c r="F252" s="87">
        <v>0</v>
      </c>
      <c r="G252" s="92"/>
      <c r="H252" s="97" t="str">
        <f t="shared" si="18"/>
        <v>中央区18-8</v>
      </c>
      <c r="I252" s="104">
        <v>245</v>
      </c>
      <c r="J252" s="113" t="s">
        <v>361</v>
      </c>
      <c r="K252" s="281"/>
      <c r="L252" s="486" t="s">
        <v>2012</v>
      </c>
      <c r="M252" s="5" t="str">
        <f>IF(F266,I266,"")</f>
        <v/>
      </c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customHeight="1">
      <c r="A253" s="4">
        <v>296</v>
      </c>
      <c r="B253" s="581"/>
      <c r="C253" s="76" t="s">
        <v>225</v>
      </c>
      <c r="D253" s="349">
        <v>18</v>
      </c>
      <c r="E253" s="74">
        <v>9</v>
      </c>
      <c r="F253" s="87">
        <v>0</v>
      </c>
      <c r="G253" s="92"/>
      <c r="H253" s="97" t="str">
        <f t="shared" si="18"/>
        <v>中央区18-9</v>
      </c>
      <c r="I253" s="104">
        <v>270</v>
      </c>
      <c r="J253" s="113" t="s">
        <v>362</v>
      </c>
      <c r="K253" s="328"/>
      <c r="L253" s="341" t="s">
        <v>2011</v>
      </c>
      <c r="M253" s="5" t="str">
        <f>IF(F267,I267,"")</f>
        <v/>
      </c>
      <c r="N253" s="6"/>
    </row>
    <row r="254" spans="1:70" ht="20.25" hidden="1" customHeight="1">
      <c r="A254" s="4">
        <v>297</v>
      </c>
      <c r="B254" s="581"/>
      <c r="C254" s="76" t="s">
        <v>225</v>
      </c>
      <c r="D254" s="349">
        <v>18</v>
      </c>
      <c r="E254" s="74">
        <v>10</v>
      </c>
      <c r="F254" s="87"/>
      <c r="G254" s="92"/>
      <c r="H254" s="97" t="str">
        <f t="shared" si="18"/>
        <v>中央区18-10</v>
      </c>
      <c r="I254" s="104">
        <v>170</v>
      </c>
      <c r="J254" s="113" t="s">
        <v>363</v>
      </c>
      <c r="K254" s="332"/>
      <c r="L254" s="155"/>
      <c r="M254" s="5" t="e">
        <f>IF(#REF!,#REF!,"")</f>
        <v>#REF!</v>
      </c>
      <c r="N254" s="6"/>
    </row>
    <row r="255" spans="1:70" ht="20.25" hidden="1" customHeight="1">
      <c r="A255" s="4">
        <v>298</v>
      </c>
      <c r="B255" s="581"/>
      <c r="C255" s="76" t="s">
        <v>225</v>
      </c>
      <c r="D255" s="349">
        <v>18</v>
      </c>
      <c r="E255" s="74">
        <v>11</v>
      </c>
      <c r="F255" s="87"/>
      <c r="G255" s="92"/>
      <c r="H255" s="97" t="str">
        <f t="shared" si="18"/>
        <v>中央区18-11</v>
      </c>
      <c r="I255" s="104">
        <v>605</v>
      </c>
      <c r="J255" s="113" t="s">
        <v>364</v>
      </c>
      <c r="K255" s="188"/>
      <c r="L255" s="129"/>
      <c r="M255" s="4" t="str">
        <f t="shared" ref="M255:M261" si="19">IF(F273,I273,"")</f>
        <v/>
      </c>
      <c r="N255" s="6"/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100000000000001" hidden="1" customHeight="1">
      <c r="A256" s="4">
        <v>299</v>
      </c>
      <c r="B256" s="581"/>
      <c r="C256" s="76" t="s">
        <v>225</v>
      </c>
      <c r="D256" s="349">
        <v>18</v>
      </c>
      <c r="E256" s="74">
        <v>12</v>
      </c>
      <c r="F256" s="87"/>
      <c r="G256" s="92"/>
      <c r="H256" s="97" t="str">
        <f t="shared" si="18"/>
        <v>中央区18-12</v>
      </c>
      <c r="I256" s="104">
        <v>405</v>
      </c>
      <c r="J256" s="113" t="s">
        <v>1669</v>
      </c>
      <c r="K256" s="188"/>
      <c r="L256" s="318"/>
      <c r="M256" s="4" t="str">
        <f t="shared" si="19"/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25" hidden="1" customHeight="1">
      <c r="A257" s="4">
        <v>300</v>
      </c>
      <c r="B257" s="581"/>
      <c r="C257" s="76" t="s">
        <v>225</v>
      </c>
      <c r="D257" s="349">
        <v>18</v>
      </c>
      <c r="E257" s="74">
        <v>13</v>
      </c>
      <c r="F257" s="87"/>
      <c r="G257" s="92"/>
      <c r="H257" s="97" t="str">
        <f t="shared" si="18"/>
        <v>中央区18-13</v>
      </c>
      <c r="I257" s="104">
        <v>465</v>
      </c>
      <c r="J257" s="113" t="s">
        <v>366</v>
      </c>
      <c r="K257" s="188"/>
      <c r="L257" s="129"/>
      <c r="M257" s="5">
        <f t="shared" si="19"/>
        <v>395</v>
      </c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25" customHeight="1">
      <c r="A258" s="4">
        <v>301</v>
      </c>
      <c r="B258" s="581"/>
      <c r="C258" s="76" t="s">
        <v>225</v>
      </c>
      <c r="D258" s="349">
        <v>18</v>
      </c>
      <c r="E258" s="74">
        <v>14</v>
      </c>
      <c r="F258" s="87">
        <v>0</v>
      </c>
      <c r="G258" s="92"/>
      <c r="H258" s="97" t="str">
        <f t="shared" si="18"/>
        <v>中央区18-14</v>
      </c>
      <c r="I258" s="104">
        <v>445</v>
      </c>
      <c r="J258" s="113" t="s">
        <v>367</v>
      </c>
      <c r="K258" s="281"/>
      <c r="L258" s="341" t="s">
        <v>1437</v>
      </c>
      <c r="M258" s="4">
        <f t="shared" si="19"/>
        <v>455</v>
      </c>
      <c r="N258" s="6"/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16.5" hidden="1" customHeight="1">
      <c r="A259" s="4">
        <v>302</v>
      </c>
      <c r="B259" s="581"/>
      <c r="C259" s="76" t="s">
        <v>225</v>
      </c>
      <c r="D259" s="349">
        <v>18</v>
      </c>
      <c r="E259" s="74">
        <v>15</v>
      </c>
      <c r="F259" s="87"/>
      <c r="G259" s="92"/>
      <c r="H259" s="97" t="str">
        <f t="shared" si="18"/>
        <v>中央区18-15</v>
      </c>
      <c r="I259" s="104">
        <v>320</v>
      </c>
      <c r="J259" s="113" t="s">
        <v>1809</v>
      </c>
      <c r="K259" s="281"/>
      <c r="L259" s="318"/>
      <c r="M259" s="5" t="str">
        <f t="shared" si="19"/>
        <v/>
      </c>
      <c r="N259" s="6"/>
    </row>
    <row r="260" spans="1:70" ht="20.25" hidden="1" customHeight="1">
      <c r="A260" s="4">
        <v>303</v>
      </c>
      <c r="B260" s="581"/>
      <c r="C260" s="76" t="s">
        <v>225</v>
      </c>
      <c r="D260" s="349">
        <v>18</v>
      </c>
      <c r="E260" s="74">
        <v>16</v>
      </c>
      <c r="F260" s="87"/>
      <c r="G260" s="92"/>
      <c r="H260" s="97" t="str">
        <f t="shared" si="18"/>
        <v>中央区18-16</v>
      </c>
      <c r="I260" s="104">
        <v>330</v>
      </c>
      <c r="J260" s="113" t="s">
        <v>1670</v>
      </c>
      <c r="K260" s="281"/>
      <c r="L260" s="318"/>
      <c r="M260" s="4" t="str">
        <f t="shared" si="19"/>
        <v/>
      </c>
      <c r="N260" s="6"/>
      <c r="O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</row>
    <row r="261" spans="1:70" ht="20.25" customHeight="1">
      <c r="A261" s="4">
        <v>304</v>
      </c>
      <c r="B261" s="581"/>
      <c r="C261" s="76" t="s">
        <v>225</v>
      </c>
      <c r="D261" s="349">
        <v>18</v>
      </c>
      <c r="E261" s="74">
        <v>17</v>
      </c>
      <c r="F261" s="87">
        <v>0</v>
      </c>
      <c r="G261" s="92"/>
      <c r="H261" s="97" t="str">
        <f t="shared" si="18"/>
        <v>中央区18-17</v>
      </c>
      <c r="I261" s="104">
        <v>460</v>
      </c>
      <c r="J261" s="113" t="s">
        <v>1810</v>
      </c>
      <c r="K261" s="281"/>
      <c r="L261" s="486" t="s">
        <v>1716</v>
      </c>
      <c r="M261" s="4" t="str">
        <f t="shared" si="19"/>
        <v/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20.25" hidden="1" customHeight="1">
      <c r="A262" s="4">
        <v>305</v>
      </c>
      <c r="B262" s="582"/>
      <c r="C262" s="76" t="s">
        <v>225</v>
      </c>
      <c r="D262" s="349">
        <v>18</v>
      </c>
      <c r="E262" s="74">
        <v>18</v>
      </c>
      <c r="F262" s="87"/>
      <c r="G262" s="92"/>
      <c r="H262" s="97" t="str">
        <f t="shared" si="18"/>
        <v>中央区18-18</v>
      </c>
      <c r="I262" s="104">
        <v>420</v>
      </c>
      <c r="J262" s="113" t="s">
        <v>1810</v>
      </c>
      <c r="K262" s="281"/>
      <c r="L262" s="318"/>
      <c r="M262" s="4" t="e">
        <f>IF(#REF!,#REF!,"")</f>
        <v>#REF!</v>
      </c>
      <c r="N262" s="6"/>
      <c r="O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</row>
    <row r="263" spans="1:70" ht="20.25" hidden="1" customHeight="1">
      <c r="A263" s="4">
        <v>306</v>
      </c>
      <c r="B263" s="590" t="s">
        <v>369</v>
      </c>
      <c r="C263" s="76" t="s">
        <v>225</v>
      </c>
      <c r="D263" s="349">
        <v>19</v>
      </c>
      <c r="E263" s="74">
        <v>1</v>
      </c>
      <c r="F263" s="87"/>
      <c r="G263" s="92"/>
      <c r="H263" s="97" t="str">
        <f t="shared" si="18"/>
        <v>中央区19-1</v>
      </c>
      <c r="I263" s="104">
        <v>155</v>
      </c>
      <c r="J263" s="113" t="s">
        <v>370</v>
      </c>
      <c r="K263" s="188"/>
      <c r="L263" s="129"/>
      <c r="M263" s="4">
        <f>IF(F280,I280,"")</f>
        <v>775</v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20.25" hidden="1" customHeight="1">
      <c r="A264" s="4">
        <v>307</v>
      </c>
      <c r="B264" s="581"/>
      <c r="C264" s="76" t="s">
        <v>225</v>
      </c>
      <c r="D264" s="349">
        <v>19</v>
      </c>
      <c r="E264" s="74">
        <v>2</v>
      </c>
      <c r="F264" s="87"/>
      <c r="G264" s="92"/>
      <c r="H264" s="97" t="str">
        <f t="shared" si="18"/>
        <v>中央区19-2</v>
      </c>
      <c r="I264" s="104">
        <v>760</v>
      </c>
      <c r="J264" s="113" t="s">
        <v>371</v>
      </c>
      <c r="K264" s="188"/>
      <c r="L264" s="129"/>
      <c r="M264" s="4">
        <f>IF(F281,I281,"")</f>
        <v>280</v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</row>
    <row r="265" spans="1:70" ht="20.100000000000001" hidden="1" customHeight="1">
      <c r="A265" s="4">
        <v>308</v>
      </c>
      <c r="B265" s="581"/>
      <c r="C265" s="277" t="s">
        <v>225</v>
      </c>
      <c r="D265" s="490">
        <v>19</v>
      </c>
      <c r="E265" s="258">
        <v>3</v>
      </c>
      <c r="F265" s="259"/>
      <c r="G265" s="92"/>
      <c r="H265" s="260" t="str">
        <f t="shared" si="18"/>
        <v>中央区19-3</v>
      </c>
      <c r="I265" s="261">
        <v>185</v>
      </c>
      <c r="J265" s="262" t="s">
        <v>372</v>
      </c>
      <c r="K265" s="281"/>
      <c r="L265" s="463"/>
      <c r="M265" s="4" t="str">
        <f>IF(F282,I282,"")</f>
        <v/>
      </c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ht="20.100000000000001" customHeight="1">
      <c r="A266" s="4">
        <v>309</v>
      </c>
      <c r="B266" s="581"/>
      <c r="C266" s="76" t="s">
        <v>225</v>
      </c>
      <c r="D266" s="349">
        <v>19</v>
      </c>
      <c r="E266" s="74">
        <v>4</v>
      </c>
      <c r="F266" s="87">
        <v>0</v>
      </c>
      <c r="G266" s="92"/>
      <c r="H266" s="97" t="str">
        <f t="shared" si="18"/>
        <v>中央区19-4</v>
      </c>
      <c r="I266" s="104">
        <v>420</v>
      </c>
      <c r="J266" s="113" t="s">
        <v>373</v>
      </c>
      <c r="K266" s="281"/>
      <c r="L266" s="486" t="s">
        <v>1980</v>
      </c>
      <c r="M266" s="5">
        <f>IF(F275,I275,"")</f>
        <v>395</v>
      </c>
    </row>
    <row r="267" spans="1:70" ht="20.100000000000001" hidden="1" customHeight="1">
      <c r="A267" s="4">
        <v>310</v>
      </c>
      <c r="B267" s="581"/>
      <c r="C267" s="76" t="s">
        <v>225</v>
      </c>
      <c r="D267" s="349">
        <v>19</v>
      </c>
      <c r="E267" s="74" t="s">
        <v>899</v>
      </c>
      <c r="F267" s="87"/>
      <c r="G267" s="92"/>
      <c r="H267" s="97" t="str">
        <f t="shared" si="18"/>
        <v>中央区19-5</v>
      </c>
      <c r="I267" s="104">
        <v>230</v>
      </c>
      <c r="J267" s="113" t="s">
        <v>1265</v>
      </c>
      <c r="K267" s="281"/>
      <c r="L267" s="362"/>
      <c r="M267" s="5">
        <f>IF(F276,I276,"")</f>
        <v>455</v>
      </c>
      <c r="N267" s="6"/>
      <c r="O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</row>
    <row r="268" spans="1:70" ht="20.25" hidden="1" customHeight="1">
      <c r="A268" s="4">
        <v>313</v>
      </c>
      <c r="B268" s="581"/>
      <c r="C268" s="77" t="s">
        <v>225</v>
      </c>
      <c r="D268" s="349">
        <v>19</v>
      </c>
      <c r="E268" s="74" t="s">
        <v>866</v>
      </c>
      <c r="F268" s="87"/>
      <c r="G268" s="92"/>
      <c r="H268" s="97" t="str">
        <f t="shared" si="18"/>
        <v>中央区19-6</v>
      </c>
      <c r="I268" s="104">
        <v>165</v>
      </c>
      <c r="J268" s="113" t="s">
        <v>380</v>
      </c>
      <c r="K268" s="189"/>
      <c r="L268" s="129"/>
      <c r="M268" s="4" t="str">
        <f>IF(F290,I290,"")</f>
        <v/>
      </c>
      <c r="N268" s="6"/>
    </row>
    <row r="269" spans="1:70" ht="20.100000000000001" hidden="1" customHeight="1">
      <c r="A269" s="4">
        <v>315</v>
      </c>
      <c r="B269" s="581"/>
      <c r="C269" s="77" t="s">
        <v>225</v>
      </c>
      <c r="D269" s="491">
        <v>19</v>
      </c>
      <c r="E269" s="74" t="s">
        <v>868</v>
      </c>
      <c r="F269" s="87"/>
      <c r="G269" s="92"/>
      <c r="H269" s="97" t="str">
        <f t="shared" si="18"/>
        <v>中央区19-7</v>
      </c>
      <c r="I269" s="104">
        <v>335</v>
      </c>
      <c r="J269" s="113" t="s">
        <v>382</v>
      </c>
      <c r="K269" s="325"/>
      <c r="L269" s="161"/>
      <c r="M269" s="4">
        <f>IF(F292,I292,"")</f>
        <v>395</v>
      </c>
      <c r="O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</row>
    <row r="270" spans="1:70" ht="20.25" hidden="1" customHeight="1">
      <c r="A270" s="4">
        <v>316</v>
      </c>
      <c r="B270" s="581"/>
      <c r="C270" s="77" t="s">
        <v>225</v>
      </c>
      <c r="D270" s="349">
        <v>19</v>
      </c>
      <c r="E270" s="74" t="s">
        <v>888</v>
      </c>
      <c r="F270" s="87"/>
      <c r="G270" s="92"/>
      <c r="H270" s="97" t="str">
        <f t="shared" si="18"/>
        <v>中央区19-8</v>
      </c>
      <c r="I270" s="104">
        <v>320</v>
      </c>
      <c r="J270" s="215" t="s">
        <v>1266</v>
      </c>
      <c r="K270" s="325"/>
      <c r="L270" s="129" t="s">
        <v>1111</v>
      </c>
      <c r="M270" s="4">
        <f>IF(F293,I293,"")</f>
        <v>440</v>
      </c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</row>
    <row r="271" spans="1:70" ht="20.25" hidden="1" customHeight="1">
      <c r="A271" s="4">
        <v>318</v>
      </c>
      <c r="B271" s="582"/>
      <c r="C271" s="77" t="s">
        <v>225</v>
      </c>
      <c r="D271" s="349">
        <v>19</v>
      </c>
      <c r="E271" s="74" t="s">
        <v>889</v>
      </c>
      <c r="F271" s="87"/>
      <c r="G271" s="92"/>
      <c r="H271" s="97" t="str">
        <f>CONCATENATE(C271,D271,"-",E271)</f>
        <v>中央区19-9</v>
      </c>
      <c r="I271" s="104">
        <v>200</v>
      </c>
      <c r="J271" s="215" t="s">
        <v>1268</v>
      </c>
      <c r="K271" s="188"/>
      <c r="L271" s="129"/>
      <c r="M271" s="5" t="e">
        <f>IF(F283,I283,"")</f>
        <v>#VALUE!</v>
      </c>
      <c r="O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</row>
    <row r="272" spans="1:70" ht="20.100000000000001" hidden="1" customHeight="1">
      <c r="A272" s="4">
        <v>320</v>
      </c>
      <c r="B272" s="581"/>
      <c r="C272" s="76" t="s">
        <v>388</v>
      </c>
      <c r="D272" s="349">
        <v>1</v>
      </c>
      <c r="E272" s="74" t="s">
        <v>895</v>
      </c>
      <c r="F272" s="87"/>
      <c r="G272" s="92"/>
      <c r="H272" s="97" t="str">
        <f t="shared" si="18"/>
        <v>東区1-1</v>
      </c>
      <c r="I272" s="104">
        <v>745</v>
      </c>
      <c r="J272" s="113" t="s">
        <v>390</v>
      </c>
      <c r="K272" s="188"/>
      <c r="L272" s="129"/>
      <c r="M272" s="4" t="str">
        <f>IF(F297,I297,"")</f>
        <v/>
      </c>
      <c r="N272" s="6"/>
    </row>
    <row r="273" spans="1:70" ht="20.100000000000001" hidden="1" customHeight="1">
      <c r="A273" s="4">
        <v>321</v>
      </c>
      <c r="B273" s="581"/>
      <c r="C273" s="76" t="s">
        <v>388</v>
      </c>
      <c r="D273" s="349">
        <v>1</v>
      </c>
      <c r="E273" s="74" t="s">
        <v>1918</v>
      </c>
      <c r="F273" s="87"/>
      <c r="G273" s="92"/>
      <c r="H273" s="97" t="str">
        <f t="shared" si="18"/>
        <v>東区1-2</v>
      </c>
      <c r="I273" s="104">
        <v>460</v>
      </c>
      <c r="J273" s="113" t="s">
        <v>1671</v>
      </c>
      <c r="K273" s="188"/>
      <c r="L273" s="129"/>
      <c r="M273" s="5" t="str">
        <f>IF(F286,I286,"")</f>
        <v/>
      </c>
    </row>
    <row r="274" spans="1:70" ht="20.100000000000001" hidden="1" customHeight="1">
      <c r="A274" s="4">
        <v>322</v>
      </c>
      <c r="B274" s="581"/>
      <c r="C274" s="76" t="s">
        <v>388</v>
      </c>
      <c r="D274" s="349">
        <v>1</v>
      </c>
      <c r="E274" s="74" t="s">
        <v>885</v>
      </c>
      <c r="F274" s="87"/>
      <c r="G274" s="92"/>
      <c r="H274" s="97" t="str">
        <f t="shared" si="18"/>
        <v>東区1-3</v>
      </c>
      <c r="I274" s="104">
        <v>675</v>
      </c>
      <c r="J274" s="113" t="s">
        <v>1270</v>
      </c>
      <c r="K274" s="188"/>
      <c r="L274" s="129"/>
      <c r="N274" s="6"/>
    </row>
    <row r="275" spans="1:70" ht="16.5" customHeight="1">
      <c r="A275" s="4">
        <v>323</v>
      </c>
      <c r="B275" s="581"/>
      <c r="C275" s="76" t="s">
        <v>388</v>
      </c>
      <c r="D275" s="349">
        <v>1</v>
      </c>
      <c r="E275" s="74" t="s">
        <v>886</v>
      </c>
      <c r="F275" s="87">
        <v>1</v>
      </c>
      <c r="G275" s="92"/>
      <c r="H275" s="97" t="str">
        <f t="shared" si="18"/>
        <v>東区1-4</v>
      </c>
      <c r="I275" s="104">
        <v>395</v>
      </c>
      <c r="J275" s="113" t="s">
        <v>394</v>
      </c>
      <c r="K275" s="281" t="s">
        <v>1964</v>
      </c>
      <c r="L275" s="420" t="s">
        <v>1979</v>
      </c>
      <c r="M275" s="5" t="str">
        <f>IF(F287,I287,"")</f>
        <v/>
      </c>
    </row>
    <row r="276" spans="1:70" ht="20.25" customHeight="1">
      <c r="A276" s="4">
        <v>324</v>
      </c>
      <c r="B276" s="581"/>
      <c r="C276" s="76" t="s">
        <v>388</v>
      </c>
      <c r="D276" s="349">
        <v>1</v>
      </c>
      <c r="E276" s="74" t="s">
        <v>887</v>
      </c>
      <c r="F276" s="87">
        <v>1</v>
      </c>
      <c r="G276" s="92"/>
      <c r="H276" s="97" t="str">
        <f t="shared" si="18"/>
        <v>東区1-5</v>
      </c>
      <c r="I276" s="104">
        <v>455</v>
      </c>
      <c r="J276" s="113" t="s">
        <v>395</v>
      </c>
      <c r="K276" s="281" t="s">
        <v>1956</v>
      </c>
      <c r="L276" s="420" t="s">
        <v>1979</v>
      </c>
      <c r="M276" s="4" t="str">
        <f>IF(F298,I298,"")</f>
        <v/>
      </c>
      <c r="N276" s="6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hidden="1">
      <c r="A277" s="4">
        <v>325</v>
      </c>
      <c r="B277" s="581"/>
      <c r="C277" s="76" t="s">
        <v>388</v>
      </c>
      <c r="D277" s="349">
        <v>1</v>
      </c>
      <c r="E277" s="74" t="s">
        <v>866</v>
      </c>
      <c r="F277" s="87"/>
      <c r="G277" s="92"/>
      <c r="H277" s="97" t="str">
        <f t="shared" si="18"/>
        <v>東区1-6</v>
      </c>
      <c r="I277" s="104">
        <v>510</v>
      </c>
      <c r="J277" s="113" t="s">
        <v>395</v>
      </c>
      <c r="K277" s="281"/>
      <c r="L277" s="132"/>
      <c r="M277" s="4" t="str">
        <f>IF(F299,I299,"")</f>
        <v/>
      </c>
    </row>
    <row r="278" spans="1:70" ht="20.100000000000001" hidden="1" customHeight="1">
      <c r="A278" s="4">
        <v>326</v>
      </c>
      <c r="B278" s="581"/>
      <c r="C278" s="76" t="s">
        <v>388</v>
      </c>
      <c r="D278" s="349">
        <v>1</v>
      </c>
      <c r="E278" s="74" t="s">
        <v>868</v>
      </c>
      <c r="F278" s="87"/>
      <c r="G278" s="92"/>
      <c r="H278" s="97" t="str">
        <f t="shared" si="18"/>
        <v>東区1-7</v>
      </c>
      <c r="I278" s="104">
        <v>520</v>
      </c>
      <c r="J278" s="113" t="s">
        <v>398</v>
      </c>
      <c r="K278" s="188"/>
      <c r="L278" s="129"/>
      <c r="M278" s="4"/>
      <c r="N278" s="6"/>
      <c r="O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</row>
    <row r="279" spans="1:70" ht="20.100000000000001" hidden="1" customHeight="1">
      <c r="A279" s="4">
        <v>327</v>
      </c>
      <c r="B279" s="581"/>
      <c r="C279" s="76" t="s">
        <v>388</v>
      </c>
      <c r="D279" s="349">
        <v>1</v>
      </c>
      <c r="E279" s="74" t="s">
        <v>888</v>
      </c>
      <c r="F279" s="87"/>
      <c r="G279" s="92"/>
      <c r="H279" s="97" t="str">
        <f t="shared" si="18"/>
        <v>東区1-8</v>
      </c>
      <c r="I279" s="104">
        <v>355</v>
      </c>
      <c r="J279" s="113" t="s">
        <v>398</v>
      </c>
      <c r="K279" s="188"/>
      <c r="L279" s="129"/>
      <c r="M279" s="4">
        <f>IF(F300,I300,"")</f>
        <v>710</v>
      </c>
    </row>
    <row r="280" spans="1:70" ht="20.100000000000001" customHeight="1">
      <c r="A280" s="4">
        <v>329</v>
      </c>
      <c r="B280" s="590" t="s">
        <v>399</v>
      </c>
      <c r="C280" s="76" t="s">
        <v>388</v>
      </c>
      <c r="D280" s="489">
        <v>2</v>
      </c>
      <c r="E280" s="74">
        <v>1</v>
      </c>
      <c r="F280" s="87">
        <v>1</v>
      </c>
      <c r="G280" s="92"/>
      <c r="H280" s="97" t="str">
        <f t="shared" si="18"/>
        <v>東区2-1</v>
      </c>
      <c r="I280" s="104">
        <v>775</v>
      </c>
      <c r="J280" s="113" t="s">
        <v>400</v>
      </c>
      <c r="K280" s="281" t="s">
        <v>2016</v>
      </c>
      <c r="L280" s="348"/>
      <c r="M280" s="5">
        <f t="shared" ref="M280:M283" si="20">IF(F294,I294,"")</f>
        <v>360</v>
      </c>
      <c r="N280" s="6"/>
    </row>
    <row r="281" spans="1:70" ht="20.100000000000001" customHeight="1">
      <c r="A281" s="4">
        <v>330</v>
      </c>
      <c r="B281" s="581"/>
      <c r="C281" s="76" t="s">
        <v>388</v>
      </c>
      <c r="D281" s="489">
        <v>2</v>
      </c>
      <c r="E281" s="74">
        <v>2</v>
      </c>
      <c r="F281" s="87">
        <v>1</v>
      </c>
      <c r="G281" s="92"/>
      <c r="H281" s="97" t="str">
        <f t="shared" si="18"/>
        <v>東区2-2</v>
      </c>
      <c r="I281" s="104">
        <v>280</v>
      </c>
      <c r="J281" s="113" t="s">
        <v>1271</v>
      </c>
      <c r="K281" s="281" t="s">
        <v>1956</v>
      </c>
      <c r="L281" s="508"/>
      <c r="M281" s="5" t="str">
        <f t="shared" si="20"/>
        <v/>
      </c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331</v>
      </c>
      <c r="B282" s="581"/>
      <c r="C282" s="76" t="s">
        <v>388</v>
      </c>
      <c r="D282" s="489">
        <v>2</v>
      </c>
      <c r="E282" s="74">
        <v>3</v>
      </c>
      <c r="F282" s="87"/>
      <c r="G282" s="92"/>
      <c r="H282" s="97" t="str">
        <f t="shared" si="18"/>
        <v>東区2-3</v>
      </c>
      <c r="I282" s="104">
        <v>460</v>
      </c>
      <c r="J282" s="113" t="s">
        <v>402</v>
      </c>
      <c r="K282" s="188"/>
      <c r="L282" s="129"/>
      <c r="M282" s="5">
        <f t="shared" si="20"/>
        <v>570</v>
      </c>
      <c r="N282" s="6"/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ht="20.25" customHeight="1">
      <c r="A283" s="4">
        <v>332</v>
      </c>
      <c r="B283" s="581"/>
      <c r="C283" s="76" t="s">
        <v>388</v>
      </c>
      <c r="D283" s="489">
        <v>2</v>
      </c>
      <c r="E283" s="74">
        <v>4</v>
      </c>
      <c r="F283" s="87" t="s">
        <v>2004</v>
      </c>
      <c r="G283" s="92"/>
      <c r="H283" s="97" t="str">
        <f t="shared" si="18"/>
        <v>東区2-4</v>
      </c>
      <c r="I283" s="104">
        <v>340</v>
      </c>
      <c r="J283" s="113" t="s">
        <v>1272</v>
      </c>
      <c r="K283" s="281"/>
      <c r="L283" s="526" t="s">
        <v>2005</v>
      </c>
      <c r="M283" s="5" t="str">
        <f t="shared" si="20"/>
        <v/>
      </c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25" hidden="1">
      <c r="A284" s="4">
        <v>333</v>
      </c>
      <c r="B284" s="581"/>
      <c r="C284" s="76" t="s">
        <v>388</v>
      </c>
      <c r="D284" s="489">
        <v>2</v>
      </c>
      <c r="E284" s="74">
        <v>5</v>
      </c>
      <c r="F284" s="87"/>
      <c r="G284" s="92"/>
      <c r="H284" s="97" t="str">
        <f t="shared" si="18"/>
        <v>東区2-5</v>
      </c>
      <c r="I284" s="104">
        <v>580</v>
      </c>
      <c r="J284" s="113" t="s">
        <v>1273</v>
      </c>
      <c r="K284" s="188"/>
      <c r="L284" s="129"/>
      <c r="M284" s="5" t="e">
        <f>IF(#REF!,#REF!,"")</f>
        <v>#REF!</v>
      </c>
      <c r="O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</row>
    <row r="285" spans="1:70" ht="16.5" hidden="1" customHeight="1">
      <c r="A285" s="4">
        <v>334</v>
      </c>
      <c r="B285" s="581"/>
      <c r="C285" s="76" t="s">
        <v>388</v>
      </c>
      <c r="D285" s="489">
        <v>2</v>
      </c>
      <c r="E285" s="74">
        <v>6</v>
      </c>
      <c r="F285" s="87"/>
      <c r="G285" s="92"/>
      <c r="H285" s="97" t="str">
        <f t="shared" si="18"/>
        <v>東区2-6</v>
      </c>
      <c r="I285" s="104">
        <v>505</v>
      </c>
      <c r="J285" s="113" t="s">
        <v>1274</v>
      </c>
      <c r="K285" s="281"/>
      <c r="L285" s="338"/>
      <c r="M285" s="4" t="str">
        <f>IF(F310,I310,"")</f>
        <v/>
      </c>
    </row>
    <row r="286" spans="1:70" ht="16.5" hidden="1" customHeight="1">
      <c r="A286" s="4">
        <v>335</v>
      </c>
      <c r="B286" s="581"/>
      <c r="C286" s="76" t="s">
        <v>388</v>
      </c>
      <c r="D286" s="489">
        <v>2</v>
      </c>
      <c r="E286" s="74">
        <v>7</v>
      </c>
      <c r="F286" s="87"/>
      <c r="G286" s="92"/>
      <c r="H286" s="97" t="str">
        <f t="shared" si="18"/>
        <v>東区2-7</v>
      </c>
      <c r="I286" s="104">
        <v>310</v>
      </c>
      <c r="J286" s="113" t="s">
        <v>1275</v>
      </c>
      <c r="K286" s="188"/>
      <c r="L286" s="129"/>
      <c r="M286" s="4" t="str">
        <f>IF(F311,I311,"")</f>
        <v/>
      </c>
    </row>
    <row r="287" spans="1:70" ht="16.5" hidden="1" customHeight="1">
      <c r="A287" s="4">
        <v>336</v>
      </c>
      <c r="B287" s="581"/>
      <c r="C287" s="76" t="s">
        <v>388</v>
      </c>
      <c r="D287" s="489">
        <v>2</v>
      </c>
      <c r="E287" s="74">
        <v>8</v>
      </c>
      <c r="F287" s="87"/>
      <c r="G287" s="92"/>
      <c r="H287" s="97" t="str">
        <f t="shared" si="18"/>
        <v>東区2-8</v>
      </c>
      <c r="I287" s="104">
        <v>370</v>
      </c>
      <c r="J287" s="113" t="s">
        <v>1275</v>
      </c>
      <c r="K287" s="281"/>
      <c r="L287" s="318"/>
      <c r="M287" s="4" t="str">
        <f>IF(F312,I312,"")</f>
        <v/>
      </c>
      <c r="N287" s="6"/>
    </row>
    <row r="288" spans="1:70" ht="16.5" hidden="1" customHeight="1">
      <c r="A288" s="4">
        <v>337</v>
      </c>
      <c r="B288" s="581"/>
      <c r="C288" s="76" t="s">
        <v>388</v>
      </c>
      <c r="D288" s="489">
        <v>2</v>
      </c>
      <c r="E288" s="74">
        <v>9</v>
      </c>
      <c r="F288" s="87"/>
      <c r="G288" s="92"/>
      <c r="H288" s="97" t="str">
        <f t="shared" si="18"/>
        <v>東区2-9</v>
      </c>
      <c r="I288" s="104">
        <v>400</v>
      </c>
      <c r="J288" s="113" t="s">
        <v>1276</v>
      </c>
      <c r="K288" s="281"/>
      <c r="L288" s="435"/>
      <c r="M288" s="4" t="str">
        <f>IF(F313,I313,"")</f>
        <v/>
      </c>
    </row>
    <row r="289" spans="1:70" ht="20.25" hidden="1" customHeight="1">
      <c r="A289" s="4">
        <v>338</v>
      </c>
      <c r="B289" s="582"/>
      <c r="C289" s="76" t="s">
        <v>388</v>
      </c>
      <c r="D289" s="489">
        <v>2</v>
      </c>
      <c r="E289" s="74">
        <v>10</v>
      </c>
      <c r="F289" s="87"/>
      <c r="G289" s="92"/>
      <c r="H289" s="97" t="str">
        <f t="shared" si="18"/>
        <v>東区2-10</v>
      </c>
      <c r="I289" s="104">
        <v>300</v>
      </c>
      <c r="J289" s="113" t="s">
        <v>1277</v>
      </c>
      <c r="K289" s="188"/>
      <c r="L289" s="348"/>
      <c r="M289" s="4">
        <f>IF(F314,I314,"")</f>
        <v>245</v>
      </c>
      <c r="N289" s="23"/>
    </row>
    <row r="290" spans="1:70" ht="20.100000000000001" hidden="1" customHeight="1">
      <c r="A290" s="4">
        <v>339</v>
      </c>
      <c r="B290" s="590" t="s">
        <v>406</v>
      </c>
      <c r="C290" s="76" t="s">
        <v>388</v>
      </c>
      <c r="D290" s="489">
        <v>3</v>
      </c>
      <c r="E290" s="74">
        <v>1</v>
      </c>
      <c r="F290" s="87"/>
      <c r="G290" s="92"/>
      <c r="H290" s="97" t="str">
        <f t="shared" si="18"/>
        <v>東区3-1</v>
      </c>
      <c r="I290" s="104">
        <v>550</v>
      </c>
      <c r="J290" s="113" t="s">
        <v>407</v>
      </c>
      <c r="K290" s="188"/>
      <c r="L290" s="129"/>
      <c r="M290" s="4"/>
      <c r="N290" s="6"/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s="23" customFormat="1" ht="20.100000000000001" customHeight="1">
      <c r="A291" s="4">
        <v>340</v>
      </c>
      <c r="B291" s="581"/>
      <c r="C291" s="76" t="s">
        <v>388</v>
      </c>
      <c r="D291" s="489">
        <v>3</v>
      </c>
      <c r="E291" s="74">
        <v>2</v>
      </c>
      <c r="F291" s="87">
        <v>1</v>
      </c>
      <c r="G291" s="92"/>
      <c r="H291" s="97" t="str">
        <f t="shared" si="18"/>
        <v>東区3-2</v>
      </c>
      <c r="I291" s="104">
        <v>560</v>
      </c>
      <c r="J291" s="113" t="s">
        <v>1278</v>
      </c>
      <c r="K291" s="281" t="s">
        <v>1778</v>
      </c>
      <c r="L291" s="508" t="s">
        <v>1993</v>
      </c>
      <c r="M291" s="4" t="str">
        <f>IF(F315,I315,"")</f>
        <v/>
      </c>
      <c r="N291" s="44"/>
      <c r="P291" s="44"/>
      <c r="Q291" s="44"/>
    </row>
    <row r="292" spans="1:70" s="23" customFormat="1" ht="16.5" customHeight="1">
      <c r="A292" s="4">
        <v>341</v>
      </c>
      <c r="B292" s="581"/>
      <c r="C292" s="76" t="s">
        <v>388</v>
      </c>
      <c r="D292" s="489">
        <v>3</v>
      </c>
      <c r="E292" s="74">
        <v>3</v>
      </c>
      <c r="F292" s="87">
        <v>1</v>
      </c>
      <c r="G292" s="92"/>
      <c r="H292" s="97" t="str">
        <f t="shared" si="18"/>
        <v>東区3-3</v>
      </c>
      <c r="I292" s="104">
        <v>395</v>
      </c>
      <c r="J292" s="113" t="s">
        <v>408</v>
      </c>
      <c r="K292" s="281" t="s">
        <v>2007</v>
      </c>
      <c r="L292" s="348"/>
      <c r="M292" s="5" t="str">
        <f>IF(F306,I306,"")</f>
        <v/>
      </c>
      <c r="N292" s="44"/>
      <c r="P292" s="44"/>
      <c r="Q292" s="44"/>
    </row>
    <row r="293" spans="1:70" ht="15.75" customHeight="1">
      <c r="A293" s="4">
        <v>342</v>
      </c>
      <c r="B293" s="581"/>
      <c r="C293" s="76" t="s">
        <v>388</v>
      </c>
      <c r="D293" s="489">
        <v>3</v>
      </c>
      <c r="E293" s="74">
        <v>4</v>
      </c>
      <c r="F293" s="87">
        <v>1</v>
      </c>
      <c r="G293" s="92"/>
      <c r="H293" s="97" t="str">
        <f t="shared" si="18"/>
        <v>東区3-4</v>
      </c>
      <c r="I293" s="104">
        <v>440</v>
      </c>
      <c r="J293" s="113" t="s">
        <v>1279</v>
      </c>
      <c r="K293" s="281"/>
      <c r="L293" s="513" t="s">
        <v>1993</v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19.5" customHeight="1">
      <c r="A294" s="4">
        <v>343</v>
      </c>
      <c r="B294" s="581"/>
      <c r="C294" s="76" t="s">
        <v>388</v>
      </c>
      <c r="D294" s="489">
        <v>3</v>
      </c>
      <c r="E294" s="74">
        <v>5</v>
      </c>
      <c r="F294" s="87">
        <v>1</v>
      </c>
      <c r="G294" s="92"/>
      <c r="H294" s="97" t="str">
        <f t="shared" si="18"/>
        <v>東区3-5</v>
      </c>
      <c r="I294" s="104">
        <v>360</v>
      </c>
      <c r="J294" s="215" t="s">
        <v>411</v>
      </c>
      <c r="K294" s="281" t="s">
        <v>1949</v>
      </c>
      <c r="L294" s="487"/>
      <c r="M294" s="4" t="str">
        <f>IF(F317,I317,"")</f>
        <v/>
      </c>
      <c r="N294" s="6"/>
    </row>
    <row r="295" spans="1:70" ht="20.100000000000001" hidden="1" customHeight="1">
      <c r="A295" s="4">
        <v>344</v>
      </c>
      <c r="B295" s="581"/>
      <c r="C295" s="76" t="s">
        <v>388</v>
      </c>
      <c r="D295" s="489">
        <v>3</v>
      </c>
      <c r="E295" s="74">
        <v>6</v>
      </c>
      <c r="F295" s="87"/>
      <c r="G295" s="92"/>
      <c r="H295" s="97" t="str">
        <f t="shared" si="18"/>
        <v>東区3-6</v>
      </c>
      <c r="I295" s="104">
        <v>525</v>
      </c>
      <c r="J295" s="113" t="s">
        <v>411</v>
      </c>
      <c r="K295" s="188"/>
      <c r="L295" s="138"/>
      <c r="M295" s="4" t="str">
        <f>IF(F318,I318,"")</f>
        <v/>
      </c>
      <c r="N295" s="6"/>
      <c r="O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25" customHeight="1">
      <c r="A296" s="4">
        <v>345</v>
      </c>
      <c r="B296" s="581"/>
      <c r="C296" s="76" t="s">
        <v>388</v>
      </c>
      <c r="D296" s="489">
        <v>3</v>
      </c>
      <c r="E296" s="74">
        <v>7</v>
      </c>
      <c r="F296" s="87">
        <v>1</v>
      </c>
      <c r="G296" s="92"/>
      <c r="H296" s="97" t="str">
        <f t="shared" si="18"/>
        <v>東区3-7</v>
      </c>
      <c r="I296" s="104">
        <v>570</v>
      </c>
      <c r="J296" s="113" t="s">
        <v>412</v>
      </c>
      <c r="K296" s="281" t="s">
        <v>1048</v>
      </c>
      <c r="L296" s="420" t="s">
        <v>1979</v>
      </c>
      <c r="M296" s="4" t="str">
        <f>IF(F319,I319,"")</f>
        <v/>
      </c>
      <c r="O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25" hidden="1" customHeight="1">
      <c r="A297" s="4">
        <v>346</v>
      </c>
      <c r="B297" s="581"/>
      <c r="C297" s="76" t="s">
        <v>388</v>
      </c>
      <c r="D297" s="489">
        <v>3</v>
      </c>
      <c r="E297" s="74" t="s">
        <v>1646</v>
      </c>
      <c r="F297" s="87"/>
      <c r="G297" s="92"/>
      <c r="H297" s="97" t="str">
        <f t="shared" si="18"/>
        <v>東区3-8</v>
      </c>
      <c r="I297" s="104">
        <v>600</v>
      </c>
      <c r="J297" s="113" t="s">
        <v>413</v>
      </c>
      <c r="K297" s="281"/>
      <c r="L297" s="132"/>
      <c r="M297" s="5" t="str">
        <f>IF(F321,I321,"")</f>
        <v/>
      </c>
      <c r="N297" s="6"/>
      <c r="O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25" hidden="1" customHeight="1">
      <c r="A298" s="4">
        <v>348</v>
      </c>
      <c r="B298" s="581"/>
      <c r="C298" s="76" t="s">
        <v>388</v>
      </c>
      <c r="D298" s="489">
        <v>3</v>
      </c>
      <c r="E298" s="74" t="s">
        <v>889</v>
      </c>
      <c r="F298" s="87"/>
      <c r="G298" s="92"/>
      <c r="H298" s="97" t="str">
        <f t="shared" si="18"/>
        <v>東区3-9</v>
      </c>
      <c r="I298" s="104">
        <v>925</v>
      </c>
      <c r="J298" s="113" t="s">
        <v>1280</v>
      </c>
      <c r="K298" s="188"/>
      <c r="L298" s="162"/>
      <c r="M298" s="4" t="str">
        <f t="shared" ref="M298:M303" si="21">IF(F323,I323,"")</f>
        <v/>
      </c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25" customHeight="1">
      <c r="A299" s="4">
        <v>349</v>
      </c>
      <c r="B299" s="581"/>
      <c r="C299" s="76" t="s">
        <v>388</v>
      </c>
      <c r="D299" s="489">
        <v>3</v>
      </c>
      <c r="E299" s="74" t="s">
        <v>890</v>
      </c>
      <c r="F299" s="87">
        <v>0</v>
      </c>
      <c r="G299" s="92"/>
      <c r="H299" s="97" t="str">
        <f t="shared" si="18"/>
        <v>東区3-10</v>
      </c>
      <c r="I299" s="104">
        <v>345</v>
      </c>
      <c r="J299" s="113" t="s">
        <v>1504</v>
      </c>
      <c r="K299" s="281"/>
      <c r="L299" s="341" t="s">
        <v>2030</v>
      </c>
      <c r="M299" s="4" t="str">
        <f t="shared" si="21"/>
        <v/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16.5" customHeight="1">
      <c r="A300" s="4">
        <v>350</v>
      </c>
      <c r="B300" s="581"/>
      <c r="C300" s="76" t="s">
        <v>388</v>
      </c>
      <c r="D300" s="489">
        <v>3</v>
      </c>
      <c r="E300" s="74" t="s">
        <v>891</v>
      </c>
      <c r="F300" s="87">
        <v>2</v>
      </c>
      <c r="G300" s="92"/>
      <c r="H300" s="97" t="str">
        <f t="shared" si="18"/>
        <v>東区3-11</v>
      </c>
      <c r="I300" s="104">
        <v>710</v>
      </c>
      <c r="J300" s="113" t="s">
        <v>417</v>
      </c>
      <c r="K300" s="281"/>
      <c r="L300" s="525" t="s">
        <v>2027</v>
      </c>
      <c r="M300" s="4" t="str">
        <f t="shared" si="21"/>
        <v/>
      </c>
      <c r="N300" s="23"/>
    </row>
    <row r="301" spans="1:70" ht="20.25" hidden="1" customHeight="1">
      <c r="A301" s="4">
        <v>351</v>
      </c>
      <c r="B301" s="581"/>
      <c r="C301" s="76" t="s">
        <v>388</v>
      </c>
      <c r="D301" s="489">
        <v>3</v>
      </c>
      <c r="E301" s="74" t="s">
        <v>865</v>
      </c>
      <c r="F301" s="87"/>
      <c r="G301" s="92"/>
      <c r="H301" s="97" t="str">
        <f t="shared" si="18"/>
        <v>東区3-12</v>
      </c>
      <c r="I301" s="104">
        <v>310</v>
      </c>
      <c r="J301" s="113" t="s">
        <v>1281</v>
      </c>
      <c r="K301" s="188"/>
      <c r="L301" s="394"/>
      <c r="M301" s="4" t="str">
        <f t="shared" si="21"/>
        <v/>
      </c>
      <c r="N301" s="23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s="23" customFormat="1" ht="20.25" hidden="1" customHeight="1">
      <c r="A302" s="4">
        <v>352</v>
      </c>
      <c r="B302" s="581"/>
      <c r="C302" s="76" t="s">
        <v>388</v>
      </c>
      <c r="D302" s="489">
        <v>3</v>
      </c>
      <c r="E302" s="74" t="s">
        <v>884</v>
      </c>
      <c r="F302" s="87"/>
      <c r="G302" s="92"/>
      <c r="H302" s="97" t="str">
        <f t="shared" si="18"/>
        <v>東区3-13</v>
      </c>
      <c r="I302" s="104">
        <v>710</v>
      </c>
      <c r="J302" s="113" t="s">
        <v>1282</v>
      </c>
      <c r="K302" s="189"/>
      <c r="L302" s="129"/>
      <c r="M302" s="5" t="str">
        <f t="shared" si="21"/>
        <v/>
      </c>
      <c r="N302" s="6"/>
      <c r="P302" s="44"/>
      <c r="Q302" s="44"/>
    </row>
    <row r="303" spans="1:70" s="23" customFormat="1" ht="20.100000000000001" hidden="1" customHeight="1">
      <c r="A303" s="4">
        <v>353</v>
      </c>
      <c r="B303" s="581"/>
      <c r="C303" s="76" t="s">
        <v>388</v>
      </c>
      <c r="D303" s="489">
        <v>3</v>
      </c>
      <c r="E303" s="74" t="s">
        <v>880</v>
      </c>
      <c r="F303" s="87"/>
      <c r="G303" s="92"/>
      <c r="H303" s="97" t="str">
        <f>CONCATENATE(C303,D303,"-",E303)</f>
        <v>東区3-14</v>
      </c>
      <c r="I303" s="104">
        <v>385</v>
      </c>
      <c r="J303" s="114" t="s">
        <v>1505</v>
      </c>
      <c r="K303" s="188"/>
      <c r="L303" s="145"/>
      <c r="M303" s="4">
        <f t="shared" si="21"/>
        <v>300</v>
      </c>
      <c r="N303" s="44"/>
      <c r="P303" s="44"/>
      <c r="Q303" s="44"/>
    </row>
    <row r="304" spans="1:70" ht="20.25" hidden="1" customHeight="1">
      <c r="A304" s="4">
        <v>354</v>
      </c>
      <c r="B304" s="581"/>
      <c r="C304" s="76" t="s">
        <v>388</v>
      </c>
      <c r="D304" s="489">
        <v>3</v>
      </c>
      <c r="E304" s="74" t="s">
        <v>881</v>
      </c>
      <c r="F304" s="87"/>
      <c r="G304" s="92"/>
      <c r="H304" s="97" t="str">
        <f>CONCATENATE(C304,D304,"-",E304)</f>
        <v>東区3-15</v>
      </c>
      <c r="I304" s="104">
        <v>265</v>
      </c>
      <c r="J304" s="114" t="s">
        <v>1284</v>
      </c>
      <c r="K304" s="281"/>
      <c r="L304" s="443"/>
      <c r="M304" s="4" t="str">
        <f>IF(F331,I331,"")</f>
        <v/>
      </c>
      <c r="N304" s="6"/>
      <c r="O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</row>
    <row r="305" spans="1:70" ht="16.5" hidden="1" customHeight="1">
      <c r="A305" s="4">
        <v>355</v>
      </c>
      <c r="B305" s="582"/>
      <c r="C305" s="76" t="s">
        <v>388</v>
      </c>
      <c r="D305" s="489">
        <v>3</v>
      </c>
      <c r="E305" s="74" t="s">
        <v>882</v>
      </c>
      <c r="F305" s="87"/>
      <c r="G305" s="92"/>
      <c r="H305" s="97" t="str">
        <f>CONCATENATE(C305,D305,"-",E305)</f>
        <v>東区3-16</v>
      </c>
      <c r="I305" s="104">
        <v>295</v>
      </c>
      <c r="J305" s="114" t="s">
        <v>1506</v>
      </c>
      <c r="K305" s="281"/>
      <c r="L305" s="443"/>
      <c r="M305" s="5" t="str">
        <f>IF(F319,I319,"")</f>
        <v/>
      </c>
    </row>
    <row r="306" spans="1:70" ht="20.100000000000001" hidden="1" customHeight="1">
      <c r="A306" s="4">
        <v>356</v>
      </c>
      <c r="B306" s="589" t="s">
        <v>421</v>
      </c>
      <c r="C306" s="76" t="s">
        <v>388</v>
      </c>
      <c r="D306" s="489">
        <v>4</v>
      </c>
      <c r="E306" s="74">
        <v>1</v>
      </c>
      <c r="F306" s="87"/>
      <c r="G306" s="92"/>
      <c r="H306" s="97" t="str">
        <f t="shared" si="18"/>
        <v>東区4-1</v>
      </c>
      <c r="I306" s="104">
        <v>160</v>
      </c>
      <c r="J306" s="113" t="s">
        <v>1285</v>
      </c>
      <c r="K306" s="281"/>
      <c r="L306" s="501"/>
      <c r="M306" s="4" t="str">
        <f>IF(F333,I333,"")</f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16.5" hidden="1" customHeight="1">
      <c r="A307" s="4">
        <v>357</v>
      </c>
      <c r="B307" s="589"/>
      <c r="C307" s="76" t="s">
        <v>388</v>
      </c>
      <c r="D307" s="489">
        <v>4</v>
      </c>
      <c r="E307" s="74">
        <v>2</v>
      </c>
      <c r="F307" s="87"/>
      <c r="G307" s="92"/>
      <c r="H307" s="97" t="str">
        <f t="shared" si="18"/>
        <v>東区4-2</v>
      </c>
      <c r="I307" s="104">
        <v>355</v>
      </c>
      <c r="J307" s="113" t="s">
        <v>423</v>
      </c>
      <c r="K307" s="281"/>
      <c r="L307" s="410"/>
      <c r="M307" s="4" t="str">
        <f>IF(F334,I334,"")</f>
        <v/>
      </c>
    </row>
    <row r="308" spans="1:70" ht="20.25" hidden="1" customHeight="1">
      <c r="A308" s="4">
        <v>358</v>
      </c>
      <c r="B308" s="589"/>
      <c r="C308" s="76" t="s">
        <v>388</v>
      </c>
      <c r="D308" s="489">
        <v>4</v>
      </c>
      <c r="E308" s="74">
        <v>3</v>
      </c>
      <c r="F308" s="87"/>
      <c r="G308" s="92"/>
      <c r="H308" s="97" t="str">
        <f t="shared" si="18"/>
        <v>東区4-3</v>
      </c>
      <c r="I308" s="104">
        <v>315</v>
      </c>
      <c r="J308" s="113" t="s">
        <v>423</v>
      </c>
      <c r="K308" s="188"/>
      <c r="L308" s="129"/>
      <c r="M308" s="5" t="str">
        <f>IF(F322,I322,"")</f>
        <v/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16.5" hidden="1" customHeight="1">
      <c r="A309" s="4">
        <v>359</v>
      </c>
      <c r="B309" s="589"/>
      <c r="C309" s="76" t="s">
        <v>388</v>
      </c>
      <c r="D309" s="489">
        <v>4</v>
      </c>
      <c r="E309" s="74">
        <v>4</v>
      </c>
      <c r="F309" s="87"/>
      <c r="G309" s="92"/>
      <c r="H309" s="97" t="str">
        <f t="shared" si="18"/>
        <v>東区4-4</v>
      </c>
      <c r="I309" s="104">
        <v>355</v>
      </c>
      <c r="J309" s="113" t="s">
        <v>424</v>
      </c>
      <c r="K309" s="188"/>
      <c r="L309" s="129"/>
      <c r="M309" s="5" t="e">
        <f>IF(#REF!,#REF!,"")</f>
        <v>#REF!</v>
      </c>
      <c r="N309" s="6"/>
    </row>
    <row r="310" spans="1:70" ht="20.25" customHeight="1">
      <c r="A310" s="4">
        <v>360</v>
      </c>
      <c r="B310" s="589"/>
      <c r="C310" s="76" t="s">
        <v>388</v>
      </c>
      <c r="D310" s="489">
        <v>4</v>
      </c>
      <c r="E310" s="74">
        <v>5</v>
      </c>
      <c r="F310" s="87">
        <v>0</v>
      </c>
      <c r="G310" s="92"/>
      <c r="H310" s="97" t="str">
        <f t="shared" si="18"/>
        <v>東区4-5</v>
      </c>
      <c r="I310" s="104">
        <v>355</v>
      </c>
      <c r="J310" s="113" t="s">
        <v>425</v>
      </c>
      <c r="K310" s="188"/>
      <c r="L310" s="341" t="s">
        <v>2011</v>
      </c>
      <c r="M310" s="4" t="str">
        <f>IF(F337,I337,"")</f>
        <v/>
      </c>
      <c r="N310" s="6"/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 hidden="1" customHeight="1">
      <c r="A311" s="4">
        <v>361</v>
      </c>
      <c r="B311" s="589"/>
      <c r="C311" s="76" t="s">
        <v>388</v>
      </c>
      <c r="D311" s="489">
        <v>4</v>
      </c>
      <c r="E311" s="74">
        <v>6</v>
      </c>
      <c r="F311" s="87"/>
      <c r="G311" s="92"/>
      <c r="H311" s="97" t="str">
        <f t="shared" ref="H311:H334" si="22">CONCATENATE(C311,D311,"-",E311)</f>
        <v>東区4-6</v>
      </c>
      <c r="I311" s="104">
        <v>140</v>
      </c>
      <c r="J311" s="113" t="s">
        <v>1286</v>
      </c>
      <c r="K311" s="188"/>
      <c r="L311" s="129"/>
      <c r="M311" s="4" t="str">
        <f>IF(F338,I338,"")</f>
        <v/>
      </c>
      <c r="N311" s="6"/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20.25" hidden="1" customHeight="1">
      <c r="A312" s="4">
        <v>362</v>
      </c>
      <c r="B312" s="589"/>
      <c r="C312" s="76" t="s">
        <v>388</v>
      </c>
      <c r="D312" s="489">
        <v>4</v>
      </c>
      <c r="E312" s="74">
        <v>7</v>
      </c>
      <c r="F312" s="87"/>
      <c r="G312" s="92"/>
      <c r="H312" s="97" t="str">
        <f t="shared" si="22"/>
        <v>東区4-7</v>
      </c>
      <c r="I312" s="104">
        <v>515</v>
      </c>
      <c r="J312" s="113" t="s">
        <v>427</v>
      </c>
      <c r="K312" s="188"/>
      <c r="L312" s="129"/>
      <c r="M312" s="4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hidden="1" customHeight="1">
      <c r="A313" s="4">
        <v>363</v>
      </c>
      <c r="B313" s="589"/>
      <c r="C313" s="76" t="s">
        <v>388</v>
      </c>
      <c r="D313" s="489">
        <v>4</v>
      </c>
      <c r="E313" s="74">
        <v>8</v>
      </c>
      <c r="F313" s="87"/>
      <c r="G313" s="92"/>
      <c r="H313" s="97" t="str">
        <f t="shared" si="22"/>
        <v>東区4-8</v>
      </c>
      <c r="I313" s="104">
        <v>275</v>
      </c>
      <c r="J313" s="113" t="s">
        <v>428</v>
      </c>
      <c r="K313" s="188"/>
      <c r="L313" s="129"/>
      <c r="M313" s="5" t="str">
        <f>IF(F342,I342,"")</f>
        <v/>
      </c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16.5" customHeight="1">
      <c r="A314" s="4">
        <v>364</v>
      </c>
      <c r="B314" s="589"/>
      <c r="C314" s="76" t="s">
        <v>388</v>
      </c>
      <c r="D314" s="489">
        <v>4</v>
      </c>
      <c r="E314" s="74">
        <v>9</v>
      </c>
      <c r="F314" s="87">
        <v>1</v>
      </c>
      <c r="G314" s="92"/>
      <c r="H314" s="97" t="str">
        <f t="shared" si="22"/>
        <v>東区4-9</v>
      </c>
      <c r="I314" s="104">
        <v>245</v>
      </c>
      <c r="J314" s="113" t="s">
        <v>428</v>
      </c>
      <c r="K314" s="281" t="s">
        <v>1949</v>
      </c>
      <c r="L314" s="508"/>
      <c r="M314" s="5" t="str">
        <f>IF(F343,I343,"")</f>
        <v/>
      </c>
      <c r="N314" s="6"/>
    </row>
    <row r="315" spans="1:70" ht="20.25" hidden="1" customHeight="1">
      <c r="A315" s="4">
        <v>365</v>
      </c>
      <c r="B315" s="589"/>
      <c r="C315" s="76" t="s">
        <v>388</v>
      </c>
      <c r="D315" s="489">
        <v>4</v>
      </c>
      <c r="E315" s="74">
        <v>10</v>
      </c>
      <c r="F315" s="87"/>
      <c r="G315" s="92"/>
      <c r="H315" s="97" t="str">
        <f t="shared" si="22"/>
        <v>東区4-10</v>
      </c>
      <c r="I315" s="104">
        <v>320</v>
      </c>
      <c r="J315" s="113" t="s">
        <v>429</v>
      </c>
      <c r="K315" s="188"/>
      <c r="L315" s="129"/>
      <c r="M315" s="4">
        <f>IF(F344,I344,"")</f>
        <v>430</v>
      </c>
      <c r="N315" s="6"/>
      <c r="O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</row>
    <row r="316" spans="1:70" ht="20.25" hidden="1" customHeight="1">
      <c r="A316" s="4">
        <v>366</v>
      </c>
      <c r="B316" s="589"/>
      <c r="C316" s="76" t="s">
        <v>388</v>
      </c>
      <c r="D316" s="489">
        <v>4</v>
      </c>
      <c r="E316" s="74">
        <v>11</v>
      </c>
      <c r="F316" s="87"/>
      <c r="G316" s="92"/>
      <c r="H316" s="97" t="str">
        <f t="shared" si="22"/>
        <v>東区4-11</v>
      </c>
      <c r="I316" s="104">
        <v>480</v>
      </c>
      <c r="J316" s="113" t="s">
        <v>430</v>
      </c>
      <c r="K316" s="188"/>
      <c r="L316" s="129"/>
      <c r="M316" s="4"/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25" hidden="1" customHeight="1">
      <c r="A317" s="4">
        <v>367</v>
      </c>
      <c r="B317" s="589"/>
      <c r="C317" s="76" t="s">
        <v>388</v>
      </c>
      <c r="D317" s="489">
        <v>4</v>
      </c>
      <c r="E317" s="74">
        <v>12</v>
      </c>
      <c r="F317" s="87"/>
      <c r="G317" s="92"/>
      <c r="H317" s="97" t="str">
        <f t="shared" si="22"/>
        <v>東区4-12</v>
      </c>
      <c r="I317" s="104">
        <v>460</v>
      </c>
      <c r="J317" s="113" t="s">
        <v>431</v>
      </c>
      <c r="K317" s="188"/>
      <c r="L317" s="129"/>
      <c r="M317" s="4"/>
      <c r="N317" s="6"/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20.25" hidden="1" customHeight="1">
      <c r="A318" s="4">
        <v>368</v>
      </c>
      <c r="B318" s="589"/>
      <c r="C318" s="76" t="s">
        <v>388</v>
      </c>
      <c r="D318" s="489">
        <v>4</v>
      </c>
      <c r="E318" s="74">
        <v>13</v>
      </c>
      <c r="F318" s="87"/>
      <c r="G318" s="92"/>
      <c r="H318" s="97" t="str">
        <f t="shared" si="22"/>
        <v>東区4-13</v>
      </c>
      <c r="I318" s="104">
        <v>325</v>
      </c>
      <c r="J318" s="113" t="s">
        <v>432</v>
      </c>
      <c r="K318" s="188"/>
      <c r="L318" s="129"/>
      <c r="M318" s="5" t="str">
        <f t="shared" ref="M318:M325" si="23">IF(F345,I345,"")</f>
        <v/>
      </c>
      <c r="N318" s="6"/>
      <c r="O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25" hidden="1" customHeight="1">
      <c r="A319" s="4">
        <v>369</v>
      </c>
      <c r="B319" s="589"/>
      <c r="C319" s="76" t="s">
        <v>388</v>
      </c>
      <c r="D319" s="489">
        <v>4</v>
      </c>
      <c r="E319" s="74">
        <v>14</v>
      </c>
      <c r="F319" s="87"/>
      <c r="G319" s="92"/>
      <c r="H319" s="97" t="str">
        <f t="shared" si="22"/>
        <v>東区4-14</v>
      </c>
      <c r="I319" s="104">
        <v>500</v>
      </c>
      <c r="J319" s="113" t="s">
        <v>1287</v>
      </c>
      <c r="K319" s="281"/>
      <c r="L319" s="138"/>
      <c r="M319" s="5">
        <f t="shared" si="23"/>
        <v>480</v>
      </c>
      <c r="N319" s="6"/>
      <c r="O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</row>
    <row r="320" spans="1:70" ht="20.25" hidden="1" customHeight="1">
      <c r="A320" s="4">
        <v>370</v>
      </c>
      <c r="B320" s="589"/>
      <c r="C320" s="76" t="s">
        <v>388</v>
      </c>
      <c r="D320" s="489">
        <v>4</v>
      </c>
      <c r="E320" s="74" t="s">
        <v>189</v>
      </c>
      <c r="F320" s="87"/>
      <c r="G320" s="92"/>
      <c r="H320" s="97" t="str">
        <f t="shared" si="22"/>
        <v>東区4-15</v>
      </c>
      <c r="I320" s="104">
        <v>450</v>
      </c>
      <c r="J320" s="113" t="s">
        <v>1288</v>
      </c>
      <c r="K320" s="188"/>
      <c r="L320" s="129"/>
      <c r="M320" s="4">
        <f t="shared" si="23"/>
        <v>320</v>
      </c>
      <c r="N320" s="6"/>
      <c r="O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</row>
    <row r="321" spans="1:70" ht="20.25" hidden="1" customHeight="1">
      <c r="A321" s="4">
        <v>371</v>
      </c>
      <c r="B321" s="590" t="s">
        <v>435</v>
      </c>
      <c r="C321" s="76" t="s">
        <v>388</v>
      </c>
      <c r="D321" s="489">
        <v>5</v>
      </c>
      <c r="E321" s="74">
        <v>1</v>
      </c>
      <c r="F321" s="87"/>
      <c r="G321" s="92"/>
      <c r="H321" s="97" t="str">
        <f t="shared" si="22"/>
        <v>東区5-1</v>
      </c>
      <c r="I321" s="104">
        <v>580</v>
      </c>
      <c r="J321" s="113" t="s">
        <v>1289</v>
      </c>
      <c r="K321" s="188"/>
      <c r="L321" s="137"/>
      <c r="M321" s="4">
        <f t="shared" si="23"/>
        <v>575</v>
      </c>
      <c r="N321" s="6"/>
      <c r="O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</row>
    <row r="322" spans="1:70" ht="20.25" customHeight="1">
      <c r="A322" s="4">
        <v>372</v>
      </c>
      <c r="B322" s="581"/>
      <c r="C322" s="76" t="s">
        <v>388</v>
      </c>
      <c r="D322" s="489">
        <v>5</v>
      </c>
      <c r="E322" s="74">
        <v>2</v>
      </c>
      <c r="F322" s="87">
        <v>0</v>
      </c>
      <c r="G322" s="92"/>
      <c r="H322" s="97" t="str">
        <f t="shared" si="22"/>
        <v>東区5-2</v>
      </c>
      <c r="I322" s="104">
        <v>350</v>
      </c>
      <c r="J322" s="113" t="s">
        <v>437</v>
      </c>
      <c r="K322" s="188"/>
      <c r="L322" s="341" t="s">
        <v>2031</v>
      </c>
      <c r="M322" s="5" t="str">
        <f t="shared" si="23"/>
        <v/>
      </c>
      <c r="N322" s="6"/>
      <c r="O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</row>
    <row r="323" spans="1:70" ht="20.25" hidden="1">
      <c r="A323" s="4">
        <v>373</v>
      </c>
      <c r="B323" s="581"/>
      <c r="C323" s="76" t="s">
        <v>388</v>
      </c>
      <c r="D323" s="489">
        <v>5</v>
      </c>
      <c r="E323" s="74">
        <v>3</v>
      </c>
      <c r="F323" s="87"/>
      <c r="G323" s="92"/>
      <c r="H323" s="97" t="str">
        <f t="shared" si="22"/>
        <v>東区5-3</v>
      </c>
      <c r="I323" s="104">
        <v>415</v>
      </c>
      <c r="J323" s="113" t="s">
        <v>438</v>
      </c>
      <c r="K323" s="481" t="s">
        <v>1946</v>
      </c>
      <c r="L323" s="483"/>
      <c r="M323" s="5" t="str">
        <f t="shared" si="23"/>
        <v/>
      </c>
      <c r="N323" s="6"/>
      <c r="O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</row>
    <row r="324" spans="1:70" ht="20.25" hidden="1" customHeight="1">
      <c r="A324" s="4">
        <v>374</v>
      </c>
      <c r="B324" s="581"/>
      <c r="C324" s="76" t="s">
        <v>388</v>
      </c>
      <c r="D324" s="489">
        <v>5</v>
      </c>
      <c r="E324" s="74">
        <v>4</v>
      </c>
      <c r="F324" s="87"/>
      <c r="G324" s="92"/>
      <c r="H324" s="97" t="str">
        <f t="shared" si="22"/>
        <v>東区5-4</v>
      </c>
      <c r="I324" s="104">
        <v>485</v>
      </c>
      <c r="J324" s="114" t="s">
        <v>1290</v>
      </c>
      <c r="K324" s="188"/>
      <c r="L324" s="318"/>
      <c r="M324" s="4">
        <f t="shared" si="23"/>
        <v>590</v>
      </c>
      <c r="N324" s="6"/>
      <c r="O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</row>
    <row r="325" spans="1:70" ht="20.25" hidden="1" customHeight="1">
      <c r="A325" s="4">
        <v>375</v>
      </c>
      <c r="B325" s="581"/>
      <c r="C325" s="76" t="s">
        <v>388</v>
      </c>
      <c r="D325" s="489">
        <v>5</v>
      </c>
      <c r="E325" s="74">
        <v>5</v>
      </c>
      <c r="F325" s="87"/>
      <c r="G325" s="92"/>
      <c r="H325" s="97" t="str">
        <f t="shared" si="22"/>
        <v>東区5-5</v>
      </c>
      <c r="I325" s="104">
        <v>435</v>
      </c>
      <c r="J325" s="113" t="s">
        <v>1673</v>
      </c>
      <c r="K325" s="281" t="s">
        <v>1695</v>
      </c>
      <c r="L325" s="500" t="s">
        <v>1953</v>
      </c>
      <c r="M325" s="4" t="str">
        <f t="shared" si="23"/>
        <v/>
      </c>
      <c r="N325" s="6"/>
      <c r="O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</row>
    <row r="326" spans="1:70" ht="20.100000000000001" hidden="1" customHeight="1">
      <c r="A326" s="4">
        <v>376</v>
      </c>
      <c r="B326" s="581"/>
      <c r="C326" s="76" t="s">
        <v>388</v>
      </c>
      <c r="D326" s="489">
        <v>5</v>
      </c>
      <c r="E326" s="74">
        <v>6</v>
      </c>
      <c r="F326" s="87"/>
      <c r="G326" s="92"/>
      <c r="H326" s="97" t="str">
        <f t="shared" si="22"/>
        <v>東区5-6</v>
      </c>
      <c r="I326" s="104">
        <v>575</v>
      </c>
      <c r="J326" s="113" t="s">
        <v>1291</v>
      </c>
      <c r="K326" s="188"/>
      <c r="L326" s="129"/>
      <c r="M326" s="4" t="str">
        <f t="shared" ref="M326:M346" si="24">IF(F356,I356,"")</f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25" hidden="1" customHeight="1">
      <c r="A327" s="4">
        <v>377</v>
      </c>
      <c r="B327" s="581"/>
      <c r="C327" s="76" t="s">
        <v>388</v>
      </c>
      <c r="D327" s="489">
        <v>5</v>
      </c>
      <c r="E327" s="74">
        <v>7</v>
      </c>
      <c r="F327" s="87"/>
      <c r="G327" s="92"/>
      <c r="H327" s="97" t="str">
        <f t="shared" si="22"/>
        <v>東区5-7</v>
      </c>
      <c r="I327" s="104">
        <v>550</v>
      </c>
      <c r="J327" s="123" t="s">
        <v>1674</v>
      </c>
      <c r="K327" s="193"/>
      <c r="L327" s="163"/>
      <c r="M327" s="4" t="str">
        <f t="shared" si="24"/>
        <v/>
      </c>
      <c r="N327" s="6"/>
      <c r="O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</row>
    <row r="328" spans="1:70" ht="20.25" customHeight="1">
      <c r="A328" s="4">
        <v>378</v>
      </c>
      <c r="B328" s="581"/>
      <c r="C328" s="76" t="s">
        <v>388</v>
      </c>
      <c r="D328" s="489">
        <v>5</v>
      </c>
      <c r="E328" s="74">
        <v>8</v>
      </c>
      <c r="F328" s="87">
        <v>1</v>
      </c>
      <c r="G328" s="92"/>
      <c r="H328" s="97" t="str">
        <f t="shared" si="22"/>
        <v>東区5-8</v>
      </c>
      <c r="I328" s="104">
        <v>300</v>
      </c>
      <c r="J328" s="113" t="s">
        <v>1507</v>
      </c>
      <c r="K328" s="281" t="s">
        <v>1778</v>
      </c>
      <c r="L328" s="509" t="s">
        <v>1979</v>
      </c>
      <c r="M328" s="5" t="str">
        <f>IF(F343,I343,"")</f>
        <v/>
      </c>
      <c r="N328" s="6"/>
      <c r="O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20.100000000000001" hidden="1" customHeight="1">
      <c r="A329" s="4">
        <v>379</v>
      </c>
      <c r="B329" s="581"/>
      <c r="C329" s="76" t="s">
        <v>388</v>
      </c>
      <c r="D329" s="489">
        <v>5</v>
      </c>
      <c r="E329" s="74">
        <v>9</v>
      </c>
      <c r="F329" s="87"/>
      <c r="G329" s="92"/>
      <c r="H329" s="97" t="str">
        <f t="shared" si="22"/>
        <v>東区5-9</v>
      </c>
      <c r="I329" s="104">
        <v>340</v>
      </c>
      <c r="J329" s="113" t="s">
        <v>1293</v>
      </c>
      <c r="K329" s="188"/>
      <c r="L329" s="164"/>
      <c r="M329" s="4" t="str">
        <f t="shared" si="24"/>
        <v/>
      </c>
      <c r="N329" s="6"/>
      <c r="O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</row>
    <row r="330" spans="1:70" ht="20.25" customHeight="1">
      <c r="A330" s="4">
        <v>380</v>
      </c>
      <c r="B330" s="581"/>
      <c r="C330" s="76" t="s">
        <v>388</v>
      </c>
      <c r="D330" s="489">
        <v>5</v>
      </c>
      <c r="E330" s="74">
        <v>10</v>
      </c>
      <c r="F330" s="87">
        <v>1</v>
      </c>
      <c r="G330" s="92"/>
      <c r="H330" s="97" t="str">
        <f t="shared" si="22"/>
        <v>東区5-10</v>
      </c>
      <c r="I330" s="104">
        <v>285</v>
      </c>
      <c r="J330" s="113" t="s">
        <v>1508</v>
      </c>
      <c r="K330" s="281" t="s">
        <v>1975</v>
      </c>
      <c r="L330" s="509" t="s">
        <v>1979</v>
      </c>
      <c r="M330" s="4" t="str">
        <f t="shared" si="24"/>
        <v/>
      </c>
      <c r="N330" s="6"/>
      <c r="O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25" customHeight="1">
      <c r="A331" s="4">
        <v>381</v>
      </c>
      <c r="B331" s="582"/>
      <c r="C331" s="76" t="s">
        <v>388</v>
      </c>
      <c r="D331" s="489">
        <v>5</v>
      </c>
      <c r="E331" s="74" t="s">
        <v>892</v>
      </c>
      <c r="F331" s="87">
        <v>0</v>
      </c>
      <c r="G331" s="92"/>
      <c r="H331" s="97" t="str">
        <f t="shared" si="22"/>
        <v>東区5-11</v>
      </c>
      <c r="I331" s="104">
        <v>300</v>
      </c>
      <c r="J331" s="113" t="s">
        <v>1675</v>
      </c>
      <c r="K331" s="281" t="s">
        <v>1950</v>
      </c>
      <c r="L331" s="341" t="s">
        <v>2032</v>
      </c>
      <c r="M331" s="5">
        <f>IF(F346,I346,"")</f>
        <v>480</v>
      </c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</row>
    <row r="332" spans="1:70" ht="20.100000000000001" hidden="1" customHeight="1">
      <c r="A332" s="4">
        <v>382</v>
      </c>
      <c r="B332" s="589" t="s">
        <v>445</v>
      </c>
      <c r="C332" s="76" t="s">
        <v>388</v>
      </c>
      <c r="D332" s="489">
        <v>6</v>
      </c>
      <c r="E332" s="74">
        <v>1</v>
      </c>
      <c r="F332" s="87"/>
      <c r="G332" s="92"/>
      <c r="H332" s="97" t="str">
        <f t="shared" si="22"/>
        <v>東区6-1</v>
      </c>
      <c r="I332" s="104">
        <v>520</v>
      </c>
      <c r="J332" s="113" t="s">
        <v>446</v>
      </c>
      <c r="K332" s="281"/>
      <c r="L332" s="362" t="s">
        <v>1750</v>
      </c>
      <c r="M332" s="4" t="str">
        <f t="shared" si="24"/>
        <v/>
      </c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100000000000001" hidden="1" customHeight="1">
      <c r="A333" s="4">
        <v>383</v>
      </c>
      <c r="B333" s="589"/>
      <c r="C333" s="76" t="s">
        <v>388</v>
      </c>
      <c r="D333" s="489">
        <v>6</v>
      </c>
      <c r="E333" s="74">
        <v>2</v>
      </c>
      <c r="F333" s="87"/>
      <c r="G333" s="92"/>
      <c r="H333" s="97" t="str">
        <f t="shared" si="22"/>
        <v>東区6-2</v>
      </c>
      <c r="I333" s="104">
        <v>370</v>
      </c>
      <c r="J333" s="113" t="s">
        <v>447</v>
      </c>
      <c r="K333" s="188"/>
      <c r="L333" s="129"/>
      <c r="M333" s="4" t="str">
        <f t="shared" si="24"/>
        <v/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20.25" hidden="1" customHeight="1">
      <c r="A334" s="4">
        <v>384</v>
      </c>
      <c r="B334" s="589"/>
      <c r="C334" s="76" t="s">
        <v>388</v>
      </c>
      <c r="D334" s="489">
        <v>6</v>
      </c>
      <c r="E334" s="74">
        <v>3</v>
      </c>
      <c r="F334" s="87"/>
      <c r="G334" s="92"/>
      <c r="H334" s="97" t="str">
        <f t="shared" si="22"/>
        <v>東区6-3</v>
      </c>
      <c r="I334" s="104">
        <v>225</v>
      </c>
      <c r="J334" s="113" t="s">
        <v>447</v>
      </c>
      <c r="K334" s="188"/>
      <c r="L334" s="129"/>
      <c r="M334" s="5" t="str">
        <f>IF(F349,I349,"")</f>
        <v/>
      </c>
      <c r="N334" s="6"/>
      <c r="O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</row>
    <row r="335" spans="1:70" ht="20.25" hidden="1" customHeight="1">
      <c r="A335" s="4">
        <v>385</v>
      </c>
      <c r="B335" s="589"/>
      <c r="C335" s="76" t="s">
        <v>388</v>
      </c>
      <c r="D335" s="489">
        <v>6</v>
      </c>
      <c r="E335" s="74" t="s">
        <v>148</v>
      </c>
      <c r="F335" s="87"/>
      <c r="G335" s="92"/>
      <c r="H335" s="97" t="str">
        <f>CONCATENATE(C335,D335,"-",E335)</f>
        <v>東区6-4</v>
      </c>
      <c r="I335" s="104">
        <v>285</v>
      </c>
      <c r="J335" s="113" t="s">
        <v>1294</v>
      </c>
      <c r="K335" s="188"/>
      <c r="L335" s="263"/>
      <c r="M335" s="5" t="str">
        <f>IF(F350,I350,"")</f>
        <v/>
      </c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20.100000000000001" hidden="1" customHeight="1">
      <c r="A336" s="4">
        <v>386</v>
      </c>
      <c r="B336" s="589"/>
      <c r="C336" s="76" t="s">
        <v>388</v>
      </c>
      <c r="D336" s="489">
        <v>6</v>
      </c>
      <c r="E336" s="74" t="s">
        <v>449</v>
      </c>
      <c r="F336" s="87"/>
      <c r="G336" s="92"/>
      <c r="H336" s="97" t="str">
        <f>CONCATENATE(C336,D336,"-",E336)</f>
        <v>東区6-5</v>
      </c>
      <c r="I336" s="104">
        <v>335</v>
      </c>
      <c r="J336" s="113" t="s">
        <v>1295</v>
      </c>
      <c r="K336" s="189"/>
      <c r="L336" s="131"/>
      <c r="M336" s="4" t="str">
        <f t="shared" si="24"/>
        <v/>
      </c>
      <c r="N336" s="6"/>
      <c r="O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</row>
    <row r="337" spans="1:70" ht="20.25" customHeight="1">
      <c r="A337" s="4">
        <v>387</v>
      </c>
      <c r="B337" s="589"/>
      <c r="C337" s="76" t="s">
        <v>388</v>
      </c>
      <c r="D337" s="489">
        <v>6</v>
      </c>
      <c r="E337" s="74">
        <v>6</v>
      </c>
      <c r="F337" s="87">
        <v>0</v>
      </c>
      <c r="G337" s="92"/>
      <c r="H337" s="97" t="str">
        <f>CONCATENATE(C337,D337,"-",E337)</f>
        <v>東区6-6</v>
      </c>
      <c r="I337" s="104">
        <v>475</v>
      </c>
      <c r="J337" s="113" t="s">
        <v>1296</v>
      </c>
      <c r="K337" s="281"/>
      <c r="L337" s="486" t="s">
        <v>1437</v>
      </c>
      <c r="M337" s="4" t="str">
        <f t="shared" si="24"/>
        <v/>
      </c>
      <c r="N337" s="6"/>
      <c r="O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</row>
    <row r="338" spans="1:70" ht="20.25" hidden="1" customHeight="1">
      <c r="A338" s="4">
        <v>388</v>
      </c>
      <c r="B338" s="589"/>
      <c r="C338" s="76" t="s">
        <v>388</v>
      </c>
      <c r="D338" s="489">
        <v>6</v>
      </c>
      <c r="E338" s="74">
        <v>7</v>
      </c>
      <c r="F338" s="87"/>
      <c r="G338" s="92"/>
      <c r="H338" s="97" t="str">
        <f>CONCATENATE(C338,D338,"-",E338)</f>
        <v>東区6-7</v>
      </c>
      <c r="I338" s="104">
        <v>405</v>
      </c>
      <c r="J338" s="114" t="s">
        <v>1297</v>
      </c>
      <c r="K338" s="188"/>
      <c r="L338" s="129"/>
      <c r="M338" s="5" t="str">
        <f>IF(F353,I353,"")</f>
        <v/>
      </c>
      <c r="N338" s="6"/>
      <c r="O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</row>
    <row r="339" spans="1:70" ht="20.25" customHeight="1">
      <c r="A339" s="4">
        <v>389</v>
      </c>
      <c r="B339" s="589"/>
      <c r="C339" s="76" t="s">
        <v>388</v>
      </c>
      <c r="D339" s="489">
        <v>6</v>
      </c>
      <c r="E339" s="74">
        <v>8</v>
      </c>
      <c r="F339" s="87">
        <v>0</v>
      </c>
      <c r="G339" s="92"/>
      <c r="H339" s="97" t="str">
        <f>CONCATENATE(C339,D339,"-",E339)</f>
        <v>東区6-8</v>
      </c>
      <c r="I339" s="104">
        <v>245</v>
      </c>
      <c r="J339" s="113" t="s">
        <v>453</v>
      </c>
      <c r="K339" s="281"/>
      <c r="L339" s="486" t="s">
        <v>2033</v>
      </c>
      <c r="M339" s="4" t="str">
        <f t="shared" si="24"/>
        <v/>
      </c>
      <c r="N339" s="6"/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ht="20.25" hidden="1" customHeight="1">
      <c r="A340" s="4">
        <v>390</v>
      </c>
      <c r="B340" s="589"/>
      <c r="C340" s="76" t="s">
        <v>388</v>
      </c>
      <c r="D340" s="489">
        <v>6</v>
      </c>
      <c r="E340" s="74" t="s">
        <v>279</v>
      </c>
      <c r="F340" s="87"/>
      <c r="G340" s="92"/>
      <c r="H340" s="97" t="str">
        <f t="shared" ref="H340:H403" si="25">CONCATENATE(C340,D340,"-",E340)</f>
        <v>東区6-9</v>
      </c>
      <c r="I340" s="104">
        <v>365</v>
      </c>
      <c r="J340" s="215" t="s">
        <v>1676</v>
      </c>
      <c r="K340" s="281"/>
      <c r="L340" s="301"/>
      <c r="M340" s="5" t="str">
        <f t="shared" si="24"/>
        <v/>
      </c>
      <c r="N340" s="6"/>
      <c r="O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</row>
    <row r="341" spans="1:70" ht="20.25" hidden="1" customHeight="1">
      <c r="A341" s="4">
        <v>391</v>
      </c>
      <c r="B341" s="589"/>
      <c r="C341" s="76" t="s">
        <v>388</v>
      </c>
      <c r="D341" s="489">
        <v>6</v>
      </c>
      <c r="E341" s="74" t="s">
        <v>455</v>
      </c>
      <c r="F341" s="87"/>
      <c r="G341" s="92"/>
      <c r="H341" s="97" t="str">
        <f>CONCATENATE(C341,D341,"-",E341)</f>
        <v>東区6-10</v>
      </c>
      <c r="I341" s="104">
        <v>515</v>
      </c>
      <c r="J341" s="113" t="s">
        <v>1294</v>
      </c>
      <c r="K341" s="189"/>
      <c r="L341" s="165"/>
      <c r="M341" s="4" t="str">
        <f t="shared" si="24"/>
        <v/>
      </c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ht="20.100000000000001" customHeight="1">
      <c r="A342" s="4">
        <v>392</v>
      </c>
      <c r="B342" s="590" t="s">
        <v>456</v>
      </c>
      <c r="C342" s="76" t="s">
        <v>388</v>
      </c>
      <c r="D342" s="489">
        <v>7</v>
      </c>
      <c r="E342" s="74">
        <v>1</v>
      </c>
      <c r="F342" s="87">
        <v>0</v>
      </c>
      <c r="G342" s="92"/>
      <c r="H342" s="97" t="str">
        <f t="shared" si="25"/>
        <v>東区7-1</v>
      </c>
      <c r="I342" s="104">
        <v>395</v>
      </c>
      <c r="J342" s="120" t="s">
        <v>1299</v>
      </c>
      <c r="K342" s="281" t="s">
        <v>1968</v>
      </c>
      <c r="L342" s="486" t="s">
        <v>1437</v>
      </c>
      <c r="M342" s="4">
        <f t="shared" si="24"/>
        <v>435</v>
      </c>
      <c r="N342" s="6"/>
      <c r="O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</row>
    <row r="343" spans="1:70" ht="20.100000000000001" hidden="1" customHeight="1">
      <c r="A343" s="4">
        <v>393</v>
      </c>
      <c r="B343" s="581"/>
      <c r="C343" s="76" t="s">
        <v>388</v>
      </c>
      <c r="D343" s="489">
        <v>7</v>
      </c>
      <c r="E343" s="74">
        <v>2</v>
      </c>
      <c r="F343" s="87"/>
      <c r="G343" s="92"/>
      <c r="H343" s="97" t="str">
        <f t="shared" si="25"/>
        <v>東区7-2</v>
      </c>
      <c r="I343" s="104">
        <v>360</v>
      </c>
      <c r="J343" s="120" t="s">
        <v>1677</v>
      </c>
      <c r="K343" s="189"/>
      <c r="L343" s="394"/>
      <c r="M343" s="4">
        <f t="shared" si="24"/>
        <v>800</v>
      </c>
      <c r="N343" s="6"/>
      <c r="O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</row>
    <row r="344" spans="1:70" ht="20.25" customHeight="1">
      <c r="A344" s="4">
        <v>394</v>
      </c>
      <c r="B344" s="581"/>
      <c r="C344" s="76" t="s">
        <v>388</v>
      </c>
      <c r="D344" s="489">
        <v>7</v>
      </c>
      <c r="E344" s="74">
        <v>3</v>
      </c>
      <c r="F344" s="87">
        <v>1</v>
      </c>
      <c r="G344" s="92"/>
      <c r="H344" s="97" t="str">
        <f t="shared" si="25"/>
        <v>東区7-3</v>
      </c>
      <c r="I344" s="104">
        <v>430</v>
      </c>
      <c r="J344" s="120" t="s">
        <v>1301</v>
      </c>
      <c r="K344" s="281" t="s">
        <v>1839</v>
      </c>
      <c r="L344" s="509" t="s">
        <v>1979</v>
      </c>
      <c r="M344" s="4" t="str">
        <f t="shared" si="24"/>
        <v/>
      </c>
      <c r="N344" s="6"/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ht="20.25" hidden="1" customHeight="1">
      <c r="A345" s="4">
        <v>395</v>
      </c>
      <c r="B345" s="581"/>
      <c r="C345" s="76" t="s">
        <v>388</v>
      </c>
      <c r="D345" s="489">
        <v>7</v>
      </c>
      <c r="E345" s="74">
        <v>4</v>
      </c>
      <c r="F345" s="87"/>
      <c r="G345" s="92"/>
      <c r="H345" s="97" t="str">
        <f t="shared" si="25"/>
        <v>東区7-4</v>
      </c>
      <c r="I345" s="104">
        <v>420</v>
      </c>
      <c r="J345" s="120" t="s">
        <v>1678</v>
      </c>
      <c r="K345" s="281"/>
      <c r="L345" s="155"/>
      <c r="M345" s="4">
        <f t="shared" si="24"/>
        <v>680</v>
      </c>
      <c r="N345" s="6"/>
      <c r="O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</row>
    <row r="346" spans="1:70" ht="20.25">
      <c r="A346" s="4">
        <v>396</v>
      </c>
      <c r="B346" s="581"/>
      <c r="C346" s="76" t="s">
        <v>388</v>
      </c>
      <c r="D346" s="489">
        <v>7</v>
      </c>
      <c r="E346" s="74">
        <v>5</v>
      </c>
      <c r="F346" s="87">
        <v>1</v>
      </c>
      <c r="G346" s="92"/>
      <c r="H346" s="97" t="str">
        <f t="shared" si="25"/>
        <v>東区7-5</v>
      </c>
      <c r="I346" s="104">
        <v>480</v>
      </c>
      <c r="J346" s="120" t="s">
        <v>1302</v>
      </c>
      <c r="K346" s="281" t="s">
        <v>1868</v>
      </c>
      <c r="L346" s="517" t="s">
        <v>2000</v>
      </c>
      <c r="M346" s="4" t="str">
        <f t="shared" si="24"/>
        <v/>
      </c>
      <c r="N346" s="6"/>
      <c r="O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</row>
    <row r="347" spans="1:70" ht="20.25">
      <c r="A347" s="4">
        <v>397</v>
      </c>
      <c r="B347" s="581"/>
      <c r="C347" s="76" t="s">
        <v>388</v>
      </c>
      <c r="D347" s="489">
        <v>7</v>
      </c>
      <c r="E347" s="74">
        <v>6</v>
      </c>
      <c r="F347" s="87">
        <v>1</v>
      </c>
      <c r="G347" s="92"/>
      <c r="H347" s="97" t="str">
        <f t="shared" si="25"/>
        <v>東区7-6</v>
      </c>
      <c r="I347" s="104">
        <v>320</v>
      </c>
      <c r="J347" s="120" t="s">
        <v>463</v>
      </c>
      <c r="K347" s="188" t="s">
        <v>1784</v>
      </c>
      <c r="L347" s="420" t="s">
        <v>1979</v>
      </c>
      <c r="M347" s="4" t="e">
        <f>IF(#REF!,#REF!,"")</f>
        <v>#REF!</v>
      </c>
      <c r="N347" s="6"/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20.100000000000001" customHeight="1">
      <c r="A348" s="4">
        <v>398</v>
      </c>
      <c r="B348" s="581"/>
      <c r="C348" s="76" t="s">
        <v>388</v>
      </c>
      <c r="D348" s="489">
        <v>7</v>
      </c>
      <c r="E348" s="74">
        <v>7</v>
      </c>
      <c r="F348" s="87">
        <v>1</v>
      </c>
      <c r="G348" s="92"/>
      <c r="H348" s="97" t="str">
        <f t="shared" si="25"/>
        <v>東区7-7</v>
      </c>
      <c r="I348" s="104">
        <v>575</v>
      </c>
      <c r="J348" s="120" t="s">
        <v>1303</v>
      </c>
      <c r="K348" s="332" t="s">
        <v>1949</v>
      </c>
      <c r="L348" s="512" t="s">
        <v>1979</v>
      </c>
      <c r="M348" s="4" t="str">
        <f>IF(F377,I377,"")</f>
        <v/>
      </c>
      <c r="N348" s="6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ht="20.25" hidden="1" customHeight="1">
      <c r="A349" s="4">
        <v>399</v>
      </c>
      <c r="B349" s="581"/>
      <c r="C349" s="76" t="s">
        <v>388</v>
      </c>
      <c r="D349" s="489">
        <v>7</v>
      </c>
      <c r="E349" s="74" t="s">
        <v>464</v>
      </c>
      <c r="F349" s="87"/>
      <c r="G349" s="92"/>
      <c r="H349" s="97" t="str">
        <f t="shared" si="25"/>
        <v>東区7-8</v>
      </c>
      <c r="I349" s="104">
        <v>360</v>
      </c>
      <c r="J349" s="120" t="s">
        <v>1304</v>
      </c>
      <c r="K349" s="188"/>
      <c r="L349" s="352"/>
      <c r="M349" s="4" t="str">
        <f>IF(F378,I378,"")</f>
        <v/>
      </c>
      <c r="N349" s="6"/>
      <c r="O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</row>
    <row r="350" spans="1:70" ht="20.25" customHeight="1">
      <c r="A350" s="4">
        <v>400</v>
      </c>
      <c r="B350" s="581"/>
      <c r="C350" s="81" t="s">
        <v>388</v>
      </c>
      <c r="D350" s="492">
        <v>7</v>
      </c>
      <c r="E350" s="82">
        <v>9</v>
      </c>
      <c r="F350" s="87">
        <v>0</v>
      </c>
      <c r="G350" s="92"/>
      <c r="H350" s="99" t="str">
        <f t="shared" si="25"/>
        <v>東区7-9</v>
      </c>
      <c r="I350" s="107">
        <v>580</v>
      </c>
      <c r="J350" s="120" t="s">
        <v>466</v>
      </c>
      <c r="K350" s="332"/>
      <c r="L350" s="486" t="s">
        <v>1437</v>
      </c>
      <c r="M350" s="5" t="str">
        <f>IF(F366,I366,"")</f>
        <v/>
      </c>
      <c r="N350" s="6"/>
      <c r="O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ht="20.25" customHeight="1">
      <c r="A351" s="4">
        <v>401</v>
      </c>
      <c r="B351" s="581"/>
      <c r="C351" s="76" t="s">
        <v>388</v>
      </c>
      <c r="D351" s="489">
        <v>7</v>
      </c>
      <c r="E351" s="74">
        <v>10</v>
      </c>
      <c r="F351" s="87">
        <v>1</v>
      </c>
      <c r="G351" s="92"/>
      <c r="H351" s="97" t="str">
        <f t="shared" si="25"/>
        <v>東区7-10</v>
      </c>
      <c r="I351" s="104">
        <v>590</v>
      </c>
      <c r="J351" s="120" t="s">
        <v>1305</v>
      </c>
      <c r="K351" s="281" t="s">
        <v>1609</v>
      </c>
      <c r="L351" s="420" t="s">
        <v>1979</v>
      </c>
      <c r="M351" s="4" t="str">
        <f>IF(F380,I380,"")</f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20.25" hidden="1" customHeight="1">
      <c r="A352" s="4">
        <v>402</v>
      </c>
      <c r="B352" s="581"/>
      <c r="C352" s="76" t="s">
        <v>388</v>
      </c>
      <c r="D352" s="489">
        <v>7</v>
      </c>
      <c r="E352" s="74">
        <v>11</v>
      </c>
      <c r="F352" s="87"/>
      <c r="G352" s="92"/>
      <c r="H352" s="97" t="str">
        <f t="shared" si="25"/>
        <v>東区7-11</v>
      </c>
      <c r="I352" s="104">
        <v>180</v>
      </c>
      <c r="J352" s="120" t="s">
        <v>469</v>
      </c>
      <c r="K352" s="188"/>
      <c r="L352" s="129"/>
      <c r="M352" s="4" t="str">
        <f>IF(F381,I381,"")</f>
        <v/>
      </c>
      <c r="N352" s="6"/>
      <c r="O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</row>
    <row r="353" spans="1:70" ht="20.25" hidden="1" customHeight="1">
      <c r="A353" s="4">
        <v>403</v>
      </c>
      <c r="B353" s="581"/>
      <c r="C353" s="76" t="s">
        <v>388</v>
      </c>
      <c r="D353" s="489">
        <v>7</v>
      </c>
      <c r="E353" s="74" t="s">
        <v>182</v>
      </c>
      <c r="F353" s="87"/>
      <c r="G353" s="92"/>
      <c r="H353" s="97" t="str">
        <f>CONCATENATE(C353,D353,"-",E353)</f>
        <v>東区7-12</v>
      </c>
      <c r="I353" s="104">
        <v>260</v>
      </c>
      <c r="J353" s="120" t="s">
        <v>1306</v>
      </c>
      <c r="K353" s="332"/>
      <c r="L353" s="152"/>
      <c r="M353" s="5" t="str">
        <f>IF(F382,I382,"")</f>
        <v/>
      </c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20.100000000000001" hidden="1" customHeight="1">
      <c r="A354" s="4">
        <v>404</v>
      </c>
      <c r="B354" s="581"/>
      <c r="C354" s="76" t="s">
        <v>388</v>
      </c>
      <c r="D354" s="489">
        <v>7</v>
      </c>
      <c r="E354" s="74" t="s">
        <v>185</v>
      </c>
      <c r="F354" s="87"/>
      <c r="G354" s="92"/>
      <c r="H354" s="97" t="str">
        <f>CONCATENATE(C354,D354,"-",E354)</f>
        <v>東区7-13</v>
      </c>
      <c r="I354" s="104">
        <v>370</v>
      </c>
      <c r="J354" s="120" t="s">
        <v>1307</v>
      </c>
      <c r="K354" s="333"/>
      <c r="L354" s="138"/>
      <c r="M354" s="4" t="str">
        <f>IF(F383,I383,"")</f>
        <v/>
      </c>
      <c r="N354" s="6"/>
      <c r="O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</row>
    <row r="355" spans="1:70" ht="20.25" customHeight="1">
      <c r="A355" s="4">
        <v>405</v>
      </c>
      <c r="B355" s="582"/>
      <c r="C355" s="76" t="s">
        <v>388</v>
      </c>
      <c r="D355" s="489">
        <v>7</v>
      </c>
      <c r="E355" s="74" t="s">
        <v>880</v>
      </c>
      <c r="F355" s="87">
        <v>0</v>
      </c>
      <c r="G355" s="92"/>
      <c r="H355" s="97" t="str">
        <f>CONCATENATE(C355,D355,"-",E355)</f>
        <v>東区7-14</v>
      </c>
      <c r="I355" s="104">
        <v>405</v>
      </c>
      <c r="J355" s="120" t="s">
        <v>1679</v>
      </c>
      <c r="K355" s="332" t="s">
        <v>1820</v>
      </c>
      <c r="L355" s="486" t="s">
        <v>1981</v>
      </c>
      <c r="M355" s="4" t="str">
        <f>IF(F384,I384,"")</f>
        <v/>
      </c>
      <c r="O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</row>
    <row r="356" spans="1:70" ht="20.25" hidden="1" customHeight="1">
      <c r="A356" s="4">
        <v>406</v>
      </c>
      <c r="B356" s="590" t="s">
        <v>472</v>
      </c>
      <c r="C356" s="76" t="s">
        <v>388</v>
      </c>
      <c r="D356" s="489">
        <v>8</v>
      </c>
      <c r="E356" s="74">
        <v>1</v>
      </c>
      <c r="F356" s="87"/>
      <c r="G356" s="92"/>
      <c r="H356" s="97" t="str">
        <f t="shared" si="25"/>
        <v>東区8-1</v>
      </c>
      <c r="I356" s="104">
        <v>985</v>
      </c>
      <c r="J356" s="113" t="s">
        <v>473</v>
      </c>
      <c r="K356" s="188"/>
      <c r="L356" s="132"/>
      <c r="M356" s="5">
        <f>IF(F372,I372,"")</f>
        <v>435</v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20.25" hidden="1" customHeight="1">
      <c r="A357" s="4">
        <v>407</v>
      </c>
      <c r="B357" s="581"/>
      <c r="C357" s="76" t="s">
        <v>388</v>
      </c>
      <c r="D357" s="489">
        <v>8</v>
      </c>
      <c r="E357" s="74">
        <v>2</v>
      </c>
      <c r="F357" s="87"/>
      <c r="G357" s="92"/>
      <c r="H357" s="97" t="str">
        <f t="shared" si="25"/>
        <v>東区8-2</v>
      </c>
      <c r="I357" s="104">
        <v>420</v>
      </c>
      <c r="J357" s="113" t="s">
        <v>474</v>
      </c>
      <c r="K357" s="188"/>
      <c r="L357" s="129"/>
      <c r="M357" s="4" t="str">
        <f t="shared" ref="M357:M366" si="26">IF(F387,I387,"")</f>
        <v/>
      </c>
      <c r="N357" s="6"/>
    </row>
    <row r="358" spans="1:70" ht="20.25" hidden="1" customHeight="1">
      <c r="A358" s="4">
        <v>408</v>
      </c>
      <c r="B358" s="581"/>
      <c r="C358" s="256" t="s">
        <v>388</v>
      </c>
      <c r="D358" s="493">
        <v>8</v>
      </c>
      <c r="E358" s="258">
        <v>3</v>
      </c>
      <c r="F358" s="259"/>
      <c r="G358" s="92"/>
      <c r="H358" s="260" t="str">
        <f t="shared" si="25"/>
        <v>東区8-3</v>
      </c>
      <c r="I358" s="261">
        <v>630</v>
      </c>
      <c r="J358" s="262" t="s">
        <v>475</v>
      </c>
      <c r="K358" s="281"/>
      <c r="L358" s="131"/>
      <c r="M358" s="4" t="str">
        <f t="shared" si="26"/>
        <v/>
      </c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20.100000000000001" hidden="1" customHeight="1">
      <c r="A359" s="4">
        <v>409</v>
      </c>
      <c r="B359" s="581"/>
      <c r="C359" s="76" t="s">
        <v>388</v>
      </c>
      <c r="D359" s="489">
        <v>8</v>
      </c>
      <c r="E359" s="74">
        <v>4</v>
      </c>
      <c r="F359" s="87"/>
      <c r="G359" s="92"/>
      <c r="H359" s="97" t="str">
        <f t="shared" si="25"/>
        <v>東区8-4</v>
      </c>
      <c r="I359" s="104">
        <v>190</v>
      </c>
      <c r="J359" s="113" t="s">
        <v>475</v>
      </c>
      <c r="K359" s="188"/>
      <c r="L359" s="167"/>
      <c r="M359" s="4" t="str">
        <f t="shared" si="26"/>
        <v/>
      </c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s="15" customFormat="1" ht="20.100000000000001" hidden="1" customHeight="1">
      <c r="A360" s="4">
        <v>410</v>
      </c>
      <c r="B360" s="582"/>
      <c r="C360" s="76" t="s">
        <v>388</v>
      </c>
      <c r="D360" s="489">
        <v>8</v>
      </c>
      <c r="E360" s="74">
        <v>5</v>
      </c>
      <c r="F360" s="288"/>
      <c r="G360" s="92"/>
      <c r="H360" s="97" t="str">
        <f t="shared" si="25"/>
        <v>東区8-5</v>
      </c>
      <c r="I360" s="104">
        <v>590</v>
      </c>
      <c r="J360" s="113" t="s">
        <v>1308</v>
      </c>
      <c r="K360" s="188"/>
      <c r="L360" s="131"/>
      <c r="M360" s="4" t="str">
        <f t="shared" si="26"/>
        <v/>
      </c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</row>
    <row r="361" spans="1:70" s="15" customFormat="1" ht="20.100000000000001" hidden="1" customHeight="1">
      <c r="A361" s="4">
        <v>411</v>
      </c>
      <c r="B361" s="589" t="s">
        <v>478</v>
      </c>
      <c r="C361" s="76" t="s">
        <v>388</v>
      </c>
      <c r="D361" s="489">
        <v>9</v>
      </c>
      <c r="E361" s="74">
        <v>1</v>
      </c>
      <c r="F361" s="288"/>
      <c r="G361" s="92"/>
      <c r="H361" s="97" t="str">
        <f t="shared" si="25"/>
        <v>東区9-1</v>
      </c>
      <c r="I361" s="104">
        <v>495</v>
      </c>
      <c r="J361" s="113" t="s">
        <v>479</v>
      </c>
      <c r="K361" s="188"/>
      <c r="L361" s="131"/>
      <c r="M361" s="5" t="e">
        <f>IF(#REF!,#REF!,"")</f>
        <v>#REF!</v>
      </c>
      <c r="N361" s="6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</row>
    <row r="362" spans="1:70" s="15" customFormat="1" ht="20.25" hidden="1" customHeight="1">
      <c r="A362" s="4">
        <v>412</v>
      </c>
      <c r="B362" s="589"/>
      <c r="C362" s="76" t="s">
        <v>388</v>
      </c>
      <c r="D362" s="489">
        <v>9</v>
      </c>
      <c r="E362" s="74">
        <v>2</v>
      </c>
      <c r="F362" s="87"/>
      <c r="G362" s="92"/>
      <c r="H362" s="97" t="str">
        <f t="shared" si="25"/>
        <v>東区9-2</v>
      </c>
      <c r="I362" s="104">
        <v>580</v>
      </c>
      <c r="J362" s="113" t="s">
        <v>1309</v>
      </c>
      <c r="K362" s="188"/>
      <c r="L362" s="129"/>
      <c r="M362" s="5" t="str">
        <f>IF(F377,I377,"")</f>
        <v/>
      </c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</row>
    <row r="363" spans="1:70" ht="20.100000000000001" hidden="1" customHeight="1">
      <c r="A363" s="4">
        <v>413</v>
      </c>
      <c r="B363" s="589"/>
      <c r="C363" s="76" t="s">
        <v>388</v>
      </c>
      <c r="D363" s="489">
        <v>9</v>
      </c>
      <c r="E363" s="74">
        <v>3</v>
      </c>
      <c r="F363" s="87"/>
      <c r="G363" s="92"/>
      <c r="H363" s="97" t="str">
        <f t="shared" si="25"/>
        <v>東区9-3</v>
      </c>
      <c r="I363" s="104">
        <v>390</v>
      </c>
      <c r="J363" s="113" t="s">
        <v>1310</v>
      </c>
      <c r="K363" s="188"/>
      <c r="L363" s="131"/>
      <c r="M363" s="5" t="str">
        <f>IF(F378,I378,"")</f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 customHeight="1">
      <c r="A364" s="4">
        <v>414</v>
      </c>
      <c r="B364" s="589"/>
      <c r="C364" s="208" t="s">
        <v>388</v>
      </c>
      <c r="D364" s="494">
        <v>9</v>
      </c>
      <c r="E364" s="204">
        <v>4</v>
      </c>
      <c r="F364" s="205"/>
      <c r="G364" s="92"/>
      <c r="H364" s="227" t="str">
        <f t="shared" si="25"/>
        <v>東区9-4</v>
      </c>
      <c r="I364" s="228">
        <v>305</v>
      </c>
      <c r="J364" s="229" t="s">
        <v>482</v>
      </c>
      <c r="K364" s="328"/>
      <c r="L364" s="318"/>
      <c r="M364" s="4" t="str">
        <f t="shared" si="26"/>
        <v/>
      </c>
      <c r="N364" s="6"/>
    </row>
    <row r="365" spans="1:70" ht="20.100000000000001" customHeight="1">
      <c r="A365" s="4">
        <v>415</v>
      </c>
      <c r="B365" s="589"/>
      <c r="C365" s="76" t="s">
        <v>388</v>
      </c>
      <c r="D365" s="489">
        <v>9</v>
      </c>
      <c r="E365" s="74">
        <v>5</v>
      </c>
      <c r="F365" s="87">
        <v>2</v>
      </c>
      <c r="G365" s="92"/>
      <c r="H365" s="100" t="str">
        <f t="shared" si="25"/>
        <v>東区9-5</v>
      </c>
      <c r="I365" s="104">
        <v>185</v>
      </c>
      <c r="J365" s="276" t="s">
        <v>484</v>
      </c>
      <c r="K365" s="281" t="s">
        <v>1949</v>
      </c>
      <c r="L365" s="416" t="s">
        <v>2026</v>
      </c>
      <c r="M365" s="5" t="str">
        <f>IF(F380,I380,"")</f>
        <v/>
      </c>
      <c r="N365" s="6"/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25" hidden="1" customHeight="1">
      <c r="A366" s="4">
        <v>416</v>
      </c>
      <c r="B366" s="589"/>
      <c r="C366" s="76" t="s">
        <v>388</v>
      </c>
      <c r="D366" s="489">
        <v>9</v>
      </c>
      <c r="E366" s="74">
        <v>6</v>
      </c>
      <c r="F366" s="87"/>
      <c r="G366" s="92"/>
      <c r="H366" s="97" t="str">
        <f t="shared" si="25"/>
        <v>東区9-6</v>
      </c>
      <c r="I366" s="104">
        <v>245</v>
      </c>
      <c r="J366" s="113" t="s">
        <v>484</v>
      </c>
      <c r="K366" s="188"/>
      <c r="L366" s="394"/>
      <c r="M366" s="5" t="str">
        <f t="shared" si="26"/>
        <v/>
      </c>
      <c r="N366" s="6"/>
      <c r="O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25" hidden="1" customHeight="1">
      <c r="A367" s="4">
        <v>417</v>
      </c>
      <c r="B367" s="589"/>
      <c r="C367" s="76" t="s">
        <v>388</v>
      </c>
      <c r="D367" s="489">
        <v>9</v>
      </c>
      <c r="E367" s="74">
        <v>7</v>
      </c>
      <c r="F367" s="87"/>
      <c r="G367" s="92"/>
      <c r="H367" s="97" t="str">
        <f t="shared" si="25"/>
        <v>東区9-7</v>
      </c>
      <c r="I367" s="104">
        <v>485</v>
      </c>
      <c r="J367" s="113" t="s">
        <v>1311</v>
      </c>
      <c r="K367" s="188"/>
      <c r="L367" s="129"/>
      <c r="M367" s="4" t="e">
        <f>IF(#REF!,#REF!,"")</f>
        <v>#REF!</v>
      </c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418</v>
      </c>
      <c r="B368" s="589"/>
      <c r="C368" s="76" t="s">
        <v>388</v>
      </c>
      <c r="D368" s="489">
        <v>9</v>
      </c>
      <c r="E368" s="74">
        <v>8</v>
      </c>
      <c r="F368" s="87"/>
      <c r="G368" s="92"/>
      <c r="H368" s="97" t="str">
        <f t="shared" si="25"/>
        <v>東区9-8</v>
      </c>
      <c r="I368" s="104">
        <v>335</v>
      </c>
      <c r="J368" s="113" t="s">
        <v>1312</v>
      </c>
      <c r="K368" s="334"/>
      <c r="L368" s="348"/>
      <c r="M368" s="4" t="str">
        <f>IF(F397,I397,"")</f>
        <v/>
      </c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>
      <c r="A369" s="4">
        <v>419</v>
      </c>
      <c r="B369" s="589"/>
      <c r="C369" s="76" t="s">
        <v>388</v>
      </c>
      <c r="D369" s="489">
        <v>9</v>
      </c>
      <c r="E369" s="74">
        <v>9</v>
      </c>
      <c r="F369" s="87"/>
      <c r="G369" s="92"/>
      <c r="H369" s="97" t="str">
        <f t="shared" si="25"/>
        <v>東区9-9</v>
      </c>
      <c r="I369" s="104">
        <v>245</v>
      </c>
      <c r="J369" s="113" t="s">
        <v>1313</v>
      </c>
      <c r="K369" s="188"/>
      <c r="L369" s="129"/>
      <c r="M369" s="4" t="str">
        <f>IF(F398,I398,"")</f>
        <v/>
      </c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420</v>
      </c>
      <c r="B370" s="589"/>
      <c r="C370" s="76" t="s">
        <v>388</v>
      </c>
      <c r="D370" s="489">
        <v>9</v>
      </c>
      <c r="E370" s="74">
        <v>10</v>
      </c>
      <c r="F370" s="87"/>
      <c r="G370" s="92"/>
      <c r="H370" s="97" t="str">
        <f t="shared" si="25"/>
        <v>東区9-10</v>
      </c>
      <c r="I370" s="104">
        <v>320</v>
      </c>
      <c r="J370" s="113" t="s">
        <v>1314</v>
      </c>
      <c r="K370" s="188"/>
      <c r="L370" s="140"/>
      <c r="M370" s="5" t="str">
        <f>IF(F385,I385,"")</f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>
      <c r="A371" s="4">
        <v>421</v>
      </c>
      <c r="B371" s="589" t="s">
        <v>488</v>
      </c>
      <c r="C371" s="76" t="s">
        <v>388</v>
      </c>
      <c r="D371" s="349">
        <v>10</v>
      </c>
      <c r="E371" s="74">
        <v>1</v>
      </c>
      <c r="F371" s="87"/>
      <c r="G371" s="92"/>
      <c r="H371" s="97" t="str">
        <f t="shared" si="25"/>
        <v>東区10-1</v>
      </c>
      <c r="I371" s="104">
        <v>400</v>
      </c>
      <c r="J371" s="113" t="s">
        <v>489</v>
      </c>
      <c r="K371" s="188"/>
      <c r="L371" s="129"/>
      <c r="M371" s="5">
        <f>IF(F399,I399,"")</f>
        <v>310</v>
      </c>
      <c r="N371" s="6"/>
    </row>
    <row r="372" spans="1:70" ht="20.25">
      <c r="A372" s="4">
        <v>422</v>
      </c>
      <c r="B372" s="589"/>
      <c r="C372" s="76" t="s">
        <v>388</v>
      </c>
      <c r="D372" s="349">
        <v>10</v>
      </c>
      <c r="E372" s="74">
        <v>2</v>
      </c>
      <c r="F372" s="87">
        <v>1</v>
      </c>
      <c r="G372" s="92"/>
      <c r="H372" s="97" t="str">
        <f t="shared" si="25"/>
        <v>東区10-2</v>
      </c>
      <c r="I372" s="104">
        <v>435</v>
      </c>
      <c r="J372" s="113" t="s">
        <v>490</v>
      </c>
      <c r="K372" s="281" t="s">
        <v>1872</v>
      </c>
      <c r="L372" s="420" t="s">
        <v>1979</v>
      </c>
      <c r="M372" s="5" t="e">
        <f>IF(#REF!,#REF!,"")</f>
        <v>#REF!</v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customHeight="1">
      <c r="A373" s="4">
        <v>423</v>
      </c>
      <c r="B373" s="589"/>
      <c r="C373" s="76" t="s">
        <v>388</v>
      </c>
      <c r="D373" s="349">
        <v>10</v>
      </c>
      <c r="E373" s="74">
        <v>3</v>
      </c>
      <c r="F373" s="87">
        <v>1</v>
      </c>
      <c r="G373" s="92"/>
      <c r="H373" s="97" t="str">
        <f t="shared" si="25"/>
        <v>東区10-3</v>
      </c>
      <c r="I373" s="104">
        <v>800</v>
      </c>
      <c r="J373" s="113" t="s">
        <v>491</v>
      </c>
      <c r="K373" s="281" t="s">
        <v>1972</v>
      </c>
      <c r="L373" s="513"/>
      <c r="M373" s="4" t="str">
        <f>IF(F401,I401,"")</f>
        <v/>
      </c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100000000000001" hidden="1" customHeight="1">
      <c r="A374" s="4">
        <v>424</v>
      </c>
      <c r="B374" s="589"/>
      <c r="C374" s="76" t="s">
        <v>388</v>
      </c>
      <c r="D374" s="349">
        <v>10</v>
      </c>
      <c r="E374" s="74">
        <v>4</v>
      </c>
      <c r="F374" s="87"/>
      <c r="G374" s="92"/>
      <c r="H374" s="97" t="str">
        <f t="shared" si="25"/>
        <v>東区10-4</v>
      </c>
      <c r="I374" s="104">
        <v>320</v>
      </c>
      <c r="J374" s="113" t="s">
        <v>492</v>
      </c>
      <c r="K374" s="188"/>
      <c r="L374" s="129"/>
      <c r="M374" s="4" t="str">
        <f>IF(F402,I402,"")</f>
        <v/>
      </c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customHeight="1">
      <c r="A375" s="4">
        <v>425</v>
      </c>
      <c r="B375" s="589"/>
      <c r="C375" s="76" t="s">
        <v>388</v>
      </c>
      <c r="D375" s="349">
        <v>10</v>
      </c>
      <c r="E375" s="74">
        <v>5</v>
      </c>
      <c r="F375" s="87">
        <v>1</v>
      </c>
      <c r="G375" s="92"/>
      <c r="H375" s="97" t="str">
        <f t="shared" si="25"/>
        <v>東区10-5</v>
      </c>
      <c r="I375" s="104">
        <v>680</v>
      </c>
      <c r="J375" s="113" t="s">
        <v>493</v>
      </c>
      <c r="K375" s="281" t="s">
        <v>1872</v>
      </c>
      <c r="L375" s="513"/>
      <c r="M375" s="4" t="e">
        <f>IF(#REF!,#REF!,"")</f>
        <v>#REF!</v>
      </c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>
      <c r="A376" s="4">
        <v>426</v>
      </c>
      <c r="B376" s="589"/>
      <c r="C376" s="76" t="s">
        <v>388</v>
      </c>
      <c r="D376" s="349">
        <v>10</v>
      </c>
      <c r="E376" s="74">
        <v>6</v>
      </c>
      <c r="F376" s="87"/>
      <c r="G376" s="92"/>
      <c r="H376" s="97" t="str">
        <f t="shared" si="25"/>
        <v>東区10-6</v>
      </c>
      <c r="I376" s="104">
        <v>370</v>
      </c>
      <c r="J376" s="113" t="s">
        <v>494</v>
      </c>
      <c r="K376" s="188"/>
      <c r="L376" s="129"/>
      <c r="M376" s="5">
        <f>IF(F391,I391,"")</f>
        <v>465</v>
      </c>
      <c r="N376" s="6"/>
    </row>
    <row r="377" spans="1:70" ht="20.100000000000001" hidden="1" customHeight="1">
      <c r="A377" s="4">
        <v>428</v>
      </c>
      <c r="B377" s="590" t="s">
        <v>496</v>
      </c>
      <c r="C377" s="76" t="s">
        <v>388</v>
      </c>
      <c r="D377" s="349">
        <v>11</v>
      </c>
      <c r="E377" s="74">
        <v>1</v>
      </c>
      <c r="F377" s="87"/>
      <c r="G377" s="92"/>
      <c r="H377" s="97" t="str">
        <f t="shared" si="25"/>
        <v>東区11-1</v>
      </c>
      <c r="I377" s="104">
        <v>350</v>
      </c>
      <c r="J377" s="113" t="s">
        <v>1509</v>
      </c>
      <c r="K377" s="281"/>
      <c r="L377" s="264"/>
      <c r="M377" s="4" t="str">
        <f>IF(F406,I406,"")</f>
        <v/>
      </c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25" hidden="1" customHeight="1">
      <c r="A378" s="4">
        <v>429</v>
      </c>
      <c r="B378" s="581"/>
      <c r="C378" s="76" t="s">
        <v>388</v>
      </c>
      <c r="D378" s="349">
        <v>11</v>
      </c>
      <c r="E378" s="74">
        <v>2</v>
      </c>
      <c r="F378" s="87"/>
      <c r="G378" s="92"/>
      <c r="H378" s="97" t="str">
        <f t="shared" si="25"/>
        <v>東区11-2</v>
      </c>
      <c r="I378" s="104">
        <v>170</v>
      </c>
      <c r="J378" s="113" t="s">
        <v>1510</v>
      </c>
      <c r="K378" s="281"/>
      <c r="L378" s="372"/>
      <c r="M378" s="4" t="str">
        <f>IF(F407,I407,"")</f>
        <v/>
      </c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100000000000001" hidden="1" customHeight="1">
      <c r="A379" s="4">
        <v>430</v>
      </c>
      <c r="B379" s="581"/>
      <c r="C379" s="76" t="s">
        <v>388</v>
      </c>
      <c r="D379" s="349">
        <v>11</v>
      </c>
      <c r="E379" s="74">
        <v>3</v>
      </c>
      <c r="F379" s="87"/>
      <c r="G379" s="92"/>
      <c r="H379" s="97" t="str">
        <f t="shared" si="25"/>
        <v>東区11-3</v>
      </c>
      <c r="I379" s="104">
        <v>490</v>
      </c>
      <c r="J379" s="113" t="s">
        <v>499</v>
      </c>
      <c r="K379" s="188"/>
      <c r="L379" s="129"/>
      <c r="M379" s="5" t="str">
        <f>IF(F395,I395,"")</f>
        <v/>
      </c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s="15" customFormat="1" ht="20.25" hidden="1">
      <c r="A380" s="4">
        <v>431</v>
      </c>
      <c r="B380" s="581"/>
      <c r="C380" s="76" t="s">
        <v>388</v>
      </c>
      <c r="D380" s="349">
        <v>11</v>
      </c>
      <c r="E380" s="74">
        <v>4</v>
      </c>
      <c r="F380" s="87"/>
      <c r="G380" s="92"/>
      <c r="H380" s="97" t="str">
        <f t="shared" si="25"/>
        <v>東区11-4</v>
      </c>
      <c r="I380" s="104">
        <v>400</v>
      </c>
      <c r="J380" s="113" t="s">
        <v>500</v>
      </c>
      <c r="K380" s="281"/>
      <c r="L380" s="501"/>
      <c r="M380" s="5" t="str">
        <f>IF(F396,I396,"")</f>
        <v/>
      </c>
      <c r="P380" s="44"/>
      <c r="Q380" s="44"/>
    </row>
    <row r="381" spans="1:70" s="15" customFormat="1" ht="20.25" hidden="1" customHeight="1">
      <c r="A381" s="4">
        <v>432</v>
      </c>
      <c r="B381" s="581"/>
      <c r="C381" s="76" t="s">
        <v>388</v>
      </c>
      <c r="D381" s="349">
        <v>11</v>
      </c>
      <c r="E381" s="74">
        <v>5</v>
      </c>
      <c r="F381" s="87"/>
      <c r="G381" s="92"/>
      <c r="H381" s="97" t="str">
        <f t="shared" si="25"/>
        <v>東区11-5</v>
      </c>
      <c r="I381" s="104">
        <v>430</v>
      </c>
      <c r="J381" s="113" t="s">
        <v>501</v>
      </c>
      <c r="K381" s="188"/>
      <c r="L381" s="129"/>
      <c r="M381" s="5" t="e">
        <f>IF(#REF!,#REF!,"")</f>
        <v>#REF!</v>
      </c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</row>
    <row r="382" spans="1:70" s="15" customFormat="1" ht="20.100000000000001" hidden="1" customHeight="1">
      <c r="A382" s="4">
        <v>433</v>
      </c>
      <c r="B382" s="581"/>
      <c r="C382" s="76" t="s">
        <v>388</v>
      </c>
      <c r="D382" s="349">
        <v>11</v>
      </c>
      <c r="E382" s="74">
        <v>6</v>
      </c>
      <c r="F382" s="87"/>
      <c r="G382" s="92"/>
      <c r="H382" s="97" t="str">
        <f t="shared" si="25"/>
        <v>東区11-6</v>
      </c>
      <c r="I382" s="104">
        <v>530</v>
      </c>
      <c r="J382" s="113" t="s">
        <v>502</v>
      </c>
      <c r="K382" s="281" t="s">
        <v>1926</v>
      </c>
      <c r="L382" s="464"/>
      <c r="M382" s="4"/>
      <c r="N382" s="6"/>
      <c r="P382" s="44"/>
      <c r="Q382" s="44"/>
    </row>
    <row r="383" spans="1:70" ht="20.25" hidden="1" customHeight="1">
      <c r="A383" s="4">
        <v>434</v>
      </c>
      <c r="B383" s="581"/>
      <c r="C383" s="76" t="s">
        <v>388</v>
      </c>
      <c r="D383" s="349">
        <v>11</v>
      </c>
      <c r="E383" s="74">
        <v>7</v>
      </c>
      <c r="F383" s="87"/>
      <c r="G383" s="92"/>
      <c r="H383" s="97" t="str">
        <f t="shared" si="25"/>
        <v>東区11-7</v>
      </c>
      <c r="I383" s="104">
        <v>250</v>
      </c>
      <c r="J383" s="113" t="s">
        <v>503</v>
      </c>
      <c r="K383" s="188"/>
      <c r="L383" s="152"/>
      <c r="M383" s="4" t="str">
        <f>IF(F413,I413,"")</f>
        <v/>
      </c>
    </row>
    <row r="384" spans="1:70" ht="16.5" hidden="1" customHeight="1">
      <c r="A384" s="4">
        <v>435</v>
      </c>
      <c r="B384" s="581"/>
      <c r="C384" s="76" t="s">
        <v>388</v>
      </c>
      <c r="D384" s="349">
        <v>11</v>
      </c>
      <c r="E384" s="74">
        <v>8</v>
      </c>
      <c r="F384" s="87"/>
      <c r="G384" s="92"/>
      <c r="H384" s="97" t="str">
        <f t="shared" si="25"/>
        <v>東区11-8</v>
      </c>
      <c r="I384" s="104">
        <v>455</v>
      </c>
      <c r="J384" s="113" t="s">
        <v>504</v>
      </c>
      <c r="K384" s="188"/>
      <c r="L384" s="129"/>
      <c r="M384" s="5">
        <f>IF(F399,I399,"")</f>
        <v>310</v>
      </c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100000000000001" hidden="1" customHeight="1">
      <c r="A385" s="4">
        <v>436</v>
      </c>
      <c r="B385" s="582"/>
      <c r="C385" s="76" t="s">
        <v>388</v>
      </c>
      <c r="D385" s="349">
        <v>11</v>
      </c>
      <c r="E385" s="74" t="s">
        <v>1025</v>
      </c>
      <c r="F385" s="87"/>
      <c r="G385" s="92"/>
      <c r="H385" s="97" t="str">
        <f t="shared" si="25"/>
        <v>東区11-9</v>
      </c>
      <c r="I385" s="104">
        <v>305</v>
      </c>
      <c r="J385" s="322" t="s">
        <v>1054</v>
      </c>
      <c r="K385" s="188"/>
      <c r="L385" s="348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100000000000001" hidden="1" customHeight="1">
      <c r="A386" s="4">
        <v>437</v>
      </c>
      <c r="B386" s="589" t="s">
        <v>505</v>
      </c>
      <c r="C386" s="76" t="s">
        <v>388</v>
      </c>
      <c r="D386" s="349">
        <v>12</v>
      </c>
      <c r="E386" s="74">
        <v>1</v>
      </c>
      <c r="F386" s="87"/>
      <c r="G386" s="92"/>
      <c r="H386" s="97" t="str">
        <f t="shared" si="25"/>
        <v>東区12-1</v>
      </c>
      <c r="I386" s="104">
        <v>190</v>
      </c>
      <c r="J386" s="113" t="s">
        <v>1318</v>
      </c>
      <c r="K386" s="281"/>
      <c r="L386" s="318"/>
      <c r="M386" s="4" t="str">
        <f t="shared" ref="M386" si="27">IF(F416,I416,"")</f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 customHeight="1">
      <c r="A387" s="4">
        <v>438</v>
      </c>
      <c r="B387" s="589"/>
      <c r="C387" s="76" t="s">
        <v>388</v>
      </c>
      <c r="D387" s="349">
        <v>12</v>
      </c>
      <c r="E387" s="74">
        <v>2</v>
      </c>
      <c r="F387" s="87"/>
      <c r="G387" s="92"/>
      <c r="H387" s="97" t="str">
        <f t="shared" si="25"/>
        <v>東区12-2</v>
      </c>
      <c r="I387" s="104">
        <v>520</v>
      </c>
      <c r="J387" s="113" t="s">
        <v>507</v>
      </c>
      <c r="K387" s="188"/>
      <c r="L387" s="129"/>
      <c r="M387" s="5" t="str">
        <f>IF(F401,I401,"")</f>
        <v/>
      </c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hidden="1" customHeight="1">
      <c r="A388" s="4">
        <v>439</v>
      </c>
      <c r="B388" s="589"/>
      <c r="C388" s="76" t="s">
        <v>388</v>
      </c>
      <c r="D388" s="349">
        <v>12</v>
      </c>
      <c r="E388" s="74">
        <v>3</v>
      </c>
      <c r="F388" s="87"/>
      <c r="G388" s="92"/>
      <c r="H388" s="97" t="str">
        <f t="shared" si="25"/>
        <v>東区12-3</v>
      </c>
      <c r="I388" s="104">
        <v>410</v>
      </c>
      <c r="J388" s="113" t="s">
        <v>1319</v>
      </c>
      <c r="K388" s="188"/>
      <c r="L388" s="141"/>
      <c r="M388" s="5" t="str">
        <f>IF(F402,I402,"")</f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16.5" hidden="1" customHeight="1">
      <c r="A389" s="4">
        <v>440</v>
      </c>
      <c r="B389" s="589"/>
      <c r="C389" s="76" t="s">
        <v>388</v>
      </c>
      <c r="D389" s="349">
        <v>12</v>
      </c>
      <c r="E389" s="74">
        <v>4</v>
      </c>
      <c r="F389" s="87"/>
      <c r="G389" s="92"/>
      <c r="H389" s="97" t="str">
        <f t="shared" si="25"/>
        <v>東区12-4</v>
      </c>
      <c r="I389" s="104">
        <v>175</v>
      </c>
      <c r="J389" s="113" t="s">
        <v>1320</v>
      </c>
      <c r="K389" s="281"/>
      <c r="L389" s="318"/>
      <c r="M389" s="4" t="str">
        <f>IF(F418,I418,"")</f>
        <v/>
      </c>
      <c r="N389" s="6"/>
    </row>
    <row r="390" spans="1:70" ht="20.25" hidden="1" customHeight="1">
      <c r="A390" s="4">
        <v>441</v>
      </c>
      <c r="B390" s="589"/>
      <c r="C390" s="76" t="s">
        <v>388</v>
      </c>
      <c r="D390" s="349">
        <v>12</v>
      </c>
      <c r="E390" s="74">
        <v>5</v>
      </c>
      <c r="F390" s="87"/>
      <c r="G390" s="92"/>
      <c r="H390" s="97" t="str">
        <f t="shared" si="25"/>
        <v>東区12-5</v>
      </c>
      <c r="I390" s="104">
        <v>305</v>
      </c>
      <c r="J390" s="113" t="s">
        <v>1321</v>
      </c>
      <c r="K390" s="281"/>
      <c r="L390" s="164"/>
      <c r="M390" s="5" t="e">
        <f>IF(#REF!,#REF!,"")</f>
        <v>#REF!</v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customHeight="1">
      <c r="A391" s="4">
        <v>442</v>
      </c>
      <c r="B391" s="589" t="s">
        <v>511</v>
      </c>
      <c r="C391" s="76" t="s">
        <v>388</v>
      </c>
      <c r="D391" s="349">
        <v>13</v>
      </c>
      <c r="E391" s="74">
        <v>1</v>
      </c>
      <c r="F391" s="87">
        <v>2</v>
      </c>
      <c r="G391" s="92"/>
      <c r="H391" s="97" t="str">
        <f t="shared" si="25"/>
        <v>東区13-1</v>
      </c>
      <c r="I391" s="104">
        <v>465</v>
      </c>
      <c r="J391" s="113" t="s">
        <v>1322</v>
      </c>
      <c r="K391" s="281"/>
      <c r="L391" s="348" t="s">
        <v>2010</v>
      </c>
      <c r="M391" s="4" t="str">
        <f>IF(F419,I419,"")</f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443</v>
      </c>
      <c r="B392" s="589"/>
      <c r="C392" s="76" t="s">
        <v>388</v>
      </c>
      <c r="D392" s="349">
        <v>13</v>
      </c>
      <c r="E392" s="74">
        <v>2</v>
      </c>
      <c r="F392" s="87"/>
      <c r="G392" s="92"/>
      <c r="H392" s="97" t="str">
        <f t="shared" si="25"/>
        <v>東区13-2</v>
      </c>
      <c r="I392" s="104">
        <v>520</v>
      </c>
      <c r="J392" s="113" t="s">
        <v>513</v>
      </c>
      <c r="K392" s="188"/>
      <c r="L392" s="160"/>
      <c r="M392" s="4" t="str">
        <f t="shared" ref="M392:M400" si="28">IF(F422,I422,"")</f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customHeight="1">
      <c r="A393" s="4">
        <v>444</v>
      </c>
      <c r="B393" s="589"/>
      <c r="C393" s="76" t="s">
        <v>388</v>
      </c>
      <c r="D393" s="349">
        <v>13</v>
      </c>
      <c r="E393" s="74">
        <v>3</v>
      </c>
      <c r="F393" s="87">
        <v>0</v>
      </c>
      <c r="G393" s="92"/>
      <c r="H393" s="97" t="str">
        <f t="shared" si="25"/>
        <v>東区13-3</v>
      </c>
      <c r="I393" s="104">
        <v>400</v>
      </c>
      <c r="J393" s="113" t="s">
        <v>513</v>
      </c>
      <c r="K393" s="332"/>
      <c r="L393" s="341" t="s">
        <v>1437</v>
      </c>
      <c r="M393" s="4" t="str">
        <f t="shared" si="28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25" hidden="1" customHeight="1">
      <c r="A394" s="4">
        <v>445</v>
      </c>
      <c r="B394" s="589"/>
      <c r="C394" s="76" t="s">
        <v>388</v>
      </c>
      <c r="D394" s="349">
        <v>13</v>
      </c>
      <c r="E394" s="74">
        <v>4</v>
      </c>
      <c r="F394" s="87"/>
      <c r="G394" s="92"/>
      <c r="H394" s="97" t="str">
        <f t="shared" si="25"/>
        <v>東区13-4</v>
      </c>
      <c r="I394" s="104">
        <v>560</v>
      </c>
      <c r="J394" s="114" t="s">
        <v>1323</v>
      </c>
      <c r="K394" s="189"/>
      <c r="L394" s="130"/>
      <c r="M394" s="4" t="str">
        <f t="shared" si="28"/>
        <v/>
      </c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 customHeight="1">
      <c r="A395" s="4">
        <v>446</v>
      </c>
      <c r="B395" s="589"/>
      <c r="C395" s="76" t="s">
        <v>388</v>
      </c>
      <c r="D395" s="349">
        <v>13</v>
      </c>
      <c r="E395" s="74">
        <v>5</v>
      </c>
      <c r="F395" s="87">
        <v>0</v>
      </c>
      <c r="G395" s="92"/>
      <c r="H395" s="97" t="str">
        <f t="shared" si="25"/>
        <v>東区13-5</v>
      </c>
      <c r="I395" s="104">
        <v>355</v>
      </c>
      <c r="J395" s="113" t="s">
        <v>515</v>
      </c>
      <c r="K395" s="281"/>
      <c r="L395" s="486" t="s">
        <v>1437</v>
      </c>
      <c r="M395" s="4" t="str">
        <f t="shared" si="28"/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hidden="1">
      <c r="A396" s="4">
        <v>447</v>
      </c>
      <c r="B396" s="589"/>
      <c r="C396" s="76" t="s">
        <v>388</v>
      </c>
      <c r="D396" s="349">
        <v>13</v>
      </c>
      <c r="E396" s="74" t="s">
        <v>867</v>
      </c>
      <c r="F396" s="87"/>
      <c r="G396" s="92"/>
      <c r="H396" s="97" t="str">
        <f t="shared" si="25"/>
        <v>東区13-6</v>
      </c>
      <c r="I396" s="104">
        <v>505</v>
      </c>
      <c r="J396" s="113" t="s">
        <v>515</v>
      </c>
      <c r="K396" s="281"/>
      <c r="L396" s="486"/>
      <c r="M396" s="4" t="str">
        <f t="shared" si="28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 customHeight="1">
      <c r="A397" s="4">
        <v>449</v>
      </c>
      <c r="B397" s="589"/>
      <c r="C397" s="76" t="s">
        <v>388</v>
      </c>
      <c r="D397" s="349">
        <v>13</v>
      </c>
      <c r="E397" s="74" t="s">
        <v>868</v>
      </c>
      <c r="F397" s="87"/>
      <c r="G397" s="92"/>
      <c r="H397" s="97" t="str">
        <f t="shared" si="25"/>
        <v>東区13-7</v>
      </c>
      <c r="I397" s="104">
        <v>290</v>
      </c>
      <c r="J397" s="119" t="s">
        <v>1932</v>
      </c>
      <c r="K397" s="281"/>
      <c r="L397" s="426"/>
      <c r="M397" s="4">
        <f t="shared" si="28"/>
        <v>440</v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hidden="1" customHeight="1">
      <c r="A398" s="4">
        <v>450</v>
      </c>
      <c r="B398" s="589"/>
      <c r="C398" s="76" t="s">
        <v>388</v>
      </c>
      <c r="D398" s="349">
        <v>13</v>
      </c>
      <c r="E398" s="74" t="s">
        <v>888</v>
      </c>
      <c r="F398" s="87"/>
      <c r="G398" s="92"/>
      <c r="H398" s="97" t="str">
        <f t="shared" si="25"/>
        <v>東区13-8</v>
      </c>
      <c r="I398" s="104">
        <v>505</v>
      </c>
      <c r="J398" s="113" t="s">
        <v>519</v>
      </c>
      <c r="K398" s="188"/>
      <c r="L398" s="129"/>
      <c r="M398" s="4" t="str">
        <f t="shared" si="28"/>
        <v/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100000000000001" customHeight="1">
      <c r="A399" s="4">
        <v>451</v>
      </c>
      <c r="B399" s="589"/>
      <c r="C399" s="76" t="s">
        <v>388</v>
      </c>
      <c r="D399" s="349">
        <v>13</v>
      </c>
      <c r="E399" s="74" t="s">
        <v>889</v>
      </c>
      <c r="F399" s="87">
        <v>1</v>
      </c>
      <c r="G399" s="92"/>
      <c r="H399" s="97" t="str">
        <f t="shared" si="25"/>
        <v>東区13-9</v>
      </c>
      <c r="I399" s="104">
        <v>310</v>
      </c>
      <c r="J399" s="113" t="s">
        <v>520</v>
      </c>
      <c r="K399" s="188" t="s">
        <v>1872</v>
      </c>
      <c r="L399" s="509" t="s">
        <v>1979</v>
      </c>
      <c r="M399" s="4" t="str">
        <f t="shared" si="28"/>
        <v/>
      </c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25" hidden="1" customHeight="1">
      <c r="A400" s="4">
        <v>452</v>
      </c>
      <c r="B400" s="589"/>
      <c r="C400" s="76" t="s">
        <v>388</v>
      </c>
      <c r="D400" s="349">
        <v>13</v>
      </c>
      <c r="E400" s="74" t="s">
        <v>890</v>
      </c>
      <c r="F400" s="87"/>
      <c r="G400" s="92"/>
      <c r="H400" s="97" t="str">
        <f t="shared" si="25"/>
        <v>東区13-10</v>
      </c>
      <c r="I400" s="104">
        <v>480</v>
      </c>
      <c r="J400" s="113" t="s">
        <v>1325</v>
      </c>
      <c r="K400" s="188"/>
      <c r="L400" s="156"/>
      <c r="M400" s="4" t="str">
        <f t="shared" si="28"/>
        <v/>
      </c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>
      <c r="A401" s="4">
        <v>454</v>
      </c>
      <c r="B401" s="581"/>
      <c r="C401" s="76" t="s">
        <v>388</v>
      </c>
      <c r="D401" s="349">
        <v>14</v>
      </c>
      <c r="E401" s="74" t="s">
        <v>895</v>
      </c>
      <c r="F401" s="87"/>
      <c r="G401" s="92"/>
      <c r="H401" s="97" t="str">
        <f t="shared" si="25"/>
        <v>東区14-1</v>
      </c>
      <c r="I401" s="104">
        <v>245</v>
      </c>
      <c r="J401" s="113" t="s">
        <v>1327</v>
      </c>
      <c r="K401" s="188"/>
      <c r="L401" s="152"/>
      <c r="M401" s="4" t="str">
        <f>IF(F432,I432,"")</f>
        <v/>
      </c>
    </row>
    <row r="402" spans="1:70" ht="20.25" hidden="1" customHeight="1">
      <c r="A402" s="4">
        <v>455</v>
      </c>
      <c r="B402" s="581"/>
      <c r="C402" s="76" t="s">
        <v>388</v>
      </c>
      <c r="D402" s="349">
        <v>14</v>
      </c>
      <c r="E402" s="74" t="s">
        <v>1918</v>
      </c>
      <c r="F402" s="87"/>
      <c r="G402" s="92"/>
      <c r="H402" s="97" t="str">
        <f t="shared" si="25"/>
        <v>東区14-2</v>
      </c>
      <c r="I402" s="104">
        <v>540</v>
      </c>
      <c r="J402" s="113" t="s">
        <v>1328</v>
      </c>
      <c r="K402" s="188"/>
      <c r="L402" s="129"/>
      <c r="M402" s="4">
        <f>IF(F433,I433,"")</f>
        <v>450</v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16.5" hidden="1" customHeight="1">
      <c r="A403" s="4">
        <v>458</v>
      </c>
      <c r="B403" s="581"/>
      <c r="C403" s="76" t="s">
        <v>388</v>
      </c>
      <c r="D403" s="349">
        <v>14</v>
      </c>
      <c r="E403" s="74" t="s">
        <v>885</v>
      </c>
      <c r="F403" s="87"/>
      <c r="G403" s="92"/>
      <c r="H403" s="97" t="str">
        <f t="shared" si="25"/>
        <v>東区14-3</v>
      </c>
      <c r="I403" s="104">
        <v>320</v>
      </c>
      <c r="J403" s="114" t="s">
        <v>1330</v>
      </c>
      <c r="K403" s="188"/>
      <c r="L403" s="141"/>
      <c r="M403" s="4" t="str">
        <f>IF(F436,I436,"")</f>
        <v/>
      </c>
      <c r="N403" s="6"/>
    </row>
    <row r="404" spans="1:70" ht="20.25" hidden="1" customHeight="1">
      <c r="A404" s="4">
        <v>459</v>
      </c>
      <c r="B404" s="581"/>
      <c r="C404" s="76" t="s">
        <v>388</v>
      </c>
      <c r="D404" s="349">
        <v>14</v>
      </c>
      <c r="E404" s="74" t="s">
        <v>886</v>
      </c>
      <c r="F404" s="87"/>
      <c r="G404" s="92"/>
      <c r="H404" s="97" t="str">
        <f t="shared" ref="H404:H469" si="29">CONCATENATE(C404,D404,"-",E404)</f>
        <v>東区14-4</v>
      </c>
      <c r="I404" s="104">
        <v>525</v>
      </c>
      <c r="J404" s="113" t="s">
        <v>1331</v>
      </c>
      <c r="K404" s="189"/>
      <c r="L404" s="129"/>
      <c r="M404" s="5">
        <f>IF(F420,I420,"")</f>
        <v>305</v>
      </c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20.100000000000001" hidden="1" customHeight="1">
      <c r="A405" s="4">
        <v>460</v>
      </c>
      <c r="B405" s="581"/>
      <c r="C405" s="76" t="s">
        <v>388</v>
      </c>
      <c r="D405" s="349">
        <v>14</v>
      </c>
      <c r="E405" s="74" t="s">
        <v>887</v>
      </c>
      <c r="F405" s="87"/>
      <c r="G405" s="92"/>
      <c r="H405" s="97" t="str">
        <f t="shared" si="29"/>
        <v>東区14-5</v>
      </c>
      <c r="I405" s="104">
        <v>470</v>
      </c>
      <c r="J405" s="113" t="s">
        <v>1332</v>
      </c>
      <c r="K405" s="188"/>
      <c r="L405" s="129"/>
      <c r="M405" s="4"/>
      <c r="N405" s="6"/>
      <c r="O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25" hidden="1">
      <c r="A406" s="4">
        <v>461</v>
      </c>
      <c r="B406" s="581"/>
      <c r="C406" s="76" t="s">
        <v>388</v>
      </c>
      <c r="D406" s="349">
        <v>14</v>
      </c>
      <c r="E406" s="74" t="s">
        <v>866</v>
      </c>
      <c r="F406" s="87"/>
      <c r="G406" s="92"/>
      <c r="H406" s="97" t="str">
        <f t="shared" si="29"/>
        <v>東区14-6</v>
      </c>
      <c r="I406" s="104">
        <v>230</v>
      </c>
      <c r="J406" s="113" t="s">
        <v>532</v>
      </c>
      <c r="K406" s="188"/>
      <c r="L406" s="129"/>
      <c r="M406" s="5">
        <f t="shared" ref="M406:M411" si="30">IF(F438,I438,"")</f>
        <v>455</v>
      </c>
      <c r="N406" s="6"/>
      <c r="O406" s="6"/>
      <c r="P406" s="49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hidden="1" customHeight="1">
      <c r="A407" s="4">
        <v>462</v>
      </c>
      <c r="B407" s="581"/>
      <c r="C407" s="76" t="s">
        <v>388</v>
      </c>
      <c r="D407" s="349">
        <v>14</v>
      </c>
      <c r="E407" s="74" t="s">
        <v>868</v>
      </c>
      <c r="F407" s="87"/>
      <c r="G407" s="92"/>
      <c r="H407" s="97" t="str">
        <f t="shared" si="29"/>
        <v>東区14-7</v>
      </c>
      <c r="I407" s="104">
        <v>265</v>
      </c>
      <c r="J407" s="114" t="s">
        <v>1330</v>
      </c>
      <c r="K407" s="188"/>
      <c r="L407" s="129"/>
      <c r="M407" s="5" t="str">
        <f>IF(F423,I423,"")</f>
        <v/>
      </c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 customHeight="1">
      <c r="A408" s="4">
        <v>463</v>
      </c>
      <c r="B408" s="581"/>
      <c r="C408" s="76" t="s">
        <v>388</v>
      </c>
      <c r="D408" s="349">
        <v>14</v>
      </c>
      <c r="E408" s="74" t="s">
        <v>888</v>
      </c>
      <c r="F408" s="87"/>
      <c r="G408" s="92"/>
      <c r="H408" s="97" t="str">
        <f t="shared" si="29"/>
        <v>東区14-8</v>
      </c>
      <c r="I408" s="104">
        <v>475</v>
      </c>
      <c r="J408" s="114" t="s">
        <v>1330</v>
      </c>
      <c r="K408" s="189"/>
      <c r="L408" s="129"/>
      <c r="M408" s="4" t="str">
        <f t="shared" si="30"/>
        <v/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16.5" customHeight="1">
      <c r="A409" s="4">
        <v>464</v>
      </c>
      <c r="B409" s="581"/>
      <c r="C409" s="76" t="s">
        <v>388</v>
      </c>
      <c r="D409" s="349">
        <v>14</v>
      </c>
      <c r="E409" s="74" t="s">
        <v>889</v>
      </c>
      <c r="F409" s="87">
        <v>1</v>
      </c>
      <c r="G409" s="92"/>
      <c r="H409" s="97" t="str">
        <f t="shared" si="29"/>
        <v>東区14-9</v>
      </c>
      <c r="I409" s="104">
        <v>155</v>
      </c>
      <c r="J409" s="114" t="s">
        <v>1333</v>
      </c>
      <c r="K409" s="281" t="s">
        <v>1950</v>
      </c>
      <c r="L409" s="482" t="s">
        <v>1982</v>
      </c>
      <c r="M409" s="4">
        <f t="shared" si="30"/>
        <v>360</v>
      </c>
      <c r="N409" s="6"/>
    </row>
    <row r="410" spans="1:70" ht="20.25" customHeight="1">
      <c r="A410" s="4">
        <v>465</v>
      </c>
      <c r="B410" s="581"/>
      <c r="C410" s="76" t="s">
        <v>388</v>
      </c>
      <c r="D410" s="349">
        <v>14</v>
      </c>
      <c r="E410" s="74" t="s">
        <v>890</v>
      </c>
      <c r="F410" s="87">
        <v>1</v>
      </c>
      <c r="G410" s="92"/>
      <c r="H410" s="97" t="str">
        <f t="shared" si="29"/>
        <v>東区14-10</v>
      </c>
      <c r="I410" s="104">
        <v>245</v>
      </c>
      <c r="J410" s="114" t="s">
        <v>1680</v>
      </c>
      <c r="K410" s="188" t="s">
        <v>1726</v>
      </c>
      <c r="L410" s="420" t="s">
        <v>1979</v>
      </c>
      <c r="M410" s="5" t="str">
        <f t="shared" si="30"/>
        <v/>
      </c>
      <c r="N410" s="6"/>
      <c r="O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</row>
    <row r="411" spans="1:70" ht="20.25" hidden="1" customHeight="1">
      <c r="A411" s="4">
        <v>466</v>
      </c>
      <c r="B411" s="582"/>
      <c r="C411" s="76" t="s">
        <v>388</v>
      </c>
      <c r="D411" s="349">
        <v>14</v>
      </c>
      <c r="E411" s="74" t="s">
        <v>891</v>
      </c>
      <c r="F411" s="87"/>
      <c r="G411" s="92"/>
      <c r="H411" s="97" t="str">
        <f t="shared" si="29"/>
        <v>東区14-11</v>
      </c>
      <c r="I411" s="104">
        <v>295</v>
      </c>
      <c r="J411" s="114" t="s">
        <v>1512</v>
      </c>
      <c r="K411" s="189"/>
      <c r="L411" s="353"/>
      <c r="M411" s="4" t="str">
        <f t="shared" si="30"/>
        <v/>
      </c>
      <c r="N411" s="6"/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25" hidden="1" customHeight="1">
      <c r="A412" s="4">
        <v>467</v>
      </c>
      <c r="B412" s="590" t="s">
        <v>534</v>
      </c>
      <c r="C412" s="76" t="s">
        <v>388</v>
      </c>
      <c r="D412" s="349">
        <v>15</v>
      </c>
      <c r="E412" s="74">
        <v>1</v>
      </c>
      <c r="F412" s="87"/>
      <c r="G412" s="92"/>
      <c r="H412" s="97" t="str">
        <f t="shared" si="29"/>
        <v>東区15-1</v>
      </c>
      <c r="I412" s="104">
        <v>205</v>
      </c>
      <c r="J412" s="113" t="s">
        <v>535</v>
      </c>
      <c r="K412" s="281"/>
      <c r="L412" s="129"/>
      <c r="M412" s="4" t="e">
        <f>IF(#REF!,#REF!,"")</f>
        <v>#REF!</v>
      </c>
      <c r="N412" s="6"/>
      <c r="O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</row>
    <row r="413" spans="1:70" ht="20.25" hidden="1" customHeight="1">
      <c r="A413" s="4">
        <v>468</v>
      </c>
      <c r="B413" s="581"/>
      <c r="C413" s="76" t="s">
        <v>388</v>
      </c>
      <c r="D413" s="349">
        <v>15</v>
      </c>
      <c r="E413" s="74">
        <v>2</v>
      </c>
      <c r="F413" s="87"/>
      <c r="G413" s="92"/>
      <c r="H413" s="97" t="str">
        <f t="shared" si="29"/>
        <v>東区15-2</v>
      </c>
      <c r="I413" s="104">
        <v>460</v>
      </c>
      <c r="J413" s="113" t="s">
        <v>1336</v>
      </c>
      <c r="K413" s="281"/>
      <c r="L413" s="318"/>
      <c r="M413" s="4" t="str">
        <f>IF(F445,I445,"")</f>
        <v/>
      </c>
      <c r="N413" s="6"/>
      <c r="O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</row>
    <row r="414" spans="1:70" ht="20.25" hidden="1" customHeight="1">
      <c r="A414" s="4">
        <v>469</v>
      </c>
      <c r="B414" s="581"/>
      <c r="C414" s="76" t="s">
        <v>388</v>
      </c>
      <c r="D414" s="349">
        <v>15</v>
      </c>
      <c r="E414" s="74">
        <v>3</v>
      </c>
      <c r="F414" s="87"/>
      <c r="G414" s="92"/>
      <c r="H414" s="97" t="str">
        <f t="shared" si="29"/>
        <v>東区15-3</v>
      </c>
      <c r="I414" s="104">
        <v>450</v>
      </c>
      <c r="J414" s="113" t="s">
        <v>1337</v>
      </c>
      <c r="K414" s="188"/>
      <c r="L414" s="129"/>
      <c r="M414" s="4" t="str">
        <f>IF(F446,I446,"")</f>
        <v/>
      </c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20.25" hidden="1" customHeight="1">
      <c r="A415" s="4">
        <v>470</v>
      </c>
      <c r="B415" s="581"/>
      <c r="C415" s="76" t="s">
        <v>388</v>
      </c>
      <c r="D415" s="349">
        <v>15</v>
      </c>
      <c r="E415" s="74">
        <v>4</v>
      </c>
      <c r="F415" s="87"/>
      <c r="G415" s="92"/>
      <c r="H415" s="97" t="str">
        <f t="shared" si="29"/>
        <v>東区15-4</v>
      </c>
      <c r="I415" s="104">
        <v>480</v>
      </c>
      <c r="J415" s="113" t="s">
        <v>1338</v>
      </c>
      <c r="K415" s="334"/>
      <c r="L415" s="170"/>
      <c r="M415" s="5">
        <f>IF(F447,I447,"")</f>
        <v>380</v>
      </c>
      <c r="N415" s="6"/>
      <c r="O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16.5" hidden="1" customHeight="1">
      <c r="A416" s="4">
        <v>471</v>
      </c>
      <c r="B416" s="581"/>
      <c r="C416" s="76" t="s">
        <v>388</v>
      </c>
      <c r="D416" s="349">
        <v>15</v>
      </c>
      <c r="E416" s="74">
        <v>5</v>
      </c>
      <c r="F416" s="87"/>
      <c r="G416" s="92"/>
      <c r="H416" s="97" t="str">
        <f t="shared" si="29"/>
        <v>東区15-5</v>
      </c>
      <c r="I416" s="104">
        <v>335</v>
      </c>
      <c r="J416" s="119" t="s">
        <v>1339</v>
      </c>
      <c r="K416" s="281"/>
      <c r="L416" s="348"/>
      <c r="M416" s="4" t="str">
        <f>IF(F448,I448,"")</f>
        <v/>
      </c>
      <c r="N416" s="6"/>
    </row>
    <row r="417" spans="1:70" ht="20.25" customHeight="1">
      <c r="A417" s="4">
        <v>472</v>
      </c>
      <c r="B417" s="581"/>
      <c r="C417" s="76" t="s">
        <v>388</v>
      </c>
      <c r="D417" s="349">
        <v>15</v>
      </c>
      <c r="E417" s="74">
        <v>6</v>
      </c>
      <c r="F417" s="87">
        <v>1</v>
      </c>
      <c r="G417" s="92"/>
      <c r="H417" s="97" t="str">
        <f t="shared" si="29"/>
        <v>東区15-6</v>
      </c>
      <c r="I417" s="104">
        <v>920</v>
      </c>
      <c r="J417" s="113" t="s">
        <v>1340</v>
      </c>
      <c r="K417" s="281" t="s">
        <v>1955</v>
      </c>
      <c r="L417" s="420" t="s">
        <v>1979</v>
      </c>
      <c r="M417" s="4" t="str">
        <f>IF(F449,I449,"")</f>
        <v/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100000000000001" hidden="1" customHeight="1">
      <c r="A418" s="4">
        <v>474</v>
      </c>
      <c r="B418" s="581"/>
      <c r="C418" s="76" t="s">
        <v>388</v>
      </c>
      <c r="D418" s="349">
        <v>15</v>
      </c>
      <c r="E418" s="74" t="s">
        <v>1645</v>
      </c>
      <c r="F418" s="87"/>
      <c r="G418" s="92"/>
      <c r="H418" s="97" t="str">
        <f t="shared" si="29"/>
        <v>東区15-7</v>
      </c>
      <c r="I418" s="104">
        <v>420</v>
      </c>
      <c r="J418" s="113" t="s">
        <v>1341</v>
      </c>
      <c r="K418" s="188"/>
      <c r="L418" s="129"/>
      <c r="M418" s="5">
        <f>IF(F451,I451,"")</f>
        <v>390</v>
      </c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s="23" customFormat="1" ht="20.25" customHeight="1">
      <c r="A419" s="4">
        <v>476</v>
      </c>
      <c r="B419" s="581"/>
      <c r="C419" s="76" t="s">
        <v>388</v>
      </c>
      <c r="D419" s="349">
        <v>15</v>
      </c>
      <c r="E419" s="74" t="s">
        <v>888</v>
      </c>
      <c r="F419" s="87">
        <v>0</v>
      </c>
      <c r="G419" s="92"/>
      <c r="H419" s="101" t="str">
        <f t="shared" si="29"/>
        <v>東区15-8</v>
      </c>
      <c r="I419" s="104">
        <v>355</v>
      </c>
      <c r="J419" s="113" t="s">
        <v>545</v>
      </c>
      <c r="K419" s="188"/>
      <c r="L419" s="486" t="s">
        <v>1981</v>
      </c>
      <c r="M419" s="5" t="str">
        <f>IF(F437,I437,"")</f>
        <v/>
      </c>
      <c r="N419" s="15"/>
      <c r="P419" s="44"/>
      <c r="Q419" s="44"/>
    </row>
    <row r="420" spans="1:70" s="15" customFormat="1" ht="16.5" customHeight="1">
      <c r="A420" s="4">
        <v>477</v>
      </c>
      <c r="B420" s="581"/>
      <c r="C420" s="76" t="s">
        <v>388</v>
      </c>
      <c r="D420" s="349">
        <v>15</v>
      </c>
      <c r="E420" s="74" t="s">
        <v>889</v>
      </c>
      <c r="F420" s="87">
        <v>1</v>
      </c>
      <c r="G420" s="92"/>
      <c r="H420" s="101" t="str">
        <f t="shared" si="29"/>
        <v>東区15-9</v>
      </c>
      <c r="I420" s="104">
        <v>305</v>
      </c>
      <c r="J420" s="113" t="s">
        <v>545</v>
      </c>
      <c r="K420" s="281" t="s">
        <v>1828</v>
      </c>
      <c r="L420" s="420" t="s">
        <v>1979</v>
      </c>
      <c r="M420" s="5">
        <f>IF(F438,I438,"")</f>
        <v>455</v>
      </c>
      <c r="N420" s="23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</row>
    <row r="421" spans="1:70" s="15" customFormat="1" ht="20.25" customHeight="1">
      <c r="A421" s="4">
        <v>478</v>
      </c>
      <c r="B421" s="582"/>
      <c r="C421" s="76" t="s">
        <v>388</v>
      </c>
      <c r="D421" s="349">
        <v>15</v>
      </c>
      <c r="E421" s="74" t="s">
        <v>890</v>
      </c>
      <c r="F421" s="87">
        <v>1</v>
      </c>
      <c r="G421" s="92"/>
      <c r="H421" s="101" t="str">
        <f t="shared" si="29"/>
        <v>東区15-10</v>
      </c>
      <c r="I421" s="104">
        <v>380</v>
      </c>
      <c r="J421" s="114" t="s">
        <v>1342</v>
      </c>
      <c r="K421" s="281" t="s">
        <v>1954</v>
      </c>
      <c r="L421" s="420" t="s">
        <v>1979</v>
      </c>
      <c r="M421" s="5" t="str">
        <f>IF(F455,I455,"")</f>
        <v/>
      </c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</row>
    <row r="422" spans="1:70" s="23" customFormat="1" ht="20.25" hidden="1">
      <c r="A422" s="4">
        <v>479</v>
      </c>
      <c r="B422" s="589" t="s">
        <v>547</v>
      </c>
      <c r="C422" s="76" t="s">
        <v>548</v>
      </c>
      <c r="D422" s="489">
        <v>1</v>
      </c>
      <c r="E422" s="74">
        <v>1</v>
      </c>
      <c r="F422" s="87"/>
      <c r="G422" s="92"/>
      <c r="H422" s="97" t="str">
        <f t="shared" si="29"/>
        <v>南区1-1</v>
      </c>
      <c r="I422" s="104">
        <v>555</v>
      </c>
      <c r="J422" s="113" t="s">
        <v>549</v>
      </c>
      <c r="K422" s="188"/>
      <c r="L422" s="129"/>
      <c r="M422" s="4">
        <f>IF(F457,I457,"")</f>
        <v>320</v>
      </c>
      <c r="N422" s="44"/>
      <c r="P422" s="44"/>
      <c r="Q422" s="44"/>
    </row>
    <row r="423" spans="1:70" s="23" customFormat="1" ht="20.25" hidden="1" customHeight="1">
      <c r="A423" s="4">
        <v>480</v>
      </c>
      <c r="B423" s="589"/>
      <c r="C423" s="76" t="s">
        <v>548</v>
      </c>
      <c r="D423" s="489">
        <v>1</v>
      </c>
      <c r="E423" s="74">
        <v>2</v>
      </c>
      <c r="F423" s="87"/>
      <c r="G423" s="92"/>
      <c r="H423" s="97" t="str">
        <f t="shared" si="29"/>
        <v>南区1-2</v>
      </c>
      <c r="I423" s="104">
        <v>440</v>
      </c>
      <c r="J423" s="113" t="s">
        <v>550</v>
      </c>
      <c r="K423" s="281"/>
      <c r="L423" s="459"/>
      <c r="M423" s="4" t="str">
        <f>IF(F458,I458,"")</f>
        <v/>
      </c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</row>
    <row r="424" spans="1:70" ht="20.100000000000001" hidden="1" customHeight="1">
      <c r="A424" s="4">
        <v>481</v>
      </c>
      <c r="B424" s="589"/>
      <c r="C424" s="76" t="s">
        <v>548</v>
      </c>
      <c r="D424" s="489">
        <v>1</v>
      </c>
      <c r="E424" s="74">
        <v>3</v>
      </c>
      <c r="F424" s="87"/>
      <c r="G424" s="92"/>
      <c r="H424" s="97" t="str">
        <f t="shared" si="29"/>
        <v>南区1-3</v>
      </c>
      <c r="I424" s="104">
        <v>530</v>
      </c>
      <c r="J424" s="113" t="s">
        <v>1343</v>
      </c>
      <c r="K424" s="281"/>
      <c r="L424" s="304"/>
      <c r="M424" s="5" t="str">
        <f>IF(F442,I442,"")</f>
        <v/>
      </c>
    </row>
    <row r="425" spans="1:70" ht="20.100000000000001" hidden="1" customHeight="1">
      <c r="A425" s="4">
        <v>482</v>
      </c>
      <c r="B425" s="589"/>
      <c r="C425" s="76" t="s">
        <v>548</v>
      </c>
      <c r="D425" s="489">
        <v>1</v>
      </c>
      <c r="E425" s="74">
        <v>4</v>
      </c>
      <c r="F425" s="87"/>
      <c r="G425" s="92"/>
      <c r="H425" s="97" t="str">
        <f t="shared" si="29"/>
        <v>南区1-4</v>
      </c>
      <c r="I425" s="104">
        <v>925</v>
      </c>
      <c r="J425" s="113" t="s">
        <v>1344</v>
      </c>
      <c r="K425" s="188"/>
      <c r="L425" s="129"/>
      <c r="M425" s="4" t="str">
        <f>IF(F460,I460,"")</f>
        <v/>
      </c>
      <c r="N425" s="6"/>
    </row>
    <row r="426" spans="1:70" ht="20.25" hidden="1" customHeight="1">
      <c r="A426" s="4">
        <v>483</v>
      </c>
      <c r="B426" s="589"/>
      <c r="C426" s="76" t="s">
        <v>548</v>
      </c>
      <c r="D426" s="489">
        <v>1</v>
      </c>
      <c r="E426" s="74">
        <v>5</v>
      </c>
      <c r="F426" s="87"/>
      <c r="G426" s="92"/>
      <c r="H426" s="97" t="str">
        <f t="shared" si="29"/>
        <v>南区1-5</v>
      </c>
      <c r="I426" s="104">
        <v>390</v>
      </c>
      <c r="J426" s="113" t="s">
        <v>1345</v>
      </c>
      <c r="K426" s="188"/>
      <c r="L426" s="129"/>
      <c r="M426" s="5" t="e">
        <f>IF(#REF!,#REF!,"")</f>
        <v>#REF!</v>
      </c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customHeight="1">
      <c r="A427" s="4">
        <v>484</v>
      </c>
      <c r="B427" s="589"/>
      <c r="C427" s="76" t="s">
        <v>548</v>
      </c>
      <c r="D427" s="489">
        <v>1</v>
      </c>
      <c r="E427" s="74">
        <v>6</v>
      </c>
      <c r="F427" s="87">
        <v>1</v>
      </c>
      <c r="G427" s="92"/>
      <c r="H427" s="97" t="str">
        <f t="shared" si="29"/>
        <v>南区1-6</v>
      </c>
      <c r="I427" s="104">
        <v>440</v>
      </c>
      <c r="J427" s="113" t="s">
        <v>553</v>
      </c>
      <c r="K427" s="281" t="s">
        <v>1973</v>
      </c>
      <c r="L427" s="348"/>
      <c r="M427" s="5">
        <f>IF(F444,I444,"")</f>
        <v>365</v>
      </c>
      <c r="N427" s="6"/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100000000000001" hidden="1" customHeight="1">
      <c r="A428" s="4">
        <v>485</v>
      </c>
      <c r="B428" s="589"/>
      <c r="C428" s="76" t="s">
        <v>548</v>
      </c>
      <c r="D428" s="489">
        <v>1</v>
      </c>
      <c r="E428" s="74">
        <v>7</v>
      </c>
      <c r="F428" s="87"/>
      <c r="G428" s="92"/>
      <c r="H428" s="97" t="str">
        <f t="shared" si="29"/>
        <v>南区1-7</v>
      </c>
      <c r="I428" s="104">
        <v>390</v>
      </c>
      <c r="J428" s="113" t="s">
        <v>554</v>
      </c>
      <c r="K428" s="188"/>
      <c r="L428" s="129"/>
      <c r="M428" s="4" t="e">
        <f>IF(#REF!,#REF!,"")</f>
        <v>#REF!</v>
      </c>
      <c r="N428" s="6"/>
    </row>
    <row r="429" spans="1:70" ht="20.25" hidden="1" customHeight="1">
      <c r="A429" s="4">
        <v>486</v>
      </c>
      <c r="B429" s="589"/>
      <c r="C429" s="76" t="s">
        <v>548</v>
      </c>
      <c r="D429" s="489">
        <v>1</v>
      </c>
      <c r="E429" s="74">
        <v>8</v>
      </c>
      <c r="F429" s="87"/>
      <c r="G429" s="92"/>
      <c r="H429" s="97" t="str">
        <f t="shared" si="29"/>
        <v>南区1-8</v>
      </c>
      <c r="I429" s="104">
        <v>590</v>
      </c>
      <c r="J429" s="113" t="s">
        <v>555</v>
      </c>
      <c r="K429" s="188"/>
      <c r="L429" s="129"/>
      <c r="M429" s="4" t="str">
        <f>IF(F462,I462,"")</f>
        <v/>
      </c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</row>
    <row r="430" spans="1:70" ht="20.100000000000001" hidden="1" customHeight="1">
      <c r="A430" s="4">
        <v>487</v>
      </c>
      <c r="B430" s="589"/>
      <c r="C430" s="76" t="s">
        <v>548</v>
      </c>
      <c r="D430" s="489">
        <v>1</v>
      </c>
      <c r="E430" s="74">
        <v>9</v>
      </c>
      <c r="F430" s="87"/>
      <c r="G430" s="92"/>
      <c r="H430" s="97" t="str">
        <f t="shared" si="29"/>
        <v>南区1-9</v>
      </c>
      <c r="I430" s="104">
        <v>655</v>
      </c>
      <c r="J430" s="113" t="s">
        <v>1346</v>
      </c>
      <c r="K430" s="188"/>
      <c r="L430" s="129"/>
      <c r="M430" s="4" t="str">
        <f>IF(F463,I463,"")</f>
        <v/>
      </c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100000000000001" hidden="1" customHeight="1">
      <c r="A431" s="4">
        <v>488</v>
      </c>
      <c r="B431" s="589" t="s">
        <v>557</v>
      </c>
      <c r="C431" s="76" t="s">
        <v>548</v>
      </c>
      <c r="D431" s="489">
        <v>2</v>
      </c>
      <c r="E431" s="74">
        <v>1</v>
      </c>
      <c r="F431" s="87"/>
      <c r="G431" s="92"/>
      <c r="H431" s="97" t="str">
        <f t="shared" si="29"/>
        <v>南区2-1</v>
      </c>
      <c r="I431" s="104">
        <v>570</v>
      </c>
      <c r="J431" s="113" t="s">
        <v>1347</v>
      </c>
      <c r="K431" s="188"/>
      <c r="L431" s="360"/>
      <c r="M431" s="4" t="str">
        <f>IF(F464,I464,"")</f>
        <v/>
      </c>
      <c r="N431" s="6"/>
    </row>
    <row r="432" spans="1:70" ht="20.25" hidden="1" customHeight="1">
      <c r="A432" s="4">
        <v>489</v>
      </c>
      <c r="B432" s="589"/>
      <c r="C432" s="76" t="s">
        <v>548</v>
      </c>
      <c r="D432" s="489">
        <v>2</v>
      </c>
      <c r="E432" s="74">
        <v>2</v>
      </c>
      <c r="F432" s="87"/>
      <c r="G432" s="92"/>
      <c r="H432" s="97" t="str">
        <f t="shared" si="29"/>
        <v>南区2-2</v>
      </c>
      <c r="I432" s="104">
        <v>400</v>
      </c>
      <c r="J432" s="113" t="s">
        <v>1348</v>
      </c>
      <c r="K432" s="281" t="s">
        <v>1976</v>
      </c>
      <c r="L432" s="487" t="s">
        <v>2002</v>
      </c>
      <c r="M432" s="5" t="str">
        <f>IF(F449,I449,"")</f>
        <v/>
      </c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ht="20.100000000000001" customHeight="1">
      <c r="A433" s="4">
        <v>490</v>
      </c>
      <c r="B433" s="589"/>
      <c r="C433" s="76" t="s">
        <v>548</v>
      </c>
      <c r="D433" s="489">
        <v>2</v>
      </c>
      <c r="E433" s="74">
        <v>3</v>
      </c>
      <c r="F433" s="87">
        <v>1</v>
      </c>
      <c r="G433" s="92"/>
      <c r="H433" s="97" t="str">
        <f t="shared" si="29"/>
        <v>南区2-3</v>
      </c>
      <c r="I433" s="104">
        <v>450</v>
      </c>
      <c r="J433" s="113" t="s">
        <v>1349</v>
      </c>
      <c r="K433" s="188" t="s">
        <v>1829</v>
      </c>
      <c r="L433" s="487"/>
      <c r="M433" s="5">
        <f>IF(F450,I450,"")</f>
        <v>475</v>
      </c>
      <c r="N433" s="6"/>
      <c r="O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25" hidden="1" customHeight="1">
      <c r="A434" s="4">
        <v>491</v>
      </c>
      <c r="B434" s="589"/>
      <c r="C434" s="76" t="s">
        <v>548</v>
      </c>
      <c r="D434" s="489">
        <v>2</v>
      </c>
      <c r="E434" s="74">
        <v>4</v>
      </c>
      <c r="F434" s="87"/>
      <c r="G434" s="92"/>
      <c r="H434" s="97" t="str">
        <f t="shared" si="29"/>
        <v>南区2-4</v>
      </c>
      <c r="I434" s="104">
        <v>480</v>
      </c>
      <c r="J434" s="113" t="s">
        <v>1350</v>
      </c>
      <c r="K434" s="330"/>
      <c r="L434" s="129"/>
      <c r="M434" s="5">
        <f>IF(F468,I468,"")</f>
        <v>400</v>
      </c>
      <c r="N434" s="6"/>
      <c r="O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25" customHeight="1">
      <c r="A435" s="4">
        <v>492</v>
      </c>
      <c r="B435" s="589"/>
      <c r="C435" s="76" t="s">
        <v>548</v>
      </c>
      <c r="D435" s="489">
        <v>2</v>
      </c>
      <c r="E435" s="74">
        <v>5</v>
      </c>
      <c r="F435" s="87">
        <v>2</v>
      </c>
      <c r="G435" s="92"/>
      <c r="H435" s="97" t="str">
        <f t="shared" si="29"/>
        <v>南区2-5</v>
      </c>
      <c r="I435" s="104">
        <v>265</v>
      </c>
      <c r="J435" s="113" t="s">
        <v>1351</v>
      </c>
      <c r="K435" s="334"/>
      <c r="L435" s="152" t="s">
        <v>2009</v>
      </c>
      <c r="M435" s="5">
        <f>IF(F452,I452,"")</f>
        <v>275</v>
      </c>
      <c r="N435" s="6"/>
      <c r="O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20.25" hidden="1" customHeight="1">
      <c r="A436" s="4">
        <v>493</v>
      </c>
      <c r="B436" s="589"/>
      <c r="C436" s="76" t="s">
        <v>548</v>
      </c>
      <c r="D436" s="489">
        <v>2</v>
      </c>
      <c r="E436" s="74">
        <v>6</v>
      </c>
      <c r="F436" s="87"/>
      <c r="G436" s="92"/>
      <c r="H436" s="97" t="str">
        <f t="shared" si="29"/>
        <v>南区2-6</v>
      </c>
      <c r="I436" s="104">
        <v>485</v>
      </c>
      <c r="J436" s="113" t="s">
        <v>1352</v>
      </c>
      <c r="K436" s="188"/>
      <c r="L436" s="152"/>
      <c r="M436" s="4"/>
      <c r="N436" s="6"/>
      <c r="O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</row>
    <row r="437" spans="1:70" ht="20.25" hidden="1" customHeight="1">
      <c r="A437" s="4">
        <v>494</v>
      </c>
      <c r="B437" s="589" t="s">
        <v>563</v>
      </c>
      <c r="C437" s="76" t="s">
        <v>548</v>
      </c>
      <c r="D437" s="489">
        <v>3</v>
      </c>
      <c r="E437" s="74">
        <v>1</v>
      </c>
      <c r="F437" s="87"/>
      <c r="G437" s="92"/>
      <c r="H437" s="97" t="str">
        <f t="shared" si="29"/>
        <v>南区3-1</v>
      </c>
      <c r="I437" s="104">
        <v>520</v>
      </c>
      <c r="J437" s="113" t="s">
        <v>1353</v>
      </c>
      <c r="K437" s="281"/>
      <c r="L437" s="150"/>
      <c r="M437" s="4" t="str">
        <f t="shared" ref="M437:M442" si="31">IF(F470,I470,"")</f>
        <v/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25" customHeight="1">
      <c r="A438" s="4">
        <v>495</v>
      </c>
      <c r="B438" s="589"/>
      <c r="C438" s="76" t="s">
        <v>548</v>
      </c>
      <c r="D438" s="489">
        <v>3</v>
      </c>
      <c r="E438" s="74" t="s">
        <v>143</v>
      </c>
      <c r="F438" s="87">
        <v>1</v>
      </c>
      <c r="G438" s="92"/>
      <c r="H438" s="97" t="str">
        <f t="shared" si="29"/>
        <v>南区3-2</v>
      </c>
      <c r="I438" s="104">
        <v>455</v>
      </c>
      <c r="J438" s="113" t="s">
        <v>1354</v>
      </c>
      <c r="K438" s="281" t="s">
        <v>1950</v>
      </c>
      <c r="L438" s="510" t="s">
        <v>1979</v>
      </c>
      <c r="M438" s="5" t="str">
        <f t="shared" si="31"/>
        <v/>
      </c>
      <c r="N438" s="6"/>
      <c r="O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25" hidden="1" customHeight="1">
      <c r="A439" s="4">
        <v>496</v>
      </c>
      <c r="B439" s="589"/>
      <c r="C439" s="76" t="s">
        <v>548</v>
      </c>
      <c r="D439" s="489">
        <v>3</v>
      </c>
      <c r="E439" s="74">
        <v>3</v>
      </c>
      <c r="F439" s="87"/>
      <c r="G439" s="92"/>
      <c r="H439" s="97" t="str">
        <f t="shared" si="29"/>
        <v>南区3-3</v>
      </c>
      <c r="I439" s="104">
        <v>470</v>
      </c>
      <c r="J439" s="113" t="s">
        <v>1355</v>
      </c>
      <c r="K439" s="188"/>
      <c r="L439" s="141"/>
      <c r="M439" s="5">
        <f t="shared" si="31"/>
        <v>400</v>
      </c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hidden="1" customHeight="1">
      <c r="A440" s="4">
        <v>497</v>
      </c>
      <c r="B440" s="589"/>
      <c r="C440" s="76" t="s">
        <v>548</v>
      </c>
      <c r="D440" s="489">
        <v>3</v>
      </c>
      <c r="E440" s="74">
        <v>4</v>
      </c>
      <c r="F440" s="87"/>
      <c r="G440" s="92"/>
      <c r="H440" s="97" t="str">
        <f t="shared" si="29"/>
        <v>南区3-4</v>
      </c>
      <c r="I440" s="104">
        <v>270</v>
      </c>
      <c r="J440" s="113" t="s">
        <v>1356</v>
      </c>
      <c r="K440" s="281"/>
      <c r="L440" s="436"/>
      <c r="M440" s="4" t="str">
        <f t="shared" si="31"/>
        <v/>
      </c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16.5" customHeight="1">
      <c r="A441" s="4">
        <v>498</v>
      </c>
      <c r="B441" s="589"/>
      <c r="C441" s="76" t="s">
        <v>548</v>
      </c>
      <c r="D441" s="489">
        <v>3</v>
      </c>
      <c r="E441" s="74">
        <v>5</v>
      </c>
      <c r="F441" s="87">
        <v>1</v>
      </c>
      <c r="G441" s="92"/>
      <c r="H441" s="97" t="str">
        <f t="shared" si="29"/>
        <v>南区3-5</v>
      </c>
      <c r="I441" s="104">
        <v>360</v>
      </c>
      <c r="J441" s="114" t="s">
        <v>1357</v>
      </c>
      <c r="K441" s="188" t="s">
        <v>1835</v>
      </c>
      <c r="L441" s="512" t="s">
        <v>1979</v>
      </c>
      <c r="M441" s="4">
        <f t="shared" si="31"/>
        <v>295</v>
      </c>
      <c r="N441" s="6"/>
    </row>
    <row r="442" spans="1:70" ht="16.5" hidden="1" customHeight="1">
      <c r="A442" s="4">
        <v>499</v>
      </c>
      <c r="B442" s="589"/>
      <c r="C442" s="76" t="s">
        <v>548</v>
      </c>
      <c r="D442" s="489">
        <v>3</v>
      </c>
      <c r="E442" s="74">
        <v>6</v>
      </c>
      <c r="F442" s="87"/>
      <c r="G442" s="92"/>
      <c r="H442" s="97" t="str">
        <f t="shared" si="29"/>
        <v>南区3-6</v>
      </c>
      <c r="I442" s="104">
        <v>465</v>
      </c>
      <c r="J442" s="113" t="s">
        <v>1358</v>
      </c>
      <c r="K442" s="325"/>
      <c r="L442" s="399"/>
      <c r="M442" s="4" t="str">
        <f t="shared" si="31"/>
        <v/>
      </c>
      <c r="N442" s="6"/>
    </row>
    <row r="443" spans="1:70" ht="16.5" hidden="1" customHeight="1">
      <c r="A443" s="4">
        <v>500</v>
      </c>
      <c r="B443" s="589"/>
      <c r="C443" s="76" t="s">
        <v>548</v>
      </c>
      <c r="D443" s="489">
        <v>3</v>
      </c>
      <c r="E443" s="74">
        <v>7</v>
      </c>
      <c r="F443" s="87"/>
      <c r="G443" s="92"/>
      <c r="H443" s="97" t="str">
        <f t="shared" si="29"/>
        <v>南区3-7</v>
      </c>
      <c r="I443" s="104">
        <v>165</v>
      </c>
      <c r="J443" s="113" t="s">
        <v>1359</v>
      </c>
      <c r="K443" s="188"/>
      <c r="L443" s="129"/>
      <c r="M443" s="4"/>
      <c r="N443" s="6"/>
    </row>
    <row r="444" spans="1:70" ht="20.25" customHeight="1">
      <c r="A444" s="4">
        <v>502</v>
      </c>
      <c r="B444" s="589"/>
      <c r="C444" s="76" t="s">
        <v>548</v>
      </c>
      <c r="D444" s="489">
        <v>3</v>
      </c>
      <c r="E444" s="74" t="s">
        <v>464</v>
      </c>
      <c r="F444" s="87">
        <v>1</v>
      </c>
      <c r="G444" s="92"/>
      <c r="H444" s="97" t="str">
        <f>CONCATENATE(C444,D444,"-",E444)</f>
        <v>南区3-8</v>
      </c>
      <c r="I444" s="104">
        <v>365</v>
      </c>
      <c r="J444" s="113" t="s">
        <v>1360</v>
      </c>
      <c r="K444" s="281" t="s">
        <v>2017</v>
      </c>
      <c r="L444" s="399"/>
      <c r="M444" s="4" t="e">
        <f>IF(#REF!,#REF!,"")</f>
        <v>#REF!</v>
      </c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100000000000001" hidden="1" customHeight="1">
      <c r="A445" s="4">
        <v>503</v>
      </c>
      <c r="B445" s="591" t="s">
        <v>575</v>
      </c>
      <c r="C445" s="76" t="s">
        <v>548</v>
      </c>
      <c r="D445" s="489">
        <v>4</v>
      </c>
      <c r="E445" s="74">
        <v>1</v>
      </c>
      <c r="F445" s="87"/>
      <c r="G445" s="92"/>
      <c r="H445" s="97" t="str">
        <f t="shared" si="29"/>
        <v>南区4-1</v>
      </c>
      <c r="I445" s="104">
        <v>340</v>
      </c>
      <c r="J445" s="113" t="s">
        <v>1361</v>
      </c>
      <c r="K445" s="188"/>
      <c r="L445" s="131"/>
      <c r="M445" s="4" t="str">
        <f>IF(F477,I477,"")</f>
        <v/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16.5" hidden="1" customHeight="1">
      <c r="A446" s="4">
        <v>504</v>
      </c>
      <c r="B446" s="592"/>
      <c r="C446" s="76" t="s">
        <v>548</v>
      </c>
      <c r="D446" s="489">
        <v>4</v>
      </c>
      <c r="E446" s="74">
        <v>2</v>
      </c>
      <c r="F446" s="87"/>
      <c r="G446" s="92"/>
      <c r="H446" s="97" t="str">
        <f t="shared" si="29"/>
        <v>南区4-2</v>
      </c>
      <c r="I446" s="104">
        <v>375</v>
      </c>
      <c r="J446" s="113" t="s">
        <v>577</v>
      </c>
      <c r="K446" s="188"/>
      <c r="L446" s="129"/>
      <c r="M446" s="5">
        <f>IF(F478,I478,"")</f>
        <v>155</v>
      </c>
    </row>
    <row r="447" spans="1:70" ht="20.100000000000001" customHeight="1">
      <c r="A447" s="4">
        <v>505</v>
      </c>
      <c r="B447" s="592"/>
      <c r="C447" s="76" t="s">
        <v>548</v>
      </c>
      <c r="D447" s="489">
        <v>4</v>
      </c>
      <c r="E447" s="74">
        <v>3</v>
      </c>
      <c r="F447" s="87">
        <v>1</v>
      </c>
      <c r="G447" s="92"/>
      <c r="H447" s="97" t="str">
        <f t="shared" si="29"/>
        <v>南区4-3</v>
      </c>
      <c r="I447" s="104">
        <v>380</v>
      </c>
      <c r="J447" s="113" t="s">
        <v>1362</v>
      </c>
      <c r="K447" s="281" t="s">
        <v>2016</v>
      </c>
      <c r="L447" s="348"/>
      <c r="M447" s="5" t="str">
        <f>IF(F463,I463,"")</f>
        <v/>
      </c>
      <c r="O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16.5" hidden="1" customHeight="1">
      <c r="A448" s="4">
        <v>506</v>
      </c>
      <c r="B448" s="592"/>
      <c r="C448" s="76" t="s">
        <v>548</v>
      </c>
      <c r="D448" s="489">
        <v>4</v>
      </c>
      <c r="E448" s="74">
        <v>4</v>
      </c>
      <c r="F448" s="87"/>
      <c r="G448" s="92"/>
      <c r="H448" s="97" t="str">
        <f t="shared" si="29"/>
        <v>南区4-4</v>
      </c>
      <c r="I448" s="104">
        <v>280</v>
      </c>
      <c r="J448" s="113" t="s">
        <v>579</v>
      </c>
      <c r="K448" s="189"/>
      <c r="L448" s="132"/>
      <c r="M448" s="4">
        <f>IF(F480,I480,"")</f>
        <v>280</v>
      </c>
      <c r="N448" s="6"/>
    </row>
    <row r="449" spans="1:70" ht="16.5" hidden="1" customHeight="1">
      <c r="A449" s="4">
        <v>507</v>
      </c>
      <c r="B449" s="592"/>
      <c r="C449" s="76" t="s">
        <v>548</v>
      </c>
      <c r="D449" s="489">
        <v>4</v>
      </c>
      <c r="E449" s="74">
        <v>5</v>
      </c>
      <c r="F449" s="87"/>
      <c r="G449" s="92"/>
      <c r="H449" s="97" t="str">
        <f t="shared" si="29"/>
        <v>南区4-5</v>
      </c>
      <c r="I449" s="104">
        <v>390</v>
      </c>
      <c r="J449" s="113" t="s">
        <v>1363</v>
      </c>
      <c r="K449" s="281"/>
      <c r="L449" s="374"/>
      <c r="M449" s="5">
        <f>IF(F465,I465,"")</f>
        <v>490</v>
      </c>
      <c r="N449" s="6"/>
    </row>
    <row r="450" spans="1:70" ht="20.25" customHeight="1">
      <c r="A450" s="4">
        <v>508</v>
      </c>
      <c r="B450" s="592"/>
      <c r="C450" s="76" t="s">
        <v>548</v>
      </c>
      <c r="D450" s="489">
        <v>4</v>
      </c>
      <c r="E450" s="74">
        <v>6</v>
      </c>
      <c r="F450" s="87">
        <v>1</v>
      </c>
      <c r="G450" s="92"/>
      <c r="H450" s="97" t="str">
        <f t="shared" si="29"/>
        <v>南区4-6</v>
      </c>
      <c r="I450" s="104">
        <v>475</v>
      </c>
      <c r="J450" s="113" t="s">
        <v>1576</v>
      </c>
      <c r="K450" s="281" t="s">
        <v>1950</v>
      </c>
      <c r="L450" s="511" t="s">
        <v>1979</v>
      </c>
      <c r="M450" s="4" t="str">
        <f>IF(F483,I483,"")</f>
        <v/>
      </c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100000000000001" customHeight="1">
      <c r="A451" s="4">
        <v>509</v>
      </c>
      <c r="B451" s="592"/>
      <c r="C451" s="76" t="s">
        <v>548</v>
      </c>
      <c r="D451" s="489">
        <v>4</v>
      </c>
      <c r="E451" s="74">
        <v>7</v>
      </c>
      <c r="F451" s="87">
        <v>1</v>
      </c>
      <c r="G451" s="92"/>
      <c r="H451" s="97" t="str">
        <f t="shared" si="29"/>
        <v>南区4-7</v>
      </c>
      <c r="I451" s="104">
        <v>390</v>
      </c>
      <c r="J451" s="113" t="s">
        <v>1365</v>
      </c>
      <c r="K451" s="281" t="s">
        <v>1926</v>
      </c>
      <c r="L451" s="511" t="s">
        <v>1979</v>
      </c>
      <c r="M451" s="4" t="str">
        <f>IF(F484,I484,"")</f>
        <v/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20.25" customHeight="1">
      <c r="A452" s="4">
        <v>510</v>
      </c>
      <c r="B452" s="592"/>
      <c r="C452" s="76" t="s">
        <v>548</v>
      </c>
      <c r="D452" s="489">
        <v>4</v>
      </c>
      <c r="E452" s="74">
        <v>8</v>
      </c>
      <c r="F452" s="87">
        <v>1</v>
      </c>
      <c r="G452" s="92"/>
      <c r="H452" s="97" t="str">
        <f t="shared" si="29"/>
        <v>南区4-8</v>
      </c>
      <c r="I452" s="104">
        <v>275</v>
      </c>
      <c r="J452" s="113" t="s">
        <v>1513</v>
      </c>
      <c r="K452" s="281" t="s">
        <v>1950</v>
      </c>
      <c r="L452" s="511" t="s">
        <v>1979</v>
      </c>
      <c r="M452" s="4" t="e">
        <f>IF(#REF!,#REF!,"")</f>
        <v>#REF!</v>
      </c>
      <c r="N452" s="6"/>
      <c r="O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</row>
    <row r="453" spans="1:70" ht="20.25" hidden="1">
      <c r="A453" s="4">
        <v>511</v>
      </c>
      <c r="B453" s="592"/>
      <c r="C453" s="76" t="s">
        <v>548</v>
      </c>
      <c r="D453" s="489">
        <v>4</v>
      </c>
      <c r="E453" s="74">
        <v>9</v>
      </c>
      <c r="F453" s="87"/>
      <c r="G453" s="92"/>
      <c r="H453" s="97" t="str">
        <f t="shared" si="29"/>
        <v>南区4-9</v>
      </c>
      <c r="I453" s="104">
        <v>535</v>
      </c>
      <c r="J453" s="113" t="s">
        <v>1366</v>
      </c>
      <c r="K453" s="188"/>
      <c r="L453" s="173"/>
      <c r="M453" s="5" t="str">
        <f>IF(F469,I469,"")</f>
        <v/>
      </c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100000000000001" hidden="1" customHeight="1">
      <c r="A454" s="4">
        <v>512</v>
      </c>
      <c r="B454" s="592"/>
      <c r="C454" s="76" t="s">
        <v>548</v>
      </c>
      <c r="D454" s="489">
        <v>4</v>
      </c>
      <c r="E454" s="74">
        <v>10</v>
      </c>
      <c r="F454" s="87"/>
      <c r="G454" s="92"/>
      <c r="H454" s="97" t="str">
        <f t="shared" si="29"/>
        <v>南区4-10</v>
      </c>
      <c r="I454" s="104">
        <v>400</v>
      </c>
      <c r="J454" s="113" t="s">
        <v>1367</v>
      </c>
      <c r="K454" s="188"/>
      <c r="L454" s="174"/>
      <c r="M454" s="5" t="e">
        <f>IF(#REF!,#REF!,"")</f>
        <v>#REF!</v>
      </c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ht="16.5" hidden="1" customHeight="1">
      <c r="A455" s="4">
        <v>513</v>
      </c>
      <c r="B455" s="592"/>
      <c r="C455" s="76" t="s">
        <v>548</v>
      </c>
      <c r="D455" s="489">
        <v>4</v>
      </c>
      <c r="E455" s="74">
        <v>11</v>
      </c>
      <c r="F455" s="87"/>
      <c r="G455" s="92"/>
      <c r="H455" s="97" t="str">
        <f t="shared" si="29"/>
        <v>南区4-11</v>
      </c>
      <c r="I455" s="104">
        <v>340</v>
      </c>
      <c r="J455" s="113" t="s">
        <v>1368</v>
      </c>
      <c r="K455" s="281" t="s">
        <v>1950</v>
      </c>
      <c r="L455" s="366"/>
      <c r="M455" s="4" t="e">
        <f>IF(#REF!,#REF!,"")</f>
        <v>#REF!</v>
      </c>
    </row>
    <row r="456" spans="1:70" ht="20.100000000000001" hidden="1" customHeight="1">
      <c r="A456" s="4">
        <v>514</v>
      </c>
      <c r="B456" s="592"/>
      <c r="C456" s="76" t="s">
        <v>548</v>
      </c>
      <c r="D456" s="489">
        <v>4</v>
      </c>
      <c r="E456" s="74">
        <v>12</v>
      </c>
      <c r="F456" s="87"/>
      <c r="G456" s="92"/>
      <c r="H456" s="97" t="str">
        <f t="shared" si="29"/>
        <v>南区4-12</v>
      </c>
      <c r="I456" s="104">
        <v>400</v>
      </c>
      <c r="J456" s="266" t="s">
        <v>1369</v>
      </c>
      <c r="K456" s="188"/>
      <c r="L456" s="300"/>
      <c r="M456" s="5">
        <f>IF(F472,I472,"")</f>
        <v>400</v>
      </c>
    </row>
    <row r="457" spans="1:70" ht="18.75" customHeight="1">
      <c r="A457" s="4">
        <v>515</v>
      </c>
      <c r="B457" s="614"/>
      <c r="C457" s="76" t="s">
        <v>548</v>
      </c>
      <c r="D457" s="489">
        <v>4</v>
      </c>
      <c r="E457" s="74">
        <v>13</v>
      </c>
      <c r="F457" s="87">
        <v>1</v>
      </c>
      <c r="G457" s="92"/>
      <c r="H457" s="97" t="str">
        <f t="shared" si="29"/>
        <v>南区4-13</v>
      </c>
      <c r="I457" s="104">
        <v>320</v>
      </c>
      <c r="J457" s="266" t="s">
        <v>1514</v>
      </c>
      <c r="K457" s="281" t="s">
        <v>1926</v>
      </c>
      <c r="L457" s="511" t="s">
        <v>1979</v>
      </c>
      <c r="M457" s="5" t="e">
        <f>IF(#REF!,#REF!,"")</f>
        <v>#REF!</v>
      </c>
      <c r="N457" s="6"/>
    </row>
    <row r="458" spans="1:70" ht="20.25" hidden="1">
      <c r="A458" s="4">
        <v>516</v>
      </c>
      <c r="B458" s="589" t="s">
        <v>588</v>
      </c>
      <c r="C458" s="76" t="s">
        <v>548</v>
      </c>
      <c r="D458" s="489">
        <v>5</v>
      </c>
      <c r="E458" s="74">
        <v>1</v>
      </c>
      <c r="F458" s="87"/>
      <c r="G458" s="92"/>
      <c r="H458" s="97" t="str">
        <f t="shared" si="29"/>
        <v>南区5-1</v>
      </c>
      <c r="I458" s="104">
        <v>350</v>
      </c>
      <c r="J458" s="113" t="s">
        <v>589</v>
      </c>
      <c r="K458" s="188"/>
      <c r="L458" s="129"/>
      <c r="M458" s="5">
        <f>IF(F474,I474,"")</f>
        <v>295</v>
      </c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16.5" hidden="1" customHeight="1">
      <c r="A459" s="4">
        <v>517</v>
      </c>
      <c r="B459" s="589"/>
      <c r="C459" s="76" t="s">
        <v>548</v>
      </c>
      <c r="D459" s="489">
        <v>5</v>
      </c>
      <c r="E459" s="74">
        <v>2</v>
      </c>
      <c r="F459" s="87"/>
      <c r="G459" s="92"/>
      <c r="H459" s="97" t="str">
        <f t="shared" si="29"/>
        <v>南区5-2</v>
      </c>
      <c r="I459" s="104">
        <v>1210</v>
      </c>
      <c r="J459" s="113" t="s">
        <v>1682</v>
      </c>
      <c r="K459" s="188"/>
      <c r="L459" s="129"/>
      <c r="M459" s="5" t="str">
        <f>IF(F475,I475,"")</f>
        <v/>
      </c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20.100000000000001" hidden="1" customHeight="1">
      <c r="A460" s="4">
        <v>518</v>
      </c>
      <c r="B460" s="589"/>
      <c r="C460" s="76" t="s">
        <v>548</v>
      </c>
      <c r="D460" s="489">
        <v>5</v>
      </c>
      <c r="E460" s="74">
        <v>3</v>
      </c>
      <c r="F460" s="87"/>
      <c r="G460" s="92"/>
      <c r="H460" s="97" t="str">
        <f t="shared" si="29"/>
        <v>南区5-3</v>
      </c>
      <c r="I460" s="104">
        <v>240</v>
      </c>
      <c r="J460" s="113" t="s">
        <v>1371</v>
      </c>
      <c r="K460" s="188"/>
      <c r="L460" s="129"/>
      <c r="M460" s="5" t="e">
        <f>IF(#REF!,#REF!,"")</f>
        <v>#REF!</v>
      </c>
      <c r="N460" s="6"/>
    </row>
    <row r="461" spans="1:70" ht="16.5" hidden="1" customHeight="1">
      <c r="A461" s="4">
        <v>519</v>
      </c>
      <c r="B461" s="589"/>
      <c r="C461" s="76" t="s">
        <v>548</v>
      </c>
      <c r="D461" s="489">
        <v>5</v>
      </c>
      <c r="E461" s="74">
        <v>4</v>
      </c>
      <c r="F461" s="87"/>
      <c r="G461" s="92"/>
      <c r="H461" s="97" t="str">
        <f t="shared" si="29"/>
        <v>南区5-4</v>
      </c>
      <c r="I461" s="104">
        <v>295</v>
      </c>
      <c r="J461" s="113" t="s">
        <v>1683</v>
      </c>
      <c r="K461" s="188"/>
      <c r="L461" s="129"/>
      <c r="M461" s="4" t="e">
        <f>IF(#REF!,#REF!,"")</f>
        <v>#REF!</v>
      </c>
      <c r="N461" s="6"/>
    </row>
    <row r="462" spans="1:70" ht="20.25" hidden="1" customHeight="1">
      <c r="A462" s="4">
        <v>522</v>
      </c>
      <c r="B462" s="589"/>
      <c r="C462" s="76" t="s">
        <v>548</v>
      </c>
      <c r="D462" s="489">
        <v>5</v>
      </c>
      <c r="E462" s="74" t="s">
        <v>899</v>
      </c>
      <c r="F462" s="87"/>
      <c r="G462" s="92"/>
      <c r="H462" s="97" t="str">
        <f t="shared" si="29"/>
        <v>南区5-5</v>
      </c>
      <c r="I462" s="104">
        <v>450</v>
      </c>
      <c r="J462" s="114" t="s">
        <v>1375</v>
      </c>
      <c r="K462" s="188"/>
      <c r="L462" s="129"/>
      <c r="M462" s="4">
        <f>IF(F489,I489,"")</f>
        <v>265</v>
      </c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 customHeight="1">
      <c r="A463" s="4">
        <v>523</v>
      </c>
      <c r="B463" s="589"/>
      <c r="C463" s="76" t="s">
        <v>548</v>
      </c>
      <c r="D463" s="489">
        <v>5</v>
      </c>
      <c r="E463" s="74" t="s">
        <v>866</v>
      </c>
      <c r="F463" s="87"/>
      <c r="G463" s="92"/>
      <c r="H463" s="97" t="str">
        <f t="shared" si="29"/>
        <v>南区5-6</v>
      </c>
      <c r="I463" s="104">
        <v>470</v>
      </c>
      <c r="J463" s="113" t="s">
        <v>596</v>
      </c>
      <c r="K463" s="325" t="s">
        <v>1950</v>
      </c>
      <c r="L463" s="416"/>
      <c r="M463" s="5">
        <f>IF(F490,I490,"")</f>
        <v>300</v>
      </c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16.5" hidden="1" customHeight="1">
      <c r="A464" s="4">
        <v>524</v>
      </c>
      <c r="B464" s="589"/>
      <c r="C464" s="76" t="s">
        <v>548</v>
      </c>
      <c r="D464" s="489">
        <v>5</v>
      </c>
      <c r="E464" s="74" t="s">
        <v>868</v>
      </c>
      <c r="F464" s="87"/>
      <c r="G464" s="92"/>
      <c r="H464" s="97" t="str">
        <f t="shared" si="29"/>
        <v>南区5-7</v>
      </c>
      <c r="I464" s="104">
        <v>520</v>
      </c>
      <c r="J464" s="113" t="s">
        <v>597</v>
      </c>
      <c r="K464" s="188"/>
      <c r="L464" s="129"/>
      <c r="M464" s="5">
        <f>IF(F491,I491,"")</f>
        <v>460</v>
      </c>
      <c r="N464" s="6"/>
    </row>
    <row r="465" spans="1:70" ht="20.25" customHeight="1">
      <c r="A465" s="4">
        <v>525</v>
      </c>
      <c r="B465" s="589"/>
      <c r="C465" s="76" t="s">
        <v>548</v>
      </c>
      <c r="D465" s="489">
        <v>5</v>
      </c>
      <c r="E465" s="74" t="s">
        <v>888</v>
      </c>
      <c r="F465" s="87">
        <v>1</v>
      </c>
      <c r="G465" s="92"/>
      <c r="H465" s="97" t="str">
        <f t="shared" si="29"/>
        <v>南区5-8</v>
      </c>
      <c r="I465" s="104">
        <v>490</v>
      </c>
      <c r="J465" s="114" t="s">
        <v>1963</v>
      </c>
      <c r="K465" s="281" t="s">
        <v>1950</v>
      </c>
      <c r="L465" s="508" t="s">
        <v>1987</v>
      </c>
      <c r="M465" s="4" t="str">
        <f>IF(F492,I492,"")</f>
        <v/>
      </c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20.100000000000001" hidden="1" customHeight="1">
      <c r="A466" s="4">
        <v>526</v>
      </c>
      <c r="B466" s="589" t="s">
        <v>599</v>
      </c>
      <c r="C466" s="76" t="s">
        <v>548</v>
      </c>
      <c r="D466" s="489">
        <v>6</v>
      </c>
      <c r="E466" s="74">
        <v>1</v>
      </c>
      <c r="F466" s="87"/>
      <c r="G466" s="92"/>
      <c r="H466" s="97" t="str">
        <f t="shared" si="29"/>
        <v>南区6-1</v>
      </c>
      <c r="I466" s="104">
        <v>875</v>
      </c>
      <c r="J466" s="113" t="s">
        <v>600</v>
      </c>
      <c r="K466" s="188"/>
      <c r="L466" s="129"/>
      <c r="M466" s="5" t="str">
        <f>IF(F484,I484,"")</f>
        <v/>
      </c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</row>
    <row r="467" spans="1:70" ht="20.25" hidden="1">
      <c r="A467" s="4">
        <v>527</v>
      </c>
      <c r="B467" s="589"/>
      <c r="C467" s="76" t="s">
        <v>548</v>
      </c>
      <c r="D467" s="489">
        <v>6</v>
      </c>
      <c r="E467" s="74">
        <v>2</v>
      </c>
      <c r="F467" s="87"/>
      <c r="G467" s="92"/>
      <c r="H467" s="97" t="str">
        <f t="shared" si="29"/>
        <v>南区6-2</v>
      </c>
      <c r="I467" s="104">
        <v>735</v>
      </c>
      <c r="J467" s="113" t="s">
        <v>601</v>
      </c>
      <c r="K467" s="188"/>
      <c r="L467" s="129"/>
      <c r="M467" s="4" t="str">
        <f>IF(F494,I494,"")</f>
        <v/>
      </c>
      <c r="N467" s="6"/>
    </row>
    <row r="468" spans="1:70" ht="20.25" customHeight="1">
      <c r="A468" s="4">
        <v>528</v>
      </c>
      <c r="B468" s="589"/>
      <c r="C468" s="76" t="s">
        <v>548</v>
      </c>
      <c r="D468" s="489">
        <v>6</v>
      </c>
      <c r="E468" s="74">
        <v>3</v>
      </c>
      <c r="F468" s="87">
        <v>1</v>
      </c>
      <c r="G468" s="92"/>
      <c r="H468" s="97" t="str">
        <f t="shared" si="29"/>
        <v>南区6-3</v>
      </c>
      <c r="I468" s="104">
        <v>400</v>
      </c>
      <c r="J468" s="113" t="s">
        <v>602</v>
      </c>
      <c r="K468" s="281" t="s">
        <v>1950</v>
      </c>
      <c r="L468" s="513" t="s">
        <v>1988</v>
      </c>
      <c r="M468" s="4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100000000000001" hidden="1" customHeight="1">
      <c r="A469" s="4">
        <v>529</v>
      </c>
      <c r="B469" s="589"/>
      <c r="C469" s="76" t="s">
        <v>548</v>
      </c>
      <c r="D469" s="489">
        <v>6</v>
      </c>
      <c r="E469" s="74">
        <v>4</v>
      </c>
      <c r="F469" s="87"/>
      <c r="G469" s="92"/>
      <c r="H469" s="97" t="str">
        <f t="shared" si="29"/>
        <v>南区6-4</v>
      </c>
      <c r="I469" s="104">
        <v>395</v>
      </c>
      <c r="J469" s="113" t="s">
        <v>603</v>
      </c>
      <c r="K469" s="281"/>
      <c r="L469" s="372"/>
      <c r="M469" s="5" t="str">
        <f>IF(F485,I485,"")</f>
        <v/>
      </c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25" hidden="1">
      <c r="A470" s="4">
        <v>530</v>
      </c>
      <c r="B470" s="589"/>
      <c r="C470" s="76" t="s">
        <v>548</v>
      </c>
      <c r="D470" s="489">
        <v>6</v>
      </c>
      <c r="E470" s="74">
        <v>5</v>
      </c>
      <c r="F470" s="87"/>
      <c r="G470" s="92"/>
      <c r="H470" s="97" t="str">
        <f t="shared" ref="H470:H560" si="32">CONCATENATE(C470,D470,"-",E470)</f>
        <v>南区6-5</v>
      </c>
      <c r="I470" s="104">
        <v>545</v>
      </c>
      <c r="J470" s="113" t="s">
        <v>604</v>
      </c>
      <c r="K470" s="281" t="s">
        <v>1950</v>
      </c>
      <c r="L470" s="152"/>
      <c r="M470" s="4">
        <f>IF(F495,I495,"")</f>
        <v>505</v>
      </c>
      <c r="O470" s="6"/>
      <c r="R470" s="9" t="s">
        <v>81</v>
      </c>
      <c r="S470" s="10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 hidden="1" customHeight="1">
      <c r="A471" s="4">
        <v>531</v>
      </c>
      <c r="B471" s="590" t="s">
        <v>605</v>
      </c>
      <c r="C471" s="76" t="s">
        <v>548</v>
      </c>
      <c r="D471" s="489">
        <v>7</v>
      </c>
      <c r="E471" s="74">
        <v>1</v>
      </c>
      <c r="F471" s="87"/>
      <c r="G471" s="92"/>
      <c r="H471" s="97" t="str">
        <f t="shared" si="32"/>
        <v>南区7-1</v>
      </c>
      <c r="I471" s="104">
        <v>385</v>
      </c>
      <c r="J471" s="113" t="s">
        <v>606</v>
      </c>
      <c r="K471" s="281"/>
      <c r="L471" s="449"/>
      <c r="M471" s="4"/>
      <c r="R471" s="8"/>
      <c r="S471" s="34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100000000000001" customHeight="1">
      <c r="A472" s="4">
        <v>532</v>
      </c>
      <c r="B472" s="581"/>
      <c r="C472" s="76" t="s">
        <v>548</v>
      </c>
      <c r="D472" s="489">
        <v>7</v>
      </c>
      <c r="E472" s="74">
        <v>2</v>
      </c>
      <c r="F472" s="87">
        <v>1</v>
      </c>
      <c r="G472" s="92"/>
      <c r="H472" s="97" t="str">
        <f t="shared" si="32"/>
        <v>南区7-2</v>
      </c>
      <c r="I472" s="104">
        <v>400</v>
      </c>
      <c r="J472" s="113" t="s">
        <v>607</v>
      </c>
      <c r="K472" s="281" t="s">
        <v>1943</v>
      </c>
      <c r="L472" s="509" t="s">
        <v>1979</v>
      </c>
      <c r="M472" s="5" t="str">
        <f>IF(F488,I488,"")</f>
        <v/>
      </c>
      <c r="N472" s="6"/>
      <c r="R472" s="211"/>
      <c r="S472" s="212"/>
    </row>
    <row r="473" spans="1:70" ht="16.5" hidden="1" customHeight="1">
      <c r="A473" s="4">
        <v>533</v>
      </c>
      <c r="B473" s="581"/>
      <c r="C473" s="76" t="s">
        <v>548</v>
      </c>
      <c r="D473" s="489">
        <v>7</v>
      </c>
      <c r="E473" s="74">
        <v>3</v>
      </c>
      <c r="F473" s="87"/>
      <c r="G473" s="92"/>
      <c r="H473" s="97" t="str">
        <f t="shared" si="32"/>
        <v>南区7-3</v>
      </c>
      <c r="I473" s="104">
        <v>250</v>
      </c>
      <c r="J473" s="113" t="s">
        <v>608</v>
      </c>
      <c r="K473" s="281"/>
      <c r="L473" s="427"/>
      <c r="M473" s="4" t="str">
        <f>IF(F539,I539,"")</f>
        <v/>
      </c>
      <c r="R473" s="211"/>
      <c r="S473" s="212"/>
    </row>
    <row r="474" spans="1:70" ht="20.100000000000001" customHeight="1">
      <c r="A474" s="4">
        <v>534</v>
      </c>
      <c r="B474" s="581"/>
      <c r="C474" s="76" t="s">
        <v>548</v>
      </c>
      <c r="D474" s="489">
        <v>7</v>
      </c>
      <c r="E474" s="74">
        <v>4</v>
      </c>
      <c r="F474" s="87">
        <v>1</v>
      </c>
      <c r="G474" s="92"/>
      <c r="H474" s="97" t="str">
        <f t="shared" si="32"/>
        <v>南区7-4</v>
      </c>
      <c r="I474" s="104">
        <v>295</v>
      </c>
      <c r="J474" s="113" t="s">
        <v>1515</v>
      </c>
      <c r="K474" s="281" t="s">
        <v>1950</v>
      </c>
      <c r="L474" s="511" t="s">
        <v>1979</v>
      </c>
      <c r="M474" s="4"/>
      <c r="O474" s="6"/>
      <c r="R474" s="14"/>
      <c r="S474" s="13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 hidden="1" customHeight="1">
      <c r="A475" s="4">
        <v>535</v>
      </c>
      <c r="B475" s="581"/>
      <c r="C475" s="76" t="s">
        <v>548</v>
      </c>
      <c r="D475" s="489">
        <v>7</v>
      </c>
      <c r="E475" s="74">
        <v>5</v>
      </c>
      <c r="F475" s="87"/>
      <c r="G475" s="92"/>
      <c r="H475" s="97" t="str">
        <f t="shared" si="32"/>
        <v>南区7-5</v>
      </c>
      <c r="I475" s="104">
        <v>460</v>
      </c>
      <c r="J475" s="113" t="s">
        <v>1378</v>
      </c>
      <c r="K475" s="281"/>
      <c r="L475" s="451"/>
      <c r="M475" s="5">
        <f>IF(F491,I491,"")</f>
        <v>460</v>
      </c>
      <c r="N475" s="6"/>
      <c r="O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20.25" hidden="1" customHeight="1">
      <c r="A476" s="4">
        <v>536</v>
      </c>
      <c r="B476" s="581"/>
      <c r="C476" s="76" t="s">
        <v>548</v>
      </c>
      <c r="D476" s="489">
        <v>7</v>
      </c>
      <c r="E476" s="74">
        <v>6</v>
      </c>
      <c r="F476" s="87"/>
      <c r="G476" s="92"/>
      <c r="H476" s="97" t="str">
        <f t="shared" si="32"/>
        <v>南区7-6</v>
      </c>
      <c r="I476" s="104">
        <v>285</v>
      </c>
      <c r="J476" s="113" t="s">
        <v>611</v>
      </c>
      <c r="K476" s="188"/>
      <c r="L476" s="129"/>
      <c r="M476" s="4">
        <f>IF(F541,I541,"")</f>
        <v>475</v>
      </c>
    </row>
    <row r="477" spans="1:70" ht="16.5" hidden="1" customHeight="1">
      <c r="A477" s="4">
        <v>538</v>
      </c>
      <c r="B477" s="581"/>
      <c r="C477" s="76" t="s">
        <v>548</v>
      </c>
      <c r="D477" s="489">
        <v>7</v>
      </c>
      <c r="E477" s="74" t="s">
        <v>1645</v>
      </c>
      <c r="F477" s="87"/>
      <c r="G477" s="92"/>
      <c r="H477" s="97" t="str">
        <f t="shared" si="32"/>
        <v>南区7-7</v>
      </c>
      <c r="I477" s="104">
        <v>260</v>
      </c>
      <c r="J477" s="113" t="s">
        <v>613</v>
      </c>
      <c r="K477" s="281"/>
      <c r="L477" s="436"/>
      <c r="M477" s="4" t="str">
        <f>IF(F543,I543,"")</f>
        <v/>
      </c>
      <c r="N477" s="6"/>
    </row>
    <row r="478" spans="1:70" ht="20.25" customHeight="1">
      <c r="A478" s="4">
        <v>539</v>
      </c>
      <c r="B478" s="581"/>
      <c r="C478" s="76" t="s">
        <v>548</v>
      </c>
      <c r="D478" s="489">
        <v>7</v>
      </c>
      <c r="E478" s="74" t="s">
        <v>888</v>
      </c>
      <c r="F478" s="87">
        <v>1</v>
      </c>
      <c r="G478" s="92"/>
      <c r="H478" s="97" t="str">
        <f t="shared" si="32"/>
        <v>南区7-8</v>
      </c>
      <c r="I478" s="104">
        <v>155</v>
      </c>
      <c r="J478" s="113" t="s">
        <v>1380</v>
      </c>
      <c r="K478" s="332" t="s">
        <v>1950</v>
      </c>
      <c r="L478" s="510" t="s">
        <v>1979</v>
      </c>
      <c r="M478" s="4">
        <f>IF(F544,I544,"")</f>
        <v>405</v>
      </c>
      <c r="N478" s="6"/>
      <c r="O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</row>
    <row r="479" spans="1:70" ht="20.25" hidden="1" customHeight="1">
      <c r="A479" s="4">
        <v>540</v>
      </c>
      <c r="B479" s="581"/>
      <c r="C479" s="76" t="s">
        <v>548</v>
      </c>
      <c r="D479" s="489">
        <v>7</v>
      </c>
      <c r="E479" s="74" t="s">
        <v>889</v>
      </c>
      <c r="F479" s="87"/>
      <c r="G479" s="92"/>
      <c r="H479" s="97" t="str">
        <f t="shared" si="32"/>
        <v>南区7-9</v>
      </c>
      <c r="I479" s="104">
        <v>330</v>
      </c>
      <c r="J479" s="113" t="s">
        <v>615</v>
      </c>
      <c r="K479" s="281"/>
      <c r="L479" s="429"/>
      <c r="M479" s="5" t="str">
        <f>IF(F496,I496,"")</f>
        <v/>
      </c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</row>
    <row r="480" spans="1:70" ht="20.25">
      <c r="A480" s="4">
        <v>541</v>
      </c>
      <c r="B480" s="581"/>
      <c r="C480" s="76" t="s">
        <v>548</v>
      </c>
      <c r="D480" s="489">
        <v>7</v>
      </c>
      <c r="E480" s="74" t="s">
        <v>890</v>
      </c>
      <c r="F480" s="87">
        <v>1</v>
      </c>
      <c r="G480" s="92"/>
      <c r="H480" s="97" t="str">
        <f t="shared" si="32"/>
        <v>南区7-10</v>
      </c>
      <c r="I480" s="104">
        <v>280</v>
      </c>
      <c r="J480" s="113" t="s">
        <v>616</v>
      </c>
      <c r="K480" s="281" t="s">
        <v>1950</v>
      </c>
      <c r="L480" s="420" t="s">
        <v>1979</v>
      </c>
      <c r="M480" s="4" t="str">
        <f>IF(F552,I552,"")</f>
        <v/>
      </c>
      <c r="N480" s="6"/>
      <c r="O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</row>
    <row r="481" spans="1:70" ht="16.5" hidden="1" customHeight="1">
      <c r="A481" s="4">
        <v>542</v>
      </c>
      <c r="B481" s="582"/>
      <c r="C481" s="76" t="s">
        <v>548</v>
      </c>
      <c r="D481" s="489">
        <v>7</v>
      </c>
      <c r="E481" s="74" t="s">
        <v>891</v>
      </c>
      <c r="F481" s="87"/>
      <c r="G481" s="92"/>
      <c r="H481" s="97" t="str">
        <f t="shared" si="32"/>
        <v>南区7-11</v>
      </c>
      <c r="I481" s="104">
        <v>280</v>
      </c>
      <c r="J481" s="113" t="s">
        <v>1381</v>
      </c>
      <c r="K481" s="281"/>
      <c r="L481" s="460"/>
      <c r="M481" s="4" t="str">
        <f>IF(F553,I553,"")</f>
        <v/>
      </c>
    </row>
    <row r="482" spans="1:70" ht="20.100000000000001" hidden="1" customHeight="1">
      <c r="A482" s="4">
        <v>543</v>
      </c>
      <c r="B482" s="591" t="s">
        <v>617</v>
      </c>
      <c r="C482" s="76" t="s">
        <v>548</v>
      </c>
      <c r="D482" s="489">
        <v>8</v>
      </c>
      <c r="E482" s="74">
        <v>1</v>
      </c>
      <c r="F482" s="87"/>
      <c r="G482" s="92"/>
      <c r="H482" s="97" t="str">
        <f t="shared" si="32"/>
        <v>南区8-1</v>
      </c>
      <c r="I482" s="104">
        <v>410</v>
      </c>
      <c r="J482" s="113" t="s">
        <v>1684</v>
      </c>
      <c r="K482" s="281"/>
      <c r="L482" s="404"/>
      <c r="M482" s="4" t="str">
        <f>IF(F554,I554,"")</f>
        <v/>
      </c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100000000000001" hidden="1" customHeight="1">
      <c r="A483" s="4">
        <v>544</v>
      </c>
      <c r="B483" s="592"/>
      <c r="C483" s="76" t="s">
        <v>548</v>
      </c>
      <c r="D483" s="489">
        <v>8</v>
      </c>
      <c r="E483" s="74">
        <v>2</v>
      </c>
      <c r="F483" s="87"/>
      <c r="G483" s="92"/>
      <c r="H483" s="97" t="str">
        <f t="shared" si="32"/>
        <v>南区8-2</v>
      </c>
      <c r="I483" s="104">
        <v>360</v>
      </c>
      <c r="J483" s="113" t="s">
        <v>1383</v>
      </c>
      <c r="K483" s="281"/>
      <c r="L483" s="513" t="s">
        <v>1986</v>
      </c>
      <c r="M483" s="4">
        <f>IF(F555,I555,"")</f>
        <v>455</v>
      </c>
      <c r="N483" s="15"/>
      <c r="O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</row>
    <row r="484" spans="1:70" s="15" customFormat="1" ht="16.5" hidden="1" customHeight="1">
      <c r="A484" s="4">
        <v>545</v>
      </c>
      <c r="B484" s="592"/>
      <c r="C484" s="76" t="s">
        <v>548</v>
      </c>
      <c r="D484" s="489">
        <v>8</v>
      </c>
      <c r="E484" s="74">
        <v>3</v>
      </c>
      <c r="F484" s="87"/>
      <c r="G484" s="92"/>
      <c r="H484" s="97" t="str">
        <f t="shared" si="32"/>
        <v>南区8-3</v>
      </c>
      <c r="I484" s="104">
        <v>345</v>
      </c>
      <c r="J484" s="113" t="s">
        <v>620</v>
      </c>
      <c r="K484" s="281"/>
      <c r="L484" s="152"/>
      <c r="M484" s="4" t="str">
        <f>IF(F556,I556,"")</f>
        <v/>
      </c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</row>
    <row r="485" spans="1:70" ht="20.100000000000001" hidden="1" customHeight="1">
      <c r="A485" s="4">
        <v>547</v>
      </c>
      <c r="B485" s="592"/>
      <c r="C485" s="76" t="s">
        <v>548</v>
      </c>
      <c r="D485" s="489">
        <v>8</v>
      </c>
      <c r="E485" s="74" t="s">
        <v>898</v>
      </c>
      <c r="F485" s="87"/>
      <c r="G485" s="92"/>
      <c r="H485" s="97" t="str">
        <f t="shared" si="32"/>
        <v>南区8-4</v>
      </c>
      <c r="I485" s="104">
        <v>375</v>
      </c>
      <c r="J485" s="215" t="s">
        <v>1685</v>
      </c>
      <c r="K485" s="325"/>
      <c r="L485" s="432"/>
      <c r="M485" s="5" t="str">
        <f>IF(F503,I503,"")</f>
        <v/>
      </c>
      <c r="N485" s="15"/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s="15" customFormat="1" ht="16.5" hidden="1" customHeight="1">
      <c r="A486" s="4">
        <v>550</v>
      </c>
      <c r="B486" s="592"/>
      <c r="C486" s="76" t="s">
        <v>548</v>
      </c>
      <c r="D486" s="489">
        <v>8</v>
      </c>
      <c r="E486" s="74" t="s">
        <v>887</v>
      </c>
      <c r="F486" s="87"/>
      <c r="G486" s="92"/>
      <c r="H486" s="97" t="str">
        <f t="shared" si="32"/>
        <v>南区8-5</v>
      </c>
      <c r="I486" s="104">
        <v>230</v>
      </c>
      <c r="J486" s="113" t="s">
        <v>1686</v>
      </c>
      <c r="K486" s="281"/>
      <c r="L486" s="429"/>
      <c r="M486" s="5" t="str">
        <f>IF(F506,I506,"")</f>
        <v/>
      </c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</row>
    <row r="487" spans="1:70" s="23" customFormat="1" ht="20.25" hidden="1" customHeight="1">
      <c r="A487" s="4">
        <v>551</v>
      </c>
      <c r="B487" s="480" t="s">
        <v>1694</v>
      </c>
      <c r="C487" s="76" t="s">
        <v>548</v>
      </c>
      <c r="D487" s="489">
        <v>9</v>
      </c>
      <c r="E487" s="74" t="s">
        <v>895</v>
      </c>
      <c r="F487" s="87"/>
      <c r="G487" s="92"/>
      <c r="H487" s="97" t="str">
        <f t="shared" si="32"/>
        <v>南区9-1</v>
      </c>
      <c r="I487" s="104">
        <v>465</v>
      </c>
      <c r="J487" s="113" t="s">
        <v>1933</v>
      </c>
      <c r="K487" s="188"/>
      <c r="L487" s="348"/>
      <c r="M487" s="4"/>
      <c r="N487" s="44"/>
      <c r="P487" s="44"/>
      <c r="Q487" s="44"/>
    </row>
    <row r="488" spans="1:70" ht="20.25" hidden="1" customHeight="1">
      <c r="A488" s="4">
        <v>554</v>
      </c>
      <c r="B488" s="590" t="s">
        <v>639</v>
      </c>
      <c r="C488" s="76" t="s">
        <v>640</v>
      </c>
      <c r="D488" s="489"/>
      <c r="E488" s="74">
        <v>1</v>
      </c>
      <c r="F488" s="87"/>
      <c r="G488" s="92"/>
      <c r="H488" s="97" t="str">
        <f t="shared" si="32"/>
        <v>菊陽-1</v>
      </c>
      <c r="I488" s="104">
        <v>325</v>
      </c>
      <c r="J488" s="113" t="s">
        <v>1516</v>
      </c>
      <c r="K488" s="325"/>
      <c r="L488" s="131"/>
      <c r="M488" s="5">
        <f>IF(F510,I510,"")</f>
        <v>515</v>
      </c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100000000000001" customHeight="1">
      <c r="A489" s="4">
        <v>555</v>
      </c>
      <c r="B489" s="581"/>
      <c r="C489" s="76" t="s">
        <v>640</v>
      </c>
      <c r="D489" s="489"/>
      <c r="E489" s="74" t="s">
        <v>143</v>
      </c>
      <c r="F489" s="87">
        <v>1</v>
      </c>
      <c r="G489" s="92"/>
      <c r="H489" s="97" t="str">
        <f t="shared" si="32"/>
        <v>菊陽-2</v>
      </c>
      <c r="I489" s="104">
        <v>265</v>
      </c>
      <c r="J489" s="113" t="s">
        <v>1388</v>
      </c>
      <c r="K489" s="281" t="s">
        <v>1961</v>
      </c>
      <c r="L489" s="399"/>
      <c r="M489" s="4"/>
      <c r="N489" s="6"/>
      <c r="O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25">
      <c r="A490" s="4">
        <v>556</v>
      </c>
      <c r="B490" s="581"/>
      <c r="C490" s="76" t="s">
        <v>640</v>
      </c>
      <c r="D490" s="489"/>
      <c r="E490" s="74">
        <v>3</v>
      </c>
      <c r="F490" s="87">
        <v>1</v>
      </c>
      <c r="G490" s="92"/>
      <c r="H490" s="97" t="str">
        <f t="shared" si="32"/>
        <v>菊陽-3</v>
      </c>
      <c r="I490" s="104">
        <v>300</v>
      </c>
      <c r="J490" s="113" t="s">
        <v>1389</v>
      </c>
      <c r="K490" s="281" t="s">
        <v>1742</v>
      </c>
      <c r="L490" s="420" t="s">
        <v>1979</v>
      </c>
      <c r="M490" s="5">
        <f>IF(F512,I512,"")</f>
        <v>360</v>
      </c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20.25">
      <c r="A491" s="4">
        <v>557</v>
      </c>
      <c r="B491" s="581"/>
      <c r="C491" s="76" t="s">
        <v>640</v>
      </c>
      <c r="D491" s="489"/>
      <c r="E491" s="74">
        <v>4</v>
      </c>
      <c r="F491" s="87">
        <v>1</v>
      </c>
      <c r="G491" s="92"/>
      <c r="H491" s="99" t="str">
        <f t="shared" si="32"/>
        <v>菊陽-4</v>
      </c>
      <c r="I491" s="104">
        <v>460</v>
      </c>
      <c r="J491" s="234" t="s">
        <v>1390</v>
      </c>
      <c r="K491" s="332" t="s">
        <v>1596</v>
      </c>
      <c r="L491" s="512" t="s">
        <v>1979</v>
      </c>
      <c r="M491" s="4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25" hidden="1">
      <c r="A492" s="4">
        <v>558</v>
      </c>
      <c r="B492" s="581"/>
      <c r="C492" s="76" t="s">
        <v>640</v>
      </c>
      <c r="D492" s="489"/>
      <c r="E492" s="74">
        <v>5</v>
      </c>
      <c r="F492" s="87"/>
      <c r="G492" s="92"/>
      <c r="H492" s="97" t="str">
        <f t="shared" si="32"/>
        <v>菊陽-5</v>
      </c>
      <c r="I492" s="104">
        <v>925</v>
      </c>
      <c r="J492" s="113" t="s">
        <v>1391</v>
      </c>
      <c r="K492" s="188"/>
      <c r="L492" s="129"/>
      <c r="M492" s="5">
        <f>IF(F514,I514,"")</f>
        <v>270</v>
      </c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100000000000001" hidden="1" customHeight="1">
      <c r="A493" s="4">
        <v>559</v>
      </c>
      <c r="B493" s="581"/>
      <c r="C493" s="76" t="s">
        <v>640</v>
      </c>
      <c r="D493" s="489"/>
      <c r="E493" s="74">
        <v>6</v>
      </c>
      <c r="F493" s="87"/>
      <c r="G493" s="92"/>
      <c r="H493" s="97" t="str">
        <f t="shared" si="32"/>
        <v>菊陽-6</v>
      </c>
      <c r="I493" s="104">
        <v>185</v>
      </c>
      <c r="J493" s="113" t="s">
        <v>1392</v>
      </c>
      <c r="K493" s="188"/>
      <c r="L493" s="414"/>
      <c r="M493" s="5">
        <f>IF(F515,I515,"")</f>
        <v>270</v>
      </c>
      <c r="N493" s="23"/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s="23" customFormat="1" ht="20.25" hidden="1" customHeight="1">
      <c r="A494" s="4">
        <v>560</v>
      </c>
      <c r="B494" s="581"/>
      <c r="C494" s="76" t="s">
        <v>640</v>
      </c>
      <c r="D494" s="489"/>
      <c r="E494" s="74">
        <v>7</v>
      </c>
      <c r="F494" s="87"/>
      <c r="G494" s="92"/>
      <c r="H494" s="97" t="str">
        <f t="shared" si="32"/>
        <v>菊陽-7</v>
      </c>
      <c r="I494" s="104">
        <v>285</v>
      </c>
      <c r="J494" s="113" t="s">
        <v>1815</v>
      </c>
      <c r="K494" s="281"/>
      <c r="L494" s="348"/>
      <c r="M494" s="5"/>
      <c r="P494" s="44"/>
      <c r="Q494" s="44"/>
    </row>
    <row r="495" spans="1:70" s="23" customFormat="1" ht="20.25" customHeight="1">
      <c r="A495" s="4">
        <v>561</v>
      </c>
      <c r="B495" s="581"/>
      <c r="C495" s="76" t="s">
        <v>640</v>
      </c>
      <c r="D495" s="489"/>
      <c r="E495" s="74">
        <v>8</v>
      </c>
      <c r="F495" s="87">
        <v>1</v>
      </c>
      <c r="G495" s="92"/>
      <c r="H495" s="97" t="str">
        <f t="shared" si="32"/>
        <v>菊陽-8</v>
      </c>
      <c r="I495" s="104">
        <v>505</v>
      </c>
      <c r="J495" s="113" t="s">
        <v>1394</v>
      </c>
      <c r="K495" s="281" t="s">
        <v>1952</v>
      </c>
      <c r="L495" s="348"/>
      <c r="M495" s="5">
        <f>IF(F516,I516,"")</f>
        <v>450</v>
      </c>
      <c r="P495" s="44"/>
      <c r="Q495" s="44"/>
    </row>
    <row r="496" spans="1:70" s="23" customFormat="1" ht="20.25" hidden="1" customHeight="1">
      <c r="A496" s="4">
        <v>562</v>
      </c>
      <c r="B496" s="581"/>
      <c r="C496" s="76" t="s">
        <v>640</v>
      </c>
      <c r="D496" s="489"/>
      <c r="E496" s="74">
        <v>9</v>
      </c>
      <c r="F496" s="87"/>
      <c r="G496" s="92"/>
      <c r="H496" s="97" t="str">
        <f t="shared" si="32"/>
        <v>菊陽-9</v>
      </c>
      <c r="I496" s="104">
        <v>485</v>
      </c>
      <c r="J496" s="113" t="s">
        <v>1395</v>
      </c>
      <c r="K496" s="281"/>
      <c r="L496" s="338"/>
      <c r="M496" s="5">
        <f>IF(F535,I535,"")</f>
        <v>400</v>
      </c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</row>
    <row r="497" spans="1:70" s="23" customFormat="1" ht="20.100000000000001" hidden="1" customHeight="1">
      <c r="A497" s="4">
        <v>563</v>
      </c>
      <c r="B497" s="581"/>
      <c r="C497" s="76" t="s">
        <v>640</v>
      </c>
      <c r="D497" s="489"/>
      <c r="E497" s="74" t="s">
        <v>455</v>
      </c>
      <c r="F497" s="87"/>
      <c r="G497" s="92"/>
      <c r="H497" s="97" t="str">
        <f t="shared" si="32"/>
        <v>菊陽-10</v>
      </c>
      <c r="I497" s="104">
        <v>355</v>
      </c>
      <c r="J497" s="113" t="s">
        <v>651</v>
      </c>
      <c r="K497" s="281"/>
      <c r="L497" s="141"/>
      <c r="M497" s="4" t="e">
        <f>IF(#REF!,#REF!,"")</f>
        <v>#REF!</v>
      </c>
      <c r="N497" s="6"/>
      <c r="P497" s="44"/>
      <c r="Q497" s="44"/>
    </row>
    <row r="498" spans="1:70" ht="20.25" hidden="1" customHeight="1">
      <c r="A498" s="4">
        <v>564</v>
      </c>
      <c r="B498" s="581"/>
      <c r="C498" s="76" t="s">
        <v>640</v>
      </c>
      <c r="D498" s="489"/>
      <c r="E498" s="74" t="s">
        <v>383</v>
      </c>
      <c r="F498" s="87"/>
      <c r="G498" s="92"/>
      <c r="H498" s="97" t="str">
        <f t="shared" si="32"/>
        <v>菊陽-11</v>
      </c>
      <c r="I498" s="104">
        <v>450</v>
      </c>
      <c r="J498" s="113" t="s">
        <v>1396</v>
      </c>
      <c r="K498" s="281"/>
      <c r="L498" s="141"/>
      <c r="M498" s="4">
        <f>IF(F559,I559,"")</f>
        <v>460</v>
      </c>
      <c r="N498" s="6"/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100000000000001" hidden="1" customHeight="1">
      <c r="A499" s="4">
        <v>565</v>
      </c>
      <c r="B499" s="581"/>
      <c r="C499" s="76" t="s">
        <v>640</v>
      </c>
      <c r="D499" s="489"/>
      <c r="E499" s="74" t="s">
        <v>182</v>
      </c>
      <c r="F499" s="87"/>
      <c r="G499" s="92"/>
      <c r="H499" s="97" t="str">
        <f t="shared" si="32"/>
        <v>菊陽-12</v>
      </c>
      <c r="I499" s="104">
        <v>165</v>
      </c>
      <c r="J499" s="113" t="s">
        <v>1397</v>
      </c>
      <c r="K499" s="188"/>
      <c r="L499" s="129"/>
      <c r="M499" s="4">
        <f>IF(F560,I560,"")</f>
        <v>500</v>
      </c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20.100000000000001" hidden="1" customHeight="1">
      <c r="A500" s="4">
        <v>566</v>
      </c>
      <c r="B500" s="581"/>
      <c r="C500" s="76" t="s">
        <v>640</v>
      </c>
      <c r="D500" s="489"/>
      <c r="E500" s="74" t="s">
        <v>185</v>
      </c>
      <c r="F500" s="87"/>
      <c r="G500" s="92"/>
      <c r="H500" s="97" t="str">
        <f t="shared" si="32"/>
        <v>菊陽-13</v>
      </c>
      <c r="I500" s="104">
        <v>260</v>
      </c>
      <c r="J500" s="113" t="s">
        <v>1398</v>
      </c>
      <c r="K500" s="281"/>
      <c r="L500" s="399" t="s">
        <v>1971</v>
      </c>
      <c r="M500" s="5" t="str">
        <f>IF(F539,I539,"")</f>
        <v/>
      </c>
      <c r="O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</row>
    <row r="501" spans="1:70" ht="19.5" customHeight="1">
      <c r="A501" s="4">
        <v>567</v>
      </c>
      <c r="B501" s="581"/>
      <c r="C501" s="76" t="s">
        <v>640</v>
      </c>
      <c r="D501" s="489"/>
      <c r="E501" s="74" t="s">
        <v>187</v>
      </c>
      <c r="F501" s="87">
        <v>1</v>
      </c>
      <c r="G501" s="92"/>
      <c r="H501" s="97" t="str">
        <f t="shared" si="32"/>
        <v>菊陽-14</v>
      </c>
      <c r="I501" s="108">
        <v>365</v>
      </c>
      <c r="J501" s="113" t="s">
        <v>1399</v>
      </c>
      <c r="K501" s="281" t="s">
        <v>1985</v>
      </c>
      <c r="L501" s="169"/>
      <c r="M501" s="4" t="str">
        <f>IF(F562,I562,"")</f>
        <v/>
      </c>
      <c r="O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</row>
    <row r="502" spans="1:70" ht="16.5" hidden="1" customHeight="1">
      <c r="A502" s="4">
        <v>568</v>
      </c>
      <c r="B502" s="581"/>
      <c r="C502" s="76" t="s">
        <v>640</v>
      </c>
      <c r="D502" s="489"/>
      <c r="E502" s="74" t="s">
        <v>189</v>
      </c>
      <c r="F502" s="87"/>
      <c r="G502" s="92"/>
      <c r="H502" s="97" t="str">
        <f t="shared" si="32"/>
        <v>菊陽-15</v>
      </c>
      <c r="I502" s="108">
        <v>385</v>
      </c>
      <c r="J502" s="118" t="s">
        <v>1400</v>
      </c>
      <c r="K502" s="281"/>
      <c r="L502" s="442"/>
      <c r="M502" s="4"/>
    </row>
    <row r="503" spans="1:70" ht="20.100000000000001" hidden="1" customHeight="1">
      <c r="A503" s="4">
        <v>569</v>
      </c>
      <c r="B503" s="581"/>
      <c r="C503" s="76" t="s">
        <v>640</v>
      </c>
      <c r="D503" s="489"/>
      <c r="E503" s="74" t="s">
        <v>29</v>
      </c>
      <c r="F503" s="87"/>
      <c r="G503" s="92"/>
      <c r="H503" s="97" t="str">
        <f t="shared" si="32"/>
        <v>菊陽-16</v>
      </c>
      <c r="I503" s="108">
        <v>335</v>
      </c>
      <c r="J503" s="266" t="s">
        <v>1401</v>
      </c>
      <c r="K503" s="281"/>
      <c r="L503" s="141"/>
      <c r="M503" s="5">
        <f>IF(F542,I542,"")</f>
        <v>265</v>
      </c>
    </row>
    <row r="504" spans="1:70" ht="20.100000000000001" customHeight="1">
      <c r="A504" s="4">
        <v>570</v>
      </c>
      <c r="B504" s="581"/>
      <c r="C504" s="76" t="s">
        <v>640</v>
      </c>
      <c r="D504" s="489"/>
      <c r="E504" s="74" t="s">
        <v>710</v>
      </c>
      <c r="F504" s="87">
        <v>1</v>
      </c>
      <c r="G504" s="92"/>
      <c r="H504" s="97" t="str">
        <f>CONCATENATE(C504,D504,"-",E504)</f>
        <v>菊陽-17</v>
      </c>
      <c r="I504" s="104">
        <v>290</v>
      </c>
      <c r="J504" s="113" t="s">
        <v>1402</v>
      </c>
      <c r="K504" s="281" t="s">
        <v>1961</v>
      </c>
      <c r="L504" s="399"/>
      <c r="M504" s="5" t="e">
        <f>IF(#REF!,#REF!,"")</f>
        <v>#REF!</v>
      </c>
      <c r="N504" s="15"/>
    </row>
    <row r="505" spans="1:70" ht="20.25" hidden="1" customHeight="1">
      <c r="A505" s="4">
        <v>571</v>
      </c>
      <c r="B505" s="581"/>
      <c r="C505" s="76" t="s">
        <v>640</v>
      </c>
      <c r="D505" s="489"/>
      <c r="E505" s="74" t="s">
        <v>869</v>
      </c>
      <c r="F505" s="87"/>
      <c r="G505" s="92"/>
      <c r="H505" s="97" t="str">
        <f t="shared" ref="H505:H534" si="33">CONCATENATE(C505,D505,"-",E505)</f>
        <v>菊陽-18</v>
      </c>
      <c r="I505" s="104">
        <v>435</v>
      </c>
      <c r="J505" s="113" t="s">
        <v>1934</v>
      </c>
      <c r="K505" s="281"/>
      <c r="L505" s="414"/>
      <c r="M505" s="5" t="e">
        <f>IF(#REF!,#REF!,"")</f>
        <v>#REF!</v>
      </c>
      <c r="N505" s="15"/>
      <c r="O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s="15" customFormat="1" ht="20.25" hidden="1">
      <c r="A506" s="4">
        <v>572</v>
      </c>
      <c r="B506" s="581"/>
      <c r="C506" s="76" t="s">
        <v>640</v>
      </c>
      <c r="D506" s="489"/>
      <c r="E506" s="74" t="s">
        <v>870</v>
      </c>
      <c r="F506" s="87"/>
      <c r="G506" s="92"/>
      <c r="H506" s="97" t="str">
        <f t="shared" si="33"/>
        <v>菊陽-19</v>
      </c>
      <c r="I506" s="104">
        <v>440</v>
      </c>
      <c r="J506" s="113" t="s">
        <v>1935</v>
      </c>
      <c r="K506" s="281" t="s">
        <v>1926</v>
      </c>
      <c r="L506" s="521" t="s">
        <v>2008</v>
      </c>
      <c r="M506" s="5" t="str">
        <f>IF(F545,I545,"")</f>
        <v/>
      </c>
      <c r="N506" s="44"/>
      <c r="P506" s="44"/>
      <c r="Q506" s="44"/>
    </row>
    <row r="507" spans="1:70" s="15" customFormat="1" ht="20.25" hidden="1">
      <c r="A507" s="4">
        <v>573</v>
      </c>
      <c r="B507" s="581"/>
      <c r="C507" s="76" t="s">
        <v>640</v>
      </c>
      <c r="D507" s="489"/>
      <c r="E507" s="74" t="s">
        <v>871</v>
      </c>
      <c r="F507" s="87"/>
      <c r="G507" s="92"/>
      <c r="H507" s="97" t="str">
        <f t="shared" si="33"/>
        <v>菊陽-20</v>
      </c>
      <c r="I507" s="104">
        <v>555</v>
      </c>
      <c r="J507" s="113" t="s">
        <v>1935</v>
      </c>
      <c r="K507" s="281"/>
      <c r="L507" s="422"/>
      <c r="M507" s="5">
        <f>IF(F546,I546,"")</f>
        <v>365</v>
      </c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</row>
    <row r="508" spans="1:70" ht="20.100000000000001" customHeight="1">
      <c r="A508" s="4">
        <v>574</v>
      </c>
      <c r="B508" s="581"/>
      <c r="C508" s="76" t="s">
        <v>640</v>
      </c>
      <c r="D508" s="489"/>
      <c r="E508" s="74" t="s">
        <v>872</v>
      </c>
      <c r="F508" s="87">
        <v>1</v>
      </c>
      <c r="G508" s="92"/>
      <c r="H508" s="97" t="str">
        <f t="shared" si="33"/>
        <v>菊陽-21</v>
      </c>
      <c r="I508" s="104">
        <v>480</v>
      </c>
      <c r="J508" s="113" t="s">
        <v>1935</v>
      </c>
      <c r="K508" s="281" t="s">
        <v>1954</v>
      </c>
      <c r="L508" s="521"/>
      <c r="M508" s="5" t="str">
        <f>IF(F570,I570,"")</f>
        <v/>
      </c>
    </row>
    <row r="509" spans="1:70" ht="20.100000000000001" customHeight="1">
      <c r="A509" s="4">
        <v>575</v>
      </c>
      <c r="B509" s="581"/>
      <c r="C509" s="76" t="s">
        <v>640</v>
      </c>
      <c r="D509" s="489"/>
      <c r="E509" s="74" t="s">
        <v>873</v>
      </c>
      <c r="F509" s="87">
        <v>1</v>
      </c>
      <c r="G509" s="92"/>
      <c r="H509" s="97" t="str">
        <f t="shared" si="33"/>
        <v>菊陽-22</v>
      </c>
      <c r="I509" s="104">
        <v>310</v>
      </c>
      <c r="J509" s="113" t="s">
        <v>1936</v>
      </c>
      <c r="K509" s="281" t="s">
        <v>1947</v>
      </c>
      <c r="L509" s="399"/>
      <c r="N509" s="6"/>
      <c r="O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</row>
    <row r="510" spans="1:70" ht="20.25" customHeight="1">
      <c r="A510" s="4">
        <v>576</v>
      </c>
      <c r="B510" s="581"/>
      <c r="C510" s="76" t="s">
        <v>640</v>
      </c>
      <c r="D510" s="489"/>
      <c r="E510" s="74" t="s">
        <v>874</v>
      </c>
      <c r="F510" s="87">
        <v>1</v>
      </c>
      <c r="G510" s="92"/>
      <c r="H510" s="97" t="str">
        <f t="shared" si="33"/>
        <v>菊陽-23</v>
      </c>
      <c r="I510" s="104">
        <v>515</v>
      </c>
      <c r="J510" s="113" t="s">
        <v>1936</v>
      </c>
      <c r="K510" s="281" t="s">
        <v>1706</v>
      </c>
      <c r="L510" s="512" t="s">
        <v>1979</v>
      </c>
      <c r="N510" s="6"/>
      <c r="O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20.25" hidden="1" customHeight="1">
      <c r="A511" s="4">
        <v>577</v>
      </c>
      <c r="B511" s="581"/>
      <c r="C511" s="76" t="s">
        <v>640</v>
      </c>
      <c r="D511" s="489"/>
      <c r="E511" s="74" t="s">
        <v>875</v>
      </c>
      <c r="F511" s="87"/>
      <c r="G511" s="92"/>
      <c r="H511" s="97" t="str">
        <f t="shared" si="33"/>
        <v>菊陽-24</v>
      </c>
      <c r="I511" s="104">
        <v>470</v>
      </c>
      <c r="J511" s="113" t="s">
        <v>1936</v>
      </c>
      <c r="K511" s="281"/>
      <c r="L511" s="357"/>
      <c r="M511" s="5">
        <f>IF(F550,I550,"")</f>
        <v>535</v>
      </c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</row>
    <row r="512" spans="1:70" ht="20.100000000000001" customHeight="1">
      <c r="A512" s="4">
        <v>578</v>
      </c>
      <c r="B512" s="581"/>
      <c r="C512" s="76" t="s">
        <v>640</v>
      </c>
      <c r="D512" s="489"/>
      <c r="E512" s="74" t="s">
        <v>876</v>
      </c>
      <c r="F512" s="87">
        <v>1</v>
      </c>
      <c r="G512" s="92"/>
      <c r="H512" s="97" t="str">
        <f t="shared" si="33"/>
        <v>菊陽-25</v>
      </c>
      <c r="I512" s="104">
        <v>360</v>
      </c>
      <c r="J512" s="113" t="s">
        <v>1936</v>
      </c>
      <c r="K512" s="281" t="s">
        <v>1974</v>
      </c>
      <c r="L512" s="512"/>
      <c r="M512" s="5" t="str">
        <f>IF(F551,I551,"")</f>
        <v/>
      </c>
      <c r="N512" s="6"/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25" customHeight="1">
      <c r="A513" s="4">
        <v>579</v>
      </c>
      <c r="B513" s="581"/>
      <c r="C513" s="76" t="s">
        <v>640</v>
      </c>
      <c r="D513" s="489"/>
      <c r="E513" s="74" t="s">
        <v>877</v>
      </c>
      <c r="F513" s="87">
        <v>1</v>
      </c>
      <c r="G513" s="92"/>
      <c r="H513" s="97" t="str">
        <f t="shared" si="33"/>
        <v>菊陽-26</v>
      </c>
      <c r="I513" s="104">
        <v>600</v>
      </c>
      <c r="J513" s="113" t="s">
        <v>1936</v>
      </c>
      <c r="K513" s="281" t="s">
        <v>1892</v>
      </c>
      <c r="L513" s="512"/>
      <c r="O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20.25" customHeight="1">
      <c r="A514" s="4">
        <v>580</v>
      </c>
      <c r="B514" s="581"/>
      <c r="C514" s="76" t="s">
        <v>640</v>
      </c>
      <c r="D514" s="489"/>
      <c r="E514" s="74" t="s">
        <v>878</v>
      </c>
      <c r="F514" s="87">
        <v>1</v>
      </c>
      <c r="G514" s="92"/>
      <c r="H514" s="97" t="str">
        <f t="shared" si="33"/>
        <v>菊陽-27</v>
      </c>
      <c r="I514" s="104">
        <v>270</v>
      </c>
      <c r="J514" s="113" t="s">
        <v>1936</v>
      </c>
      <c r="K514" s="281" t="s">
        <v>2007</v>
      </c>
      <c r="L514" s="348"/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16.5" customHeight="1">
      <c r="A515" s="4">
        <v>581</v>
      </c>
      <c r="B515" s="581"/>
      <c r="C515" s="76" t="s">
        <v>640</v>
      </c>
      <c r="D515" s="489"/>
      <c r="E515" s="74" t="s">
        <v>879</v>
      </c>
      <c r="F515" s="87">
        <v>4</v>
      </c>
      <c r="G515" s="92"/>
      <c r="H515" s="97" t="str">
        <f t="shared" si="33"/>
        <v>菊陽-28</v>
      </c>
      <c r="I515" s="104">
        <v>270</v>
      </c>
      <c r="J515" s="113" t="s">
        <v>1937</v>
      </c>
      <c r="K515" s="281"/>
      <c r="L515" s="338" t="s">
        <v>2018</v>
      </c>
      <c r="M515" s="5" t="str">
        <f>IF(F554,I554,"")</f>
        <v/>
      </c>
    </row>
    <row r="516" spans="1:70" ht="20.100000000000001" customHeight="1">
      <c r="A516" s="4">
        <v>582</v>
      </c>
      <c r="B516" s="581"/>
      <c r="C516" s="76" t="s">
        <v>640</v>
      </c>
      <c r="D516" s="489"/>
      <c r="E516" s="74" t="s">
        <v>1029</v>
      </c>
      <c r="F516" s="87">
        <v>1</v>
      </c>
      <c r="G516" s="92"/>
      <c r="H516" s="97" t="str">
        <f t="shared" si="33"/>
        <v>菊陽-29</v>
      </c>
      <c r="I516" s="104">
        <v>450</v>
      </c>
      <c r="J516" s="113" t="s">
        <v>1938</v>
      </c>
      <c r="K516" s="281" t="s">
        <v>1546</v>
      </c>
      <c r="L516" s="512" t="s">
        <v>1979</v>
      </c>
      <c r="N516" s="6"/>
    </row>
    <row r="517" spans="1:70" ht="16.5" hidden="1" customHeight="1">
      <c r="A517" s="4">
        <v>583</v>
      </c>
      <c r="B517" s="581"/>
      <c r="C517" s="76" t="s">
        <v>640</v>
      </c>
      <c r="D517" s="489"/>
      <c r="E517" s="74" t="s">
        <v>1089</v>
      </c>
      <c r="F517" s="87"/>
      <c r="G517" s="92"/>
      <c r="H517" s="97" t="str">
        <f t="shared" si="33"/>
        <v>菊陽-30</v>
      </c>
      <c r="I517" s="104">
        <v>470</v>
      </c>
      <c r="J517" s="113" t="s">
        <v>1517</v>
      </c>
      <c r="K517" s="281"/>
      <c r="L517" s="443"/>
    </row>
    <row r="518" spans="1:70" ht="20.100000000000001" customHeight="1">
      <c r="A518" s="4">
        <v>584</v>
      </c>
      <c r="B518" s="581"/>
      <c r="C518" s="76" t="s">
        <v>640</v>
      </c>
      <c r="D518" s="489"/>
      <c r="E518" s="74" t="s">
        <v>1561</v>
      </c>
      <c r="F518" s="87">
        <v>4</v>
      </c>
      <c r="G518" s="92"/>
      <c r="H518" s="97" t="str">
        <f t="shared" si="33"/>
        <v>菊陽-31</v>
      </c>
      <c r="I518" s="104">
        <v>160</v>
      </c>
      <c r="J518" s="113" t="s">
        <v>1578</v>
      </c>
      <c r="K518" s="281" t="s">
        <v>1706</v>
      </c>
      <c r="L518" s="399" t="s">
        <v>1983</v>
      </c>
      <c r="N518" s="6"/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customHeight="1">
      <c r="A519" s="4">
        <v>585</v>
      </c>
      <c r="B519" s="581"/>
      <c r="C519" s="76" t="s">
        <v>640</v>
      </c>
      <c r="D519" s="489"/>
      <c r="E519" s="74" t="s">
        <v>1562</v>
      </c>
      <c r="F519" s="87">
        <v>1</v>
      </c>
      <c r="G519" s="92"/>
      <c r="H519" s="97" t="str">
        <f t="shared" si="33"/>
        <v>菊陽-32</v>
      </c>
      <c r="I519" s="104">
        <v>325</v>
      </c>
      <c r="J519" s="113" t="s">
        <v>1579</v>
      </c>
      <c r="K519" s="281" t="s">
        <v>1817</v>
      </c>
      <c r="L519" s="512" t="s">
        <v>1979</v>
      </c>
      <c r="M519" s="5">
        <f>IF(F558,I558,"")</f>
        <v>285</v>
      </c>
      <c r="N519" s="6"/>
    </row>
    <row r="520" spans="1:70" ht="20.25" hidden="1">
      <c r="A520" s="4">
        <v>587</v>
      </c>
      <c r="B520" s="582"/>
      <c r="C520" s="76" t="s">
        <v>640</v>
      </c>
      <c r="D520" s="489"/>
      <c r="E520" s="74" t="s">
        <v>1563</v>
      </c>
      <c r="F520" s="87"/>
      <c r="G520" s="92"/>
      <c r="H520" s="97" t="str">
        <f t="shared" si="33"/>
        <v>菊陽-33</v>
      </c>
      <c r="I520" s="104">
        <v>310</v>
      </c>
      <c r="J520" s="113" t="s">
        <v>1691</v>
      </c>
      <c r="K520" s="281"/>
      <c r="L520" s="414"/>
      <c r="M520" s="5">
        <f>IF(F560,I560,"")</f>
        <v>500</v>
      </c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</row>
    <row r="521" spans="1:70" ht="20.25">
      <c r="B521" s="479"/>
      <c r="C521" s="76" t="s">
        <v>1919</v>
      </c>
      <c r="D521" s="489"/>
      <c r="E521" s="74" t="s">
        <v>895</v>
      </c>
      <c r="F521" s="87">
        <v>1</v>
      </c>
      <c r="G521" s="92"/>
      <c r="H521" s="97" t="str">
        <f t="shared" si="33"/>
        <v>大津-1</v>
      </c>
      <c r="I521" s="104">
        <v>350</v>
      </c>
      <c r="J521" s="113" t="s">
        <v>1920</v>
      </c>
      <c r="K521" s="281" t="s">
        <v>1926</v>
      </c>
      <c r="L521" s="422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</row>
    <row r="522" spans="1:70" ht="20.25">
      <c r="B522" s="479"/>
      <c r="C522" s="76" t="s">
        <v>1919</v>
      </c>
      <c r="D522" s="489"/>
      <c r="E522" s="74" t="s">
        <v>1918</v>
      </c>
      <c r="F522" s="87">
        <v>1</v>
      </c>
      <c r="G522" s="92"/>
      <c r="H522" s="97" t="str">
        <f t="shared" si="33"/>
        <v>大津-2</v>
      </c>
      <c r="I522" s="104">
        <v>530</v>
      </c>
      <c r="J522" s="113" t="s">
        <v>1920</v>
      </c>
      <c r="K522" s="281" t="s">
        <v>1926</v>
      </c>
      <c r="L522" s="422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20.25">
      <c r="B523" s="479"/>
      <c r="C523" s="76" t="s">
        <v>1919</v>
      </c>
      <c r="D523" s="489"/>
      <c r="E523" s="74" t="s">
        <v>885</v>
      </c>
      <c r="F523" s="87">
        <v>1</v>
      </c>
      <c r="G523" s="92"/>
      <c r="H523" s="97" t="str">
        <f t="shared" si="33"/>
        <v>大津-3</v>
      </c>
      <c r="I523" s="104">
        <v>300</v>
      </c>
      <c r="J523" s="113" t="s">
        <v>1920</v>
      </c>
      <c r="K523" s="281" t="s">
        <v>1926</v>
      </c>
      <c r="L523" s="422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25">
      <c r="B524" s="479"/>
      <c r="C524" s="76" t="s">
        <v>1919</v>
      </c>
      <c r="D524" s="489"/>
      <c r="E524" s="74" t="s">
        <v>886</v>
      </c>
      <c r="F524" s="87">
        <v>1</v>
      </c>
      <c r="G524" s="92"/>
      <c r="H524" s="97" t="str">
        <f t="shared" si="33"/>
        <v>大津-4</v>
      </c>
      <c r="I524" s="104">
        <v>525</v>
      </c>
      <c r="J524" s="113" t="s">
        <v>1920</v>
      </c>
      <c r="K524" s="281" t="s">
        <v>1926</v>
      </c>
      <c r="L524" s="422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20.25">
      <c r="B525" s="479"/>
      <c r="C525" s="76" t="s">
        <v>1919</v>
      </c>
      <c r="D525" s="489"/>
      <c r="E525" s="74" t="s">
        <v>887</v>
      </c>
      <c r="F525" s="87">
        <v>1</v>
      </c>
      <c r="G525" s="92"/>
      <c r="H525" s="97" t="str">
        <f t="shared" si="33"/>
        <v>大津-5</v>
      </c>
      <c r="I525" s="104">
        <v>210</v>
      </c>
      <c r="J525" s="113" t="s">
        <v>1921</v>
      </c>
      <c r="K525" s="281" t="s">
        <v>1926</v>
      </c>
      <c r="L525" s="399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20.25">
      <c r="B526" s="479"/>
      <c r="C526" s="76" t="s">
        <v>1919</v>
      </c>
      <c r="D526" s="489"/>
      <c r="E526" s="74" t="s">
        <v>866</v>
      </c>
      <c r="F526" s="87">
        <v>1</v>
      </c>
      <c r="G526" s="92"/>
      <c r="H526" s="97" t="str">
        <f t="shared" si="33"/>
        <v>大津-6</v>
      </c>
      <c r="I526" s="104">
        <v>285</v>
      </c>
      <c r="J526" s="113" t="s">
        <v>1921</v>
      </c>
      <c r="K526" s="281" t="s">
        <v>1926</v>
      </c>
      <c r="L526" s="399" t="s">
        <v>1970</v>
      </c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</row>
    <row r="527" spans="1:70" ht="20.25" hidden="1">
      <c r="B527" s="479"/>
      <c r="C527" s="76" t="s">
        <v>1919</v>
      </c>
      <c r="D527" s="489"/>
      <c r="E527" s="74" t="s">
        <v>868</v>
      </c>
      <c r="F527" s="87"/>
      <c r="G527" s="92"/>
      <c r="H527" s="97" t="str">
        <f t="shared" si="33"/>
        <v>大津-7</v>
      </c>
      <c r="I527" s="104">
        <v>320</v>
      </c>
      <c r="J527" s="113" t="s">
        <v>1921</v>
      </c>
      <c r="K527" s="281" t="s">
        <v>1926</v>
      </c>
      <c r="L527" s="521" t="s">
        <v>2006</v>
      </c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25">
      <c r="B528" s="479"/>
      <c r="C528" s="76" t="s">
        <v>1919</v>
      </c>
      <c r="D528" s="489"/>
      <c r="E528" s="74" t="s">
        <v>888</v>
      </c>
      <c r="F528" s="87">
        <v>1</v>
      </c>
      <c r="G528" s="92"/>
      <c r="H528" s="97" t="str">
        <f t="shared" si="33"/>
        <v>大津-8</v>
      </c>
      <c r="I528" s="104">
        <v>340</v>
      </c>
      <c r="J528" s="113" t="s">
        <v>1921</v>
      </c>
      <c r="K528" s="281" t="s">
        <v>1926</v>
      </c>
      <c r="L528" s="521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25" hidden="1">
      <c r="B529" s="479"/>
      <c r="C529" s="76" t="s">
        <v>1919</v>
      </c>
      <c r="D529" s="489"/>
      <c r="E529" s="74" t="s">
        <v>889</v>
      </c>
      <c r="F529" s="87"/>
      <c r="G529" s="92"/>
      <c r="H529" s="97" t="str">
        <f t="shared" si="33"/>
        <v>大津-9</v>
      </c>
      <c r="I529" s="104">
        <v>315</v>
      </c>
      <c r="J529" s="113" t="s">
        <v>1921</v>
      </c>
      <c r="K529" s="281"/>
      <c r="L529" s="414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</row>
    <row r="530" spans="1:70" ht="20.25">
      <c r="B530" s="479"/>
      <c r="C530" s="76" t="s">
        <v>1919</v>
      </c>
      <c r="D530" s="489"/>
      <c r="E530" s="74" t="s">
        <v>890</v>
      </c>
      <c r="F530" s="87">
        <v>1</v>
      </c>
      <c r="G530" s="92"/>
      <c r="H530" s="97" t="str">
        <f t="shared" si="33"/>
        <v>大津-10</v>
      </c>
      <c r="I530" s="104">
        <v>320</v>
      </c>
      <c r="J530" s="113" t="s">
        <v>1922</v>
      </c>
      <c r="K530" s="281" t="s">
        <v>1926</v>
      </c>
      <c r="L530" s="422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25">
      <c r="B531" s="479"/>
      <c r="C531" s="76" t="s">
        <v>1919</v>
      </c>
      <c r="D531" s="489"/>
      <c r="E531" s="74" t="s">
        <v>891</v>
      </c>
      <c r="F531" s="87">
        <v>1</v>
      </c>
      <c r="G531" s="92"/>
      <c r="H531" s="97" t="str">
        <f t="shared" si="33"/>
        <v>大津-11</v>
      </c>
      <c r="I531" s="104">
        <v>435</v>
      </c>
      <c r="J531" s="113" t="s">
        <v>1922</v>
      </c>
      <c r="K531" s="281" t="s">
        <v>1926</v>
      </c>
      <c r="L531" s="422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ht="20.25" hidden="1">
      <c r="B532" s="479"/>
      <c r="C532" s="76" t="s">
        <v>1919</v>
      </c>
      <c r="D532" s="489"/>
      <c r="E532" s="74" t="s">
        <v>865</v>
      </c>
      <c r="F532" s="87"/>
      <c r="G532" s="92"/>
      <c r="H532" s="97" t="str">
        <f t="shared" si="33"/>
        <v>大津-12</v>
      </c>
      <c r="I532" s="104">
        <v>285</v>
      </c>
      <c r="J532" s="113" t="s">
        <v>1923</v>
      </c>
      <c r="K532" s="281" t="s">
        <v>1926</v>
      </c>
      <c r="L532" s="399" t="s">
        <v>1997</v>
      </c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20.25" hidden="1">
      <c r="B533" s="479"/>
      <c r="C533" s="76" t="s">
        <v>1919</v>
      </c>
      <c r="D533" s="489"/>
      <c r="E533" s="74" t="s">
        <v>884</v>
      </c>
      <c r="F533" s="87"/>
      <c r="G533" s="92"/>
      <c r="H533" s="97" t="str">
        <f t="shared" si="33"/>
        <v>大津-13</v>
      </c>
      <c r="I533" s="104">
        <v>400</v>
      </c>
      <c r="J533" s="113" t="s">
        <v>1924</v>
      </c>
      <c r="K533" s="281" t="s">
        <v>1926</v>
      </c>
      <c r="L533" s="338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</row>
    <row r="534" spans="1:70" ht="20.25" hidden="1">
      <c r="B534" s="479"/>
      <c r="C534" s="76" t="s">
        <v>1919</v>
      </c>
      <c r="D534" s="489"/>
      <c r="E534" s="74" t="s">
        <v>880</v>
      </c>
      <c r="F534" s="87"/>
      <c r="G534" s="92"/>
      <c r="H534" s="97" t="str">
        <f t="shared" si="33"/>
        <v>大津-14</v>
      </c>
      <c r="I534" s="104">
        <v>385</v>
      </c>
      <c r="J534" s="113" t="s">
        <v>1925</v>
      </c>
      <c r="K534" s="281" t="s">
        <v>1926</v>
      </c>
      <c r="L534" s="338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</row>
    <row r="535" spans="1:70" ht="20.100000000000001" customHeight="1">
      <c r="A535" s="4">
        <v>588</v>
      </c>
      <c r="B535" s="591" t="s">
        <v>658</v>
      </c>
      <c r="C535" s="76" t="s">
        <v>659</v>
      </c>
      <c r="D535" s="489"/>
      <c r="E535" s="74" t="s">
        <v>10</v>
      </c>
      <c r="F535" s="87">
        <v>1</v>
      </c>
      <c r="G535" s="92"/>
      <c r="H535" s="97" t="str">
        <f t="shared" si="32"/>
        <v>合志①-1</v>
      </c>
      <c r="I535" s="104">
        <v>400</v>
      </c>
      <c r="J535" s="113" t="s">
        <v>661</v>
      </c>
      <c r="K535" s="188" t="s">
        <v>1848</v>
      </c>
      <c r="L535" s="360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</row>
    <row r="536" spans="1:70" ht="20.100000000000001" customHeight="1">
      <c r="A536" s="4">
        <v>589</v>
      </c>
      <c r="B536" s="592"/>
      <c r="C536" s="76" t="s">
        <v>659</v>
      </c>
      <c r="D536" s="495"/>
      <c r="E536" s="74">
        <v>2</v>
      </c>
      <c r="F536" s="87">
        <v>1</v>
      </c>
      <c r="G536" s="92"/>
      <c r="H536" s="97" t="str">
        <f t="shared" si="32"/>
        <v>合志①-2</v>
      </c>
      <c r="I536" s="104">
        <v>490</v>
      </c>
      <c r="J536" s="113" t="s">
        <v>662</v>
      </c>
      <c r="K536" s="327" t="s">
        <v>1784</v>
      </c>
      <c r="L536" s="360"/>
      <c r="O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1" hidden="1" customHeight="1">
      <c r="A537" s="4">
        <v>590</v>
      </c>
      <c r="B537" s="592"/>
      <c r="C537" s="76" t="s">
        <v>659</v>
      </c>
      <c r="D537" s="495"/>
      <c r="E537" s="74">
        <v>3</v>
      </c>
      <c r="F537" s="87"/>
      <c r="G537" s="92"/>
      <c r="H537" s="97" t="str">
        <f t="shared" si="32"/>
        <v>合志①-3</v>
      </c>
      <c r="I537" s="104">
        <v>410</v>
      </c>
      <c r="J537" s="113" t="s">
        <v>663</v>
      </c>
      <c r="K537" s="188"/>
      <c r="L537" s="129"/>
    </row>
    <row r="538" spans="1:70" ht="20.100000000000001" hidden="1" customHeight="1">
      <c r="A538" s="4">
        <v>591</v>
      </c>
      <c r="B538" s="592"/>
      <c r="C538" s="76" t="s">
        <v>659</v>
      </c>
      <c r="D538" s="495"/>
      <c r="E538" s="74">
        <v>4</v>
      </c>
      <c r="F538" s="87"/>
      <c r="G538" s="92"/>
      <c r="H538" s="97" t="str">
        <f t="shared" si="32"/>
        <v>合志①-4</v>
      </c>
      <c r="I538" s="104">
        <v>445</v>
      </c>
      <c r="J538" s="113" t="s">
        <v>663</v>
      </c>
      <c r="K538" s="188"/>
      <c r="L538" s="129"/>
      <c r="M538" s="5" t="str">
        <f>IF(F564,I564,"")</f>
        <v/>
      </c>
      <c r="N538" s="15"/>
    </row>
    <row r="539" spans="1:70" ht="20.25" hidden="1" customHeight="1">
      <c r="A539" s="4">
        <v>592</v>
      </c>
      <c r="B539" s="592"/>
      <c r="C539" s="76" t="s">
        <v>659</v>
      </c>
      <c r="D539" s="495"/>
      <c r="E539" s="74">
        <v>5</v>
      </c>
      <c r="F539" s="87"/>
      <c r="G539" s="92"/>
      <c r="H539" s="97" t="str">
        <f t="shared" si="32"/>
        <v>合志①-5</v>
      </c>
      <c r="I539" s="104">
        <v>315</v>
      </c>
      <c r="J539" s="113" t="s">
        <v>663</v>
      </c>
      <c r="K539" s="335"/>
      <c r="L539" s="178"/>
      <c r="M539" s="5">
        <f>IF(F565,I565,"")</f>
        <v>355</v>
      </c>
      <c r="O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</row>
    <row r="540" spans="1:70" s="15" customFormat="1" ht="20.25" hidden="1" customHeight="1">
      <c r="A540" s="4">
        <v>593</v>
      </c>
      <c r="B540" s="592"/>
      <c r="C540" s="76" t="s">
        <v>659</v>
      </c>
      <c r="D540" s="495"/>
      <c r="E540" s="74">
        <v>6</v>
      </c>
      <c r="F540" s="87"/>
      <c r="G540" s="92"/>
      <c r="H540" s="97" t="str">
        <f t="shared" si="32"/>
        <v>合志①-6</v>
      </c>
      <c r="I540" s="104">
        <v>415</v>
      </c>
      <c r="J540" s="113" t="s">
        <v>663</v>
      </c>
      <c r="K540" s="188"/>
      <c r="L540" s="152"/>
      <c r="M540" s="5" t="str">
        <f>IF(F566,I566,"")</f>
        <v/>
      </c>
      <c r="P540" s="44"/>
      <c r="Q540" s="44"/>
    </row>
    <row r="541" spans="1:70" s="15" customFormat="1" ht="16.5" customHeight="1">
      <c r="A541" s="4">
        <v>594</v>
      </c>
      <c r="B541" s="592"/>
      <c r="C541" s="76" t="s">
        <v>659</v>
      </c>
      <c r="D541" s="495"/>
      <c r="E541" s="74">
        <v>7</v>
      </c>
      <c r="F541" s="87">
        <v>1</v>
      </c>
      <c r="G541" s="92"/>
      <c r="H541" s="97" t="str">
        <f t="shared" si="32"/>
        <v>合志①-7</v>
      </c>
      <c r="I541" s="104">
        <v>475</v>
      </c>
      <c r="J541" s="113" t="s">
        <v>1409</v>
      </c>
      <c r="K541" s="281" t="s">
        <v>1948</v>
      </c>
      <c r="L541" s="348"/>
      <c r="M541" s="5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</row>
    <row r="542" spans="1:70" s="15" customFormat="1" ht="20.25" customHeight="1">
      <c r="A542" s="4">
        <v>595</v>
      </c>
      <c r="B542" s="592"/>
      <c r="C542" s="76" t="s">
        <v>659</v>
      </c>
      <c r="D542" s="495"/>
      <c r="E542" s="74">
        <v>8</v>
      </c>
      <c r="F542" s="87">
        <v>1</v>
      </c>
      <c r="G542" s="92"/>
      <c r="H542" s="97" t="str">
        <f t="shared" si="32"/>
        <v>合志①-8</v>
      </c>
      <c r="I542" s="108">
        <v>265</v>
      </c>
      <c r="J542" s="215" t="s">
        <v>663</v>
      </c>
      <c r="K542" s="281" t="s">
        <v>1886</v>
      </c>
      <c r="L542" s="348"/>
      <c r="M542" s="5"/>
      <c r="P542" s="44"/>
      <c r="Q542" s="44"/>
    </row>
    <row r="543" spans="1:70" s="15" customFormat="1" ht="20.25" hidden="1" customHeight="1">
      <c r="A543" s="4">
        <v>596</v>
      </c>
      <c r="B543" s="592"/>
      <c r="C543" s="76" t="s">
        <v>659</v>
      </c>
      <c r="D543" s="495"/>
      <c r="E543" s="74">
        <v>9</v>
      </c>
      <c r="F543" s="87"/>
      <c r="G543" s="92"/>
      <c r="H543" s="97" t="str">
        <f t="shared" si="32"/>
        <v>合志①-9</v>
      </c>
      <c r="I543" s="104">
        <v>395</v>
      </c>
      <c r="J543" s="113" t="s">
        <v>664</v>
      </c>
      <c r="K543" s="188"/>
      <c r="L543" s="129"/>
      <c r="M543" s="5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</row>
    <row r="544" spans="1:70" s="15" customFormat="1" ht="20.25" customHeight="1">
      <c r="A544" s="4">
        <v>597</v>
      </c>
      <c r="B544" s="592"/>
      <c r="C544" s="76" t="s">
        <v>659</v>
      </c>
      <c r="D544" s="495"/>
      <c r="E544" s="74">
        <v>10</v>
      </c>
      <c r="F544" s="87">
        <v>1</v>
      </c>
      <c r="G544" s="92"/>
      <c r="H544" s="97" t="str">
        <f t="shared" si="32"/>
        <v>合志①-10</v>
      </c>
      <c r="I544" s="104">
        <v>405</v>
      </c>
      <c r="J544" s="116" t="s">
        <v>1410</v>
      </c>
      <c r="K544" s="188" t="s">
        <v>1730</v>
      </c>
      <c r="L544" s="420" t="s">
        <v>1979</v>
      </c>
      <c r="M544" s="5"/>
      <c r="N544" s="44"/>
      <c r="P544" s="44"/>
      <c r="Q544" s="44"/>
    </row>
    <row r="545" spans="1:70" s="15" customFormat="1" ht="20.25" hidden="1" customHeight="1">
      <c r="A545" s="4">
        <v>598</v>
      </c>
      <c r="B545" s="592"/>
      <c r="C545" s="76" t="s">
        <v>659</v>
      </c>
      <c r="D545" s="495"/>
      <c r="E545" s="74">
        <v>11</v>
      </c>
      <c r="F545" s="87"/>
      <c r="G545" s="92"/>
      <c r="H545" s="97" t="str">
        <f t="shared" si="32"/>
        <v>合志①-11</v>
      </c>
      <c r="I545" s="108">
        <v>310</v>
      </c>
      <c r="J545" s="113" t="s">
        <v>663</v>
      </c>
      <c r="K545" s="328"/>
      <c r="L545" s="152"/>
      <c r="M545" s="5"/>
      <c r="N545" s="6"/>
      <c r="P545" s="44"/>
      <c r="Q545" s="44"/>
    </row>
    <row r="546" spans="1:70" s="15" customFormat="1" ht="16.5" customHeight="1">
      <c r="A546" s="4">
        <v>599</v>
      </c>
      <c r="B546" s="592"/>
      <c r="C546" s="76" t="s">
        <v>659</v>
      </c>
      <c r="D546" s="489"/>
      <c r="E546" s="74" t="s">
        <v>182</v>
      </c>
      <c r="F546" s="87">
        <v>1</v>
      </c>
      <c r="G546" s="92"/>
      <c r="H546" s="97" t="str">
        <f t="shared" si="32"/>
        <v>合志①-12</v>
      </c>
      <c r="I546" s="104">
        <v>365</v>
      </c>
      <c r="J546" s="113" t="s">
        <v>661</v>
      </c>
      <c r="K546" s="188" t="s">
        <v>1835</v>
      </c>
      <c r="L546" s="509" t="s">
        <v>1979</v>
      </c>
      <c r="M546" s="5"/>
      <c r="N546" s="6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</row>
    <row r="547" spans="1:70" ht="20.25" hidden="1" customHeight="1">
      <c r="A547" s="4">
        <v>600</v>
      </c>
      <c r="B547" s="592"/>
      <c r="C547" s="76" t="s">
        <v>659</v>
      </c>
      <c r="D547" s="489"/>
      <c r="E547" s="74" t="s">
        <v>185</v>
      </c>
      <c r="F547" s="87"/>
      <c r="G547" s="92"/>
      <c r="H547" s="97" t="str">
        <f t="shared" si="32"/>
        <v>合志①-13</v>
      </c>
      <c r="I547" s="104">
        <v>355</v>
      </c>
      <c r="J547" s="246" t="s">
        <v>662</v>
      </c>
      <c r="K547" s="188"/>
      <c r="L547" s="141"/>
      <c r="N547" s="6"/>
      <c r="O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</row>
    <row r="548" spans="1:70" ht="20.25" hidden="1" customHeight="1">
      <c r="A548" s="4">
        <v>601</v>
      </c>
      <c r="B548" s="592"/>
      <c r="C548" s="76" t="s">
        <v>659</v>
      </c>
      <c r="D548" s="489"/>
      <c r="E548" s="74" t="s">
        <v>880</v>
      </c>
      <c r="F548" s="87"/>
      <c r="G548" s="92"/>
      <c r="H548" s="97" t="str">
        <f t="shared" si="32"/>
        <v>合志①-14</v>
      </c>
      <c r="I548" s="104">
        <v>205</v>
      </c>
      <c r="J548" s="246" t="s">
        <v>1411</v>
      </c>
      <c r="K548" s="281"/>
      <c r="L548" s="134"/>
      <c r="O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</row>
    <row r="549" spans="1:70" ht="20.25" customHeight="1">
      <c r="A549" s="4">
        <v>602</v>
      </c>
      <c r="B549" s="592"/>
      <c r="C549" s="76" t="s">
        <v>659</v>
      </c>
      <c r="D549" s="489"/>
      <c r="E549" s="74" t="s">
        <v>881</v>
      </c>
      <c r="F549" s="87">
        <v>1</v>
      </c>
      <c r="G549" s="92"/>
      <c r="H549" s="97" t="str">
        <f t="shared" si="32"/>
        <v>合志①-15</v>
      </c>
      <c r="I549" s="104">
        <v>350</v>
      </c>
      <c r="J549" s="246" t="s">
        <v>1412</v>
      </c>
      <c r="K549" s="281" t="s">
        <v>1959</v>
      </c>
      <c r="L549" s="416"/>
      <c r="N549" s="6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100000000000001" customHeight="1">
      <c r="A550" s="4">
        <v>603</v>
      </c>
      <c r="B550" s="592"/>
      <c r="C550" s="76" t="s">
        <v>659</v>
      </c>
      <c r="D550" s="489"/>
      <c r="E550" s="74" t="s">
        <v>882</v>
      </c>
      <c r="F550" s="87">
        <v>1</v>
      </c>
      <c r="G550" s="92"/>
      <c r="H550" s="97" t="str">
        <f t="shared" si="32"/>
        <v>合志①-16</v>
      </c>
      <c r="I550" s="104">
        <v>535</v>
      </c>
      <c r="J550" s="246" t="s">
        <v>2023</v>
      </c>
      <c r="K550" s="281" t="s">
        <v>1950</v>
      </c>
      <c r="L550" s="420" t="s">
        <v>1979</v>
      </c>
    </row>
    <row r="551" spans="1:70" ht="20.100000000000001" hidden="1" customHeight="1">
      <c r="A551" s="4">
        <v>604</v>
      </c>
      <c r="B551" s="614"/>
      <c r="C551" s="76" t="s">
        <v>659</v>
      </c>
      <c r="D551" s="489"/>
      <c r="E551" s="74" t="s">
        <v>883</v>
      </c>
      <c r="F551" s="87"/>
      <c r="G551" s="92"/>
      <c r="H551" s="97" t="str">
        <f t="shared" si="32"/>
        <v>合志①-17</v>
      </c>
      <c r="I551" s="104">
        <v>355</v>
      </c>
      <c r="J551" s="246" t="s">
        <v>1413</v>
      </c>
      <c r="K551" s="281"/>
      <c r="L551" s="410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</row>
    <row r="552" spans="1:70" ht="20.100000000000001" hidden="1" customHeight="1">
      <c r="A552" s="4">
        <v>605</v>
      </c>
      <c r="B552" s="467" t="s">
        <v>666</v>
      </c>
      <c r="C552" s="76" t="s">
        <v>667</v>
      </c>
      <c r="D552" s="489"/>
      <c r="E552" s="74">
        <v>1</v>
      </c>
      <c r="F552" s="87"/>
      <c r="G552" s="92"/>
      <c r="H552" s="97" t="str">
        <f t="shared" si="32"/>
        <v>合志②-1</v>
      </c>
      <c r="I552" s="104">
        <v>345</v>
      </c>
      <c r="J552" s="113" t="s">
        <v>668</v>
      </c>
      <c r="K552" s="188"/>
      <c r="L552" s="141"/>
      <c r="N552" s="6"/>
    </row>
    <row r="553" spans="1:70" ht="20.100000000000001" hidden="1" customHeight="1">
      <c r="A553" s="4">
        <v>606</v>
      </c>
      <c r="B553" s="468"/>
      <c r="C553" s="76" t="s">
        <v>667</v>
      </c>
      <c r="D553" s="495"/>
      <c r="E553" s="74">
        <v>2</v>
      </c>
      <c r="F553" s="87"/>
      <c r="G553" s="92"/>
      <c r="H553" s="97" t="str">
        <f t="shared" si="32"/>
        <v>合志②-2</v>
      </c>
      <c r="I553" s="104">
        <v>420</v>
      </c>
      <c r="J553" s="113" t="s">
        <v>669</v>
      </c>
      <c r="K553" s="188"/>
      <c r="L553" s="129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</row>
    <row r="554" spans="1:70" s="5" customFormat="1" ht="20.100000000000001" hidden="1" customHeight="1">
      <c r="A554" s="4">
        <v>607</v>
      </c>
      <c r="B554" s="468"/>
      <c r="C554" s="76" t="s">
        <v>667</v>
      </c>
      <c r="D554" s="495"/>
      <c r="E554" s="74">
        <v>3</v>
      </c>
      <c r="F554" s="87"/>
      <c r="G554" s="92"/>
      <c r="H554" s="97" t="str">
        <f t="shared" si="32"/>
        <v>合志②-3</v>
      </c>
      <c r="I554" s="104">
        <v>470</v>
      </c>
      <c r="J554" s="113" t="s">
        <v>670</v>
      </c>
      <c r="K554" s="281"/>
      <c r="L554" s="141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213"/>
      <c r="AD554" s="213"/>
      <c r="AE554" s="213"/>
      <c r="AF554" s="213"/>
      <c r="AG554" s="213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</row>
    <row r="555" spans="1:70" s="5" customFormat="1" ht="20.100000000000001" customHeight="1">
      <c r="A555" s="4">
        <v>608</v>
      </c>
      <c r="B555" s="468"/>
      <c r="C555" s="76" t="s">
        <v>667</v>
      </c>
      <c r="D555" s="495"/>
      <c r="E555" s="74">
        <v>4</v>
      </c>
      <c r="F555" s="87">
        <v>1</v>
      </c>
      <c r="G555" s="92"/>
      <c r="H555" s="97" t="str">
        <f t="shared" si="32"/>
        <v>合志②-4</v>
      </c>
      <c r="I555" s="104">
        <v>455</v>
      </c>
      <c r="J555" s="113" t="s">
        <v>670</v>
      </c>
      <c r="K555" s="188" t="s">
        <v>1872</v>
      </c>
      <c r="L555" s="420" t="s">
        <v>1979</v>
      </c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213"/>
      <c r="AD555" s="213"/>
      <c r="AE555" s="213"/>
      <c r="AF555" s="213"/>
      <c r="AG555" s="213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</row>
    <row r="556" spans="1:70" s="5" customFormat="1" ht="20.100000000000001" hidden="1" customHeight="1">
      <c r="A556" s="4">
        <v>609</v>
      </c>
      <c r="B556" s="468"/>
      <c r="C556" s="76" t="s">
        <v>667</v>
      </c>
      <c r="D556" s="495"/>
      <c r="E556" s="74">
        <v>5</v>
      </c>
      <c r="F556" s="87"/>
      <c r="G556" s="92"/>
      <c r="H556" s="97" t="str">
        <f t="shared" si="32"/>
        <v>合志②-5</v>
      </c>
      <c r="I556" s="104">
        <v>575</v>
      </c>
      <c r="J556" s="113" t="s">
        <v>1580</v>
      </c>
      <c r="K556" s="188"/>
      <c r="L556" s="129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213"/>
      <c r="AD556" s="213"/>
      <c r="AE556" s="213"/>
      <c r="AF556" s="213"/>
      <c r="AG556" s="213"/>
      <c r="AH556" s="213"/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</row>
    <row r="557" spans="1:70" s="5" customFormat="1" ht="20.100000000000001" hidden="1" customHeight="1">
      <c r="A557" s="4">
        <v>610</v>
      </c>
      <c r="B557" s="468"/>
      <c r="C557" s="76" t="s">
        <v>667</v>
      </c>
      <c r="D557" s="495"/>
      <c r="E557" s="74">
        <v>6</v>
      </c>
      <c r="F557" s="87"/>
      <c r="G557" s="92"/>
      <c r="H557" s="97" t="str">
        <f t="shared" si="32"/>
        <v>合志②-6</v>
      </c>
      <c r="I557" s="104">
        <v>385</v>
      </c>
      <c r="J557" s="113" t="s">
        <v>671</v>
      </c>
      <c r="K557" s="188"/>
      <c r="L557" s="129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213"/>
      <c r="AD557" s="213"/>
      <c r="AE557" s="213"/>
      <c r="AF557" s="213"/>
      <c r="AG557" s="213"/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</row>
    <row r="558" spans="1:70" s="5" customFormat="1" ht="20.100000000000001" customHeight="1">
      <c r="A558" s="4">
        <v>611</v>
      </c>
      <c r="B558" s="468"/>
      <c r="C558" s="76" t="s">
        <v>667</v>
      </c>
      <c r="D558" s="495"/>
      <c r="E558" s="74" t="s">
        <v>299</v>
      </c>
      <c r="F558" s="87">
        <v>1</v>
      </c>
      <c r="G558" s="92"/>
      <c r="H558" s="97" t="str">
        <f t="shared" si="32"/>
        <v>合志②-7</v>
      </c>
      <c r="I558" s="104">
        <v>285</v>
      </c>
      <c r="J558" s="113" t="s">
        <v>1939</v>
      </c>
      <c r="K558" s="281" t="s">
        <v>1839</v>
      </c>
      <c r="L558" s="420" t="s">
        <v>1979</v>
      </c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213"/>
      <c r="AD558" s="213"/>
      <c r="AE558" s="213"/>
      <c r="AF558" s="213"/>
      <c r="AG558" s="213"/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</row>
    <row r="559" spans="1:70" s="5" customFormat="1" ht="20.100000000000001" customHeight="1">
      <c r="A559" s="4">
        <v>612</v>
      </c>
      <c r="B559" s="468"/>
      <c r="C559" s="76" t="s">
        <v>667</v>
      </c>
      <c r="D559" s="495"/>
      <c r="E559" s="74" t="s">
        <v>464</v>
      </c>
      <c r="F559" s="87">
        <v>1</v>
      </c>
      <c r="G559" s="92"/>
      <c r="H559" s="97" t="str">
        <f t="shared" si="32"/>
        <v>合志②-8</v>
      </c>
      <c r="I559" s="104">
        <v>460</v>
      </c>
      <c r="J559" s="113" t="s">
        <v>670</v>
      </c>
      <c r="K559" s="281" t="s">
        <v>1605</v>
      </c>
      <c r="L559" s="420" t="s">
        <v>1979</v>
      </c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213"/>
      <c r="AD559" s="213"/>
      <c r="AE559" s="213"/>
      <c r="AF559" s="213"/>
      <c r="AG559" s="213"/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</row>
    <row r="560" spans="1:70" s="5" customFormat="1" ht="20.100000000000001" customHeight="1">
      <c r="A560" s="4">
        <v>613</v>
      </c>
      <c r="B560" s="468"/>
      <c r="C560" s="76" t="s">
        <v>667</v>
      </c>
      <c r="D560" s="495"/>
      <c r="E560" s="74" t="s">
        <v>279</v>
      </c>
      <c r="F560" s="87">
        <v>1</v>
      </c>
      <c r="G560" s="92"/>
      <c r="H560" s="97" t="str">
        <f t="shared" si="32"/>
        <v>合志②-9</v>
      </c>
      <c r="I560" s="109">
        <v>500</v>
      </c>
      <c r="J560" s="113" t="s">
        <v>673</v>
      </c>
      <c r="K560" s="281" t="s">
        <v>1846</v>
      </c>
      <c r="L560" s="420" t="s">
        <v>1979</v>
      </c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213"/>
      <c r="AD560" s="213"/>
      <c r="AE560" s="213"/>
      <c r="AF560" s="213"/>
      <c r="AG560" s="213"/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</row>
    <row r="561" spans="1:70" s="5" customFormat="1" ht="20.100000000000001" hidden="1" customHeight="1">
      <c r="A561" s="4">
        <v>614</v>
      </c>
      <c r="B561" s="468"/>
      <c r="C561" s="76" t="s">
        <v>667</v>
      </c>
      <c r="D561" s="495"/>
      <c r="E561" s="74" t="s">
        <v>455</v>
      </c>
      <c r="F561" s="87"/>
      <c r="G561" s="92"/>
      <c r="H561" s="97" t="str">
        <f t="shared" ref="H561:H584" si="34">CONCATENATE(C561,D561,"-",E561)</f>
        <v>合志②-10</v>
      </c>
      <c r="I561" s="109">
        <v>575</v>
      </c>
      <c r="J561" s="113" t="s">
        <v>674</v>
      </c>
      <c r="K561" s="281"/>
      <c r="L561" s="168"/>
      <c r="N561" s="44"/>
      <c r="O561" s="6"/>
      <c r="P561" s="44"/>
      <c r="Q561" s="44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spans="1:70" s="5" customFormat="1" ht="20.100000000000001" hidden="1" customHeight="1">
      <c r="A562" s="4">
        <v>615</v>
      </c>
      <c r="B562" s="468"/>
      <c r="C562" s="76" t="s">
        <v>667</v>
      </c>
      <c r="D562" s="495"/>
      <c r="E562" s="74" t="s">
        <v>383</v>
      </c>
      <c r="F562" s="87"/>
      <c r="G562" s="92"/>
      <c r="H562" s="97" t="str">
        <f t="shared" si="34"/>
        <v>合志②-11</v>
      </c>
      <c r="I562" s="109">
        <v>535</v>
      </c>
      <c r="J562" s="113" t="s">
        <v>675</v>
      </c>
      <c r="K562" s="188"/>
      <c r="L562" s="348"/>
      <c r="N562" s="44"/>
      <c r="O562" s="6"/>
      <c r="P562" s="44"/>
      <c r="Q562" s="44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spans="1:70" s="5" customFormat="1" ht="20.100000000000001" customHeight="1">
      <c r="A563" s="4">
        <v>616</v>
      </c>
      <c r="B563" s="468"/>
      <c r="C563" s="76" t="s">
        <v>667</v>
      </c>
      <c r="D563" s="495"/>
      <c r="E563" s="74" t="s">
        <v>865</v>
      </c>
      <c r="F563" s="87">
        <v>1</v>
      </c>
      <c r="G563" s="92"/>
      <c r="H563" s="97" t="str">
        <f t="shared" si="34"/>
        <v>合志②-12</v>
      </c>
      <c r="I563" s="109">
        <v>375</v>
      </c>
      <c r="J563" s="113" t="s">
        <v>1414</v>
      </c>
      <c r="K563" s="281" t="s">
        <v>1977</v>
      </c>
      <c r="L563" s="513" t="s">
        <v>1993</v>
      </c>
      <c r="M563" s="5">
        <f>IF(F582,I582,"")</f>
        <v>310</v>
      </c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213"/>
      <c r="AD563" s="213"/>
      <c r="AE563" s="213"/>
      <c r="AF563" s="213"/>
      <c r="AG563" s="213"/>
      <c r="AH563" s="213"/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  <c r="BI563" s="213"/>
      <c r="BJ563" s="213"/>
      <c r="BK563" s="213"/>
      <c r="BL563" s="213"/>
      <c r="BM563" s="213"/>
      <c r="BN563" s="213"/>
      <c r="BO563" s="213"/>
      <c r="BP563" s="213"/>
      <c r="BQ563" s="213"/>
      <c r="BR563" s="213"/>
    </row>
    <row r="564" spans="1:70" s="5" customFormat="1" ht="20.100000000000001" hidden="1" customHeight="1">
      <c r="A564" s="4">
        <v>617</v>
      </c>
      <c r="B564" s="468"/>
      <c r="C564" s="76" t="s">
        <v>667</v>
      </c>
      <c r="D564" s="495"/>
      <c r="E564" s="74" t="s">
        <v>884</v>
      </c>
      <c r="F564" s="87"/>
      <c r="G564" s="92"/>
      <c r="H564" s="97" t="str">
        <f t="shared" si="34"/>
        <v>合志②-13</v>
      </c>
      <c r="I564" s="109">
        <v>380</v>
      </c>
      <c r="J564" s="113" t="s">
        <v>1415</v>
      </c>
      <c r="K564" s="281" t="s">
        <v>1958</v>
      </c>
      <c r="L564" s="502"/>
      <c r="M564" s="5">
        <f>IF(F583,I583,"")</f>
        <v>295</v>
      </c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213"/>
      <c r="AD564" s="213"/>
      <c r="AE564" s="213"/>
      <c r="AF564" s="213"/>
      <c r="AG564" s="213"/>
      <c r="AH564" s="213"/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  <c r="BI564" s="213"/>
      <c r="BJ564" s="213"/>
      <c r="BK564" s="213"/>
      <c r="BL564" s="213"/>
      <c r="BM564" s="213"/>
      <c r="BN564" s="213"/>
      <c r="BO564" s="213"/>
      <c r="BP564" s="213"/>
      <c r="BQ564" s="213"/>
      <c r="BR564" s="213"/>
    </row>
    <row r="565" spans="1:70" s="5" customFormat="1" ht="20.100000000000001" customHeight="1">
      <c r="A565" s="4">
        <v>618</v>
      </c>
      <c r="B565" s="468"/>
      <c r="C565" s="76" t="s">
        <v>667</v>
      </c>
      <c r="D565" s="495"/>
      <c r="E565" s="74" t="s">
        <v>880</v>
      </c>
      <c r="F565" s="87">
        <v>2</v>
      </c>
      <c r="G565" s="92"/>
      <c r="H565" s="97" t="str">
        <f t="shared" si="34"/>
        <v>合志②-14</v>
      </c>
      <c r="I565" s="109">
        <v>355</v>
      </c>
      <c r="J565" s="113" t="s">
        <v>1414</v>
      </c>
      <c r="K565" s="281"/>
      <c r="L565" s="399" t="s">
        <v>1994</v>
      </c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213"/>
      <c r="AD565" s="213"/>
      <c r="AE565" s="213"/>
      <c r="AF565" s="213"/>
      <c r="AG565" s="213"/>
      <c r="AH565" s="213"/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  <c r="BI565" s="213"/>
      <c r="BJ565" s="213"/>
      <c r="BK565" s="213"/>
      <c r="BL565" s="213"/>
      <c r="BM565" s="213"/>
      <c r="BN565" s="213"/>
      <c r="BO565" s="213"/>
      <c r="BP565" s="213"/>
      <c r="BQ565" s="213"/>
      <c r="BR565" s="213"/>
    </row>
    <row r="566" spans="1:70" s="5" customFormat="1" ht="24.75" hidden="1" customHeight="1">
      <c r="A566" s="4">
        <v>619</v>
      </c>
      <c r="B566" s="468"/>
      <c r="C566" s="76" t="s">
        <v>667</v>
      </c>
      <c r="D566" s="495"/>
      <c r="E566" s="74" t="s">
        <v>881</v>
      </c>
      <c r="F566" s="87"/>
      <c r="G566" s="92"/>
      <c r="H566" s="97" t="str">
        <f t="shared" si="34"/>
        <v>合志②-15</v>
      </c>
      <c r="I566" s="109">
        <v>350</v>
      </c>
      <c r="J566" s="113" t="s">
        <v>1416</v>
      </c>
      <c r="K566" s="281"/>
      <c r="L566" s="129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213"/>
      <c r="AD566" s="213"/>
      <c r="AE566" s="213"/>
      <c r="AF566" s="213"/>
      <c r="AG566" s="213"/>
      <c r="AH566" s="213"/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  <c r="BI566" s="213"/>
      <c r="BJ566" s="213"/>
      <c r="BK566" s="213"/>
      <c r="BL566" s="213"/>
      <c r="BM566" s="213"/>
      <c r="BN566" s="213"/>
      <c r="BO566" s="213"/>
      <c r="BP566" s="213"/>
      <c r="BQ566" s="213"/>
      <c r="BR566" s="213"/>
    </row>
    <row r="567" spans="1:70" s="5" customFormat="1" ht="20.100000000000001" customHeight="1">
      <c r="A567" s="4">
        <v>620</v>
      </c>
      <c r="B567" s="468"/>
      <c r="C567" s="76" t="s">
        <v>667</v>
      </c>
      <c r="D567" s="495"/>
      <c r="E567" s="74" t="s">
        <v>882</v>
      </c>
      <c r="F567" s="87">
        <v>1</v>
      </c>
      <c r="G567" s="92"/>
      <c r="H567" s="97" t="str">
        <f t="shared" si="34"/>
        <v>合志②-16</v>
      </c>
      <c r="I567" s="109">
        <v>270</v>
      </c>
      <c r="J567" s="113" t="s">
        <v>1416</v>
      </c>
      <c r="K567" s="281" t="s">
        <v>1968</v>
      </c>
      <c r="L567" s="420" t="s">
        <v>1979</v>
      </c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213"/>
      <c r="AD567" s="213"/>
      <c r="AE567" s="213"/>
      <c r="AF567" s="213"/>
      <c r="AG567" s="213"/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213"/>
      <c r="BN567" s="213"/>
      <c r="BO567" s="213"/>
      <c r="BP567" s="213"/>
      <c r="BQ567" s="213"/>
      <c r="BR567" s="213"/>
    </row>
    <row r="568" spans="1:70" s="5" customFormat="1" ht="20.100000000000001" customHeight="1">
      <c r="A568" s="4">
        <v>621</v>
      </c>
      <c r="B568" s="468"/>
      <c r="C568" s="76" t="s">
        <v>667</v>
      </c>
      <c r="D568" s="495"/>
      <c r="E568" s="74" t="s">
        <v>883</v>
      </c>
      <c r="F568" s="87">
        <v>1</v>
      </c>
      <c r="G568" s="92"/>
      <c r="H568" s="97" t="str">
        <f t="shared" si="34"/>
        <v>合志②-17</v>
      </c>
      <c r="I568" s="109">
        <v>565</v>
      </c>
      <c r="J568" s="113" t="s">
        <v>1417</v>
      </c>
      <c r="K568" s="281" t="s">
        <v>1784</v>
      </c>
      <c r="L568" s="420" t="s">
        <v>1979</v>
      </c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213"/>
      <c r="AD568" s="213"/>
      <c r="AE568" s="213"/>
      <c r="AF568" s="213"/>
      <c r="AG568" s="213"/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  <c r="BI568" s="213"/>
      <c r="BJ568" s="213"/>
      <c r="BK568" s="213"/>
      <c r="BL568" s="213"/>
      <c r="BM568" s="213"/>
      <c r="BN568" s="213"/>
      <c r="BO568" s="213"/>
      <c r="BP568" s="213"/>
      <c r="BQ568" s="213"/>
      <c r="BR568" s="213"/>
    </row>
    <row r="569" spans="1:70" s="40" customFormat="1" ht="20.100000000000001" customHeight="1">
      <c r="A569" s="4">
        <v>622</v>
      </c>
      <c r="B569" s="469"/>
      <c r="C569" s="76" t="s">
        <v>667</v>
      </c>
      <c r="D569" s="495"/>
      <c r="E569" s="74" t="s">
        <v>869</v>
      </c>
      <c r="F569" s="87">
        <v>1</v>
      </c>
      <c r="G569" s="92"/>
      <c r="H569" s="97" t="str">
        <f t="shared" si="34"/>
        <v>合志②-18</v>
      </c>
      <c r="I569" s="109">
        <v>190</v>
      </c>
      <c r="J569" s="113" t="s">
        <v>1940</v>
      </c>
      <c r="K569" s="281" t="s">
        <v>1784</v>
      </c>
      <c r="L569" s="420" t="s">
        <v>1979</v>
      </c>
      <c r="M569" s="5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214"/>
      <c r="AD569" s="214"/>
      <c r="AE569" s="214"/>
      <c r="AF569" s="214"/>
      <c r="AG569" s="214"/>
      <c r="AH569" s="214"/>
      <c r="AI569" s="214"/>
      <c r="AJ569" s="214"/>
      <c r="AK569" s="214"/>
      <c r="AL569" s="214"/>
      <c r="AM569" s="214"/>
      <c r="AN569" s="214"/>
      <c r="AO569" s="214"/>
      <c r="AP569" s="214"/>
      <c r="AQ569" s="214"/>
      <c r="AR569" s="214"/>
      <c r="AS569" s="214"/>
      <c r="AT569" s="214"/>
      <c r="AU569" s="214"/>
      <c r="AV569" s="214"/>
      <c r="AW569" s="214"/>
      <c r="AX569" s="214"/>
      <c r="AY569" s="214"/>
      <c r="AZ569" s="214"/>
      <c r="BA569" s="214"/>
      <c r="BB569" s="214"/>
      <c r="BC569" s="214"/>
      <c r="BD569" s="214"/>
      <c r="BE569" s="214"/>
      <c r="BF569" s="214"/>
      <c r="BG569" s="214"/>
      <c r="BH569" s="214"/>
      <c r="BI569" s="214"/>
      <c r="BJ569" s="214"/>
      <c r="BK569" s="214"/>
      <c r="BL569" s="214"/>
      <c r="BM569" s="214"/>
      <c r="BN569" s="214"/>
      <c r="BO569" s="214"/>
      <c r="BP569" s="214"/>
      <c r="BQ569" s="214"/>
      <c r="BR569" s="214"/>
    </row>
    <row r="570" spans="1:70" s="41" customFormat="1" ht="20.100000000000001" hidden="1" customHeight="1">
      <c r="A570" s="4">
        <v>631</v>
      </c>
      <c r="B570" s="583" t="s">
        <v>681</v>
      </c>
      <c r="C570" s="76" t="s">
        <v>682</v>
      </c>
      <c r="D570" s="495"/>
      <c r="E570" s="74" t="s">
        <v>10</v>
      </c>
      <c r="F570" s="87"/>
      <c r="G570" s="94"/>
      <c r="H570" s="98" t="str">
        <f t="shared" si="34"/>
        <v>益城-1</v>
      </c>
      <c r="I570" s="104">
        <v>865</v>
      </c>
      <c r="J570" s="122" t="s">
        <v>683</v>
      </c>
      <c r="K570" s="189"/>
      <c r="L570" s="179"/>
      <c r="M570" s="5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</row>
    <row r="571" spans="1:70" s="41" customFormat="1" ht="20.100000000000001" hidden="1" customHeight="1">
      <c r="A571" s="4">
        <v>632</v>
      </c>
      <c r="B571" s="584"/>
      <c r="C571" s="76" t="s">
        <v>682</v>
      </c>
      <c r="D571" s="495"/>
      <c r="E571" s="74" t="s">
        <v>143</v>
      </c>
      <c r="F571" s="87"/>
      <c r="G571" s="94"/>
      <c r="H571" s="97" t="str">
        <f t="shared" si="34"/>
        <v>益城-2</v>
      </c>
      <c r="I571" s="104">
        <v>725</v>
      </c>
      <c r="J571" s="113" t="s">
        <v>683</v>
      </c>
      <c r="K571" s="188"/>
      <c r="L571" s="131"/>
      <c r="M571" s="5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</row>
    <row r="572" spans="1:70" s="41" customFormat="1" ht="20.100000000000001" hidden="1" customHeight="1">
      <c r="A572" s="4">
        <v>633</v>
      </c>
      <c r="B572" s="584"/>
      <c r="C572" s="76" t="s">
        <v>682</v>
      </c>
      <c r="D572" s="496"/>
      <c r="E572" s="74" t="s">
        <v>885</v>
      </c>
      <c r="F572" s="288"/>
      <c r="G572" s="289"/>
      <c r="H572" s="97" t="str">
        <f t="shared" si="34"/>
        <v>益城-3</v>
      </c>
      <c r="I572" s="290">
        <v>285</v>
      </c>
      <c r="J572" s="291" t="s">
        <v>683</v>
      </c>
      <c r="K572" s="281" t="s">
        <v>1784</v>
      </c>
      <c r="L572" s="504"/>
      <c r="M572" s="5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</row>
    <row r="573" spans="1:70" s="41" customFormat="1" ht="20.100000000000001" hidden="1" customHeight="1">
      <c r="A573" s="4">
        <v>634</v>
      </c>
      <c r="B573" s="584"/>
      <c r="C573" s="76" t="s">
        <v>682</v>
      </c>
      <c r="D573" s="496"/>
      <c r="E573" s="74" t="s">
        <v>886</v>
      </c>
      <c r="F573" s="288"/>
      <c r="G573" s="289"/>
      <c r="H573" s="97" t="str">
        <f t="shared" si="34"/>
        <v>益城-4</v>
      </c>
      <c r="I573" s="290">
        <v>415</v>
      </c>
      <c r="J573" s="291" t="s">
        <v>1420</v>
      </c>
      <c r="K573" s="281"/>
      <c r="L573" s="421"/>
      <c r="M573" s="5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</row>
    <row r="574" spans="1:70" s="41" customFormat="1" ht="20.100000000000001" hidden="1" customHeight="1">
      <c r="A574" s="4">
        <v>635</v>
      </c>
      <c r="B574" s="584"/>
      <c r="C574" s="76" t="s">
        <v>682</v>
      </c>
      <c r="D574" s="496"/>
      <c r="E574" s="74" t="s">
        <v>887</v>
      </c>
      <c r="F574" s="288"/>
      <c r="G574" s="289"/>
      <c r="H574" s="97" t="str">
        <f t="shared" si="34"/>
        <v>益城-5</v>
      </c>
      <c r="I574" s="290">
        <v>320</v>
      </c>
      <c r="J574" s="291" t="s">
        <v>1421</v>
      </c>
      <c r="K574" s="281"/>
      <c r="L574" s="464"/>
      <c r="M574" s="5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</row>
    <row r="575" spans="1:70" s="41" customFormat="1" ht="20.100000000000001" hidden="1" customHeight="1">
      <c r="A575" s="4">
        <v>636</v>
      </c>
      <c r="B575" s="584"/>
      <c r="C575" s="76" t="s">
        <v>682</v>
      </c>
      <c r="D575" s="496"/>
      <c r="E575" s="74" t="s">
        <v>866</v>
      </c>
      <c r="F575" s="288"/>
      <c r="G575" s="289"/>
      <c r="H575" s="97" t="str">
        <f t="shared" si="34"/>
        <v>益城-6</v>
      </c>
      <c r="I575" s="290">
        <v>315</v>
      </c>
      <c r="J575" s="291" t="s">
        <v>1422</v>
      </c>
      <c r="K575" s="281"/>
      <c r="L575" s="141"/>
      <c r="M575" s="5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</row>
    <row r="576" spans="1:70" s="41" customFormat="1" ht="20.100000000000001" hidden="1" customHeight="1">
      <c r="A576" s="4">
        <v>637</v>
      </c>
      <c r="B576" s="584"/>
      <c r="C576" s="76" t="s">
        <v>682</v>
      </c>
      <c r="D576" s="496"/>
      <c r="E576" s="74" t="s">
        <v>868</v>
      </c>
      <c r="F576" s="288"/>
      <c r="G576" s="289"/>
      <c r="H576" s="97" t="str">
        <f t="shared" si="34"/>
        <v>益城-7</v>
      </c>
      <c r="I576" s="290">
        <v>310</v>
      </c>
      <c r="J576" s="291" t="s">
        <v>1423</v>
      </c>
      <c r="K576" s="281"/>
      <c r="L576" s="457"/>
      <c r="M576" s="5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</row>
    <row r="577" spans="1:70" s="41" customFormat="1" ht="20.100000000000001" hidden="1" customHeight="1">
      <c r="A577" s="4">
        <v>638</v>
      </c>
      <c r="B577" s="584"/>
      <c r="C577" s="76" t="s">
        <v>682</v>
      </c>
      <c r="D577" s="496"/>
      <c r="E577" s="74" t="s">
        <v>888</v>
      </c>
      <c r="F577" s="288"/>
      <c r="G577" s="289"/>
      <c r="H577" s="97" t="str">
        <f t="shared" si="34"/>
        <v>益城-8</v>
      </c>
      <c r="I577" s="290">
        <v>570</v>
      </c>
      <c r="J577" s="291" t="s">
        <v>1424</v>
      </c>
      <c r="K577" s="281"/>
      <c r="L577" s="141"/>
      <c r="M577" s="5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</row>
    <row r="578" spans="1:70" s="41" customFormat="1" ht="20.100000000000001" customHeight="1">
      <c r="A578" s="4">
        <v>639</v>
      </c>
      <c r="B578" s="584"/>
      <c r="C578" s="76" t="s">
        <v>682</v>
      </c>
      <c r="D578" s="496"/>
      <c r="E578" s="74" t="s">
        <v>889</v>
      </c>
      <c r="F578" s="288" t="s">
        <v>937</v>
      </c>
      <c r="G578" s="289"/>
      <c r="H578" s="97" t="str">
        <f t="shared" si="34"/>
        <v>益城-9</v>
      </c>
      <c r="I578" s="290">
        <v>510</v>
      </c>
      <c r="J578" s="291" t="s">
        <v>1941</v>
      </c>
      <c r="K578" s="281"/>
      <c r="L578" s="464" t="s">
        <v>1995</v>
      </c>
      <c r="M578" s="5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</row>
    <row r="579" spans="1:70" ht="20.100000000000001" customHeight="1">
      <c r="A579" s="4">
        <v>640</v>
      </c>
      <c r="B579" s="584"/>
      <c r="C579" s="76" t="s">
        <v>682</v>
      </c>
      <c r="D579" s="496"/>
      <c r="E579" s="74" t="s">
        <v>890</v>
      </c>
      <c r="F579" s="288" t="s">
        <v>937</v>
      </c>
      <c r="G579" s="289"/>
      <c r="H579" s="97" t="str">
        <f t="shared" si="34"/>
        <v>益城-10</v>
      </c>
      <c r="I579" s="290">
        <v>415</v>
      </c>
      <c r="J579" s="291" t="s">
        <v>1426</v>
      </c>
      <c r="K579" s="281"/>
      <c r="L579" s="464" t="s">
        <v>1995</v>
      </c>
    </row>
    <row r="580" spans="1:70" ht="20.100000000000001" hidden="1" customHeight="1">
      <c r="A580" s="4">
        <v>641</v>
      </c>
      <c r="B580" s="584"/>
      <c r="C580" s="76" t="s">
        <v>682</v>
      </c>
      <c r="D580" s="496"/>
      <c r="E580" s="74" t="s">
        <v>891</v>
      </c>
      <c r="F580" s="288"/>
      <c r="G580" s="289"/>
      <c r="H580" s="97" t="str">
        <f t="shared" si="34"/>
        <v>益城-11</v>
      </c>
      <c r="I580" s="290">
        <v>495</v>
      </c>
      <c r="J580" s="291" t="s">
        <v>1427</v>
      </c>
      <c r="K580" s="281"/>
      <c r="L580" s="344"/>
    </row>
    <row r="581" spans="1:70" ht="20.100000000000001" hidden="1" customHeight="1">
      <c r="A581" s="4">
        <v>642</v>
      </c>
      <c r="B581" s="584"/>
      <c r="C581" s="76" t="s">
        <v>682</v>
      </c>
      <c r="D581" s="496"/>
      <c r="E581" s="74" t="s">
        <v>865</v>
      </c>
      <c r="F581" s="288"/>
      <c r="G581" s="289"/>
      <c r="H581" s="97" t="str">
        <f t="shared" si="34"/>
        <v>益城-12</v>
      </c>
      <c r="I581" s="290">
        <v>390</v>
      </c>
      <c r="J581" s="291" t="s">
        <v>1428</v>
      </c>
      <c r="K581" s="281"/>
      <c r="L581" s="505"/>
    </row>
    <row r="582" spans="1:70" ht="20.100000000000001" customHeight="1">
      <c r="A582" s="4">
        <v>643</v>
      </c>
      <c r="B582" s="584"/>
      <c r="C582" s="76" t="s">
        <v>682</v>
      </c>
      <c r="D582" s="496"/>
      <c r="E582" s="74" t="s">
        <v>884</v>
      </c>
      <c r="F582" s="288">
        <v>1</v>
      </c>
      <c r="G582" s="289"/>
      <c r="H582" s="97" t="str">
        <f t="shared" si="34"/>
        <v>益城-13</v>
      </c>
      <c r="I582" s="290">
        <v>310</v>
      </c>
      <c r="J582" s="291" t="s">
        <v>1420</v>
      </c>
      <c r="K582" s="336" t="s">
        <v>1604</v>
      </c>
      <c r="L582" s="518" t="s">
        <v>1979</v>
      </c>
    </row>
    <row r="583" spans="1:70" ht="20.100000000000001" customHeight="1">
      <c r="A583" s="4">
        <v>644</v>
      </c>
      <c r="B583" s="584"/>
      <c r="C583" s="381" t="s">
        <v>682</v>
      </c>
      <c r="D583" s="496"/>
      <c r="E583" s="382" t="s">
        <v>880</v>
      </c>
      <c r="F583" s="288">
        <v>1</v>
      </c>
      <c r="G583" s="289"/>
      <c r="H583" s="97" t="str">
        <f t="shared" si="34"/>
        <v>益城-14</v>
      </c>
      <c r="I583" s="290">
        <v>295</v>
      </c>
      <c r="J583" s="291" t="s">
        <v>1429</v>
      </c>
      <c r="K583" s="336" t="s">
        <v>1726</v>
      </c>
      <c r="L583" s="518" t="s">
        <v>1979</v>
      </c>
    </row>
    <row r="584" spans="1:70" ht="20.100000000000001" hidden="1" customHeight="1">
      <c r="A584" s="4">
        <v>645</v>
      </c>
      <c r="B584" s="473"/>
      <c r="C584" s="381" t="s">
        <v>682</v>
      </c>
      <c r="D584" s="496"/>
      <c r="E584" s="74" t="s">
        <v>881</v>
      </c>
      <c r="F584" s="288"/>
      <c r="G584" s="474"/>
      <c r="H584" s="97" t="str">
        <f t="shared" si="34"/>
        <v>益城-15</v>
      </c>
      <c r="I584" s="290">
        <v>140</v>
      </c>
      <c r="J584" s="291" t="s">
        <v>1863</v>
      </c>
      <c r="K584" s="336"/>
      <c r="L584" s="458"/>
    </row>
    <row r="585" spans="1:70" ht="20.100000000000001" hidden="1" customHeight="1">
      <c r="B585" s="584" t="s">
        <v>1151</v>
      </c>
      <c r="C585" s="76" t="s">
        <v>1787</v>
      </c>
      <c r="D585" s="495"/>
      <c r="E585" s="74"/>
      <c r="F585" s="388"/>
      <c r="G585" s="386"/>
      <c r="H585" s="383" t="s">
        <v>1151</v>
      </c>
      <c r="I585" s="389">
        <v>200</v>
      </c>
      <c r="J585" s="291" t="s">
        <v>1788</v>
      </c>
      <c r="K585" s="336"/>
      <c r="L585" s="458"/>
    </row>
    <row r="586" spans="1:70" ht="20.100000000000001" hidden="1" customHeight="1">
      <c r="B586" s="584"/>
      <c r="C586" s="76" t="s">
        <v>127</v>
      </c>
      <c r="D586" s="495"/>
      <c r="E586" s="74"/>
      <c r="F586" s="388"/>
      <c r="G586" s="386"/>
      <c r="H586" s="383" t="s">
        <v>1151</v>
      </c>
      <c r="I586" s="389">
        <v>350</v>
      </c>
      <c r="J586" s="291" t="s">
        <v>1149</v>
      </c>
      <c r="K586" s="336"/>
      <c r="L586" s="356"/>
    </row>
    <row r="587" spans="1:70" ht="20.100000000000001" hidden="1" customHeight="1" thickBot="1">
      <c r="B587" s="613"/>
      <c r="C587" s="83" t="s">
        <v>639</v>
      </c>
      <c r="D587" s="497"/>
      <c r="E587" s="84"/>
      <c r="F587" s="89"/>
      <c r="G587" s="387"/>
      <c r="H587" s="102" t="s">
        <v>1151</v>
      </c>
      <c r="I587" s="111">
        <v>350</v>
      </c>
      <c r="J587" s="126" t="s">
        <v>1150</v>
      </c>
      <c r="K587" s="337"/>
      <c r="L587" s="180"/>
    </row>
    <row r="588" spans="1:70" ht="20.100000000000001" customHeight="1">
      <c r="C588" s="26"/>
      <c r="D588" s="498"/>
      <c r="F588" s="29"/>
      <c r="G588" s="29"/>
      <c r="H588" s="30"/>
      <c r="I588" s="31"/>
      <c r="J588" s="33"/>
      <c r="L588" s="519"/>
    </row>
    <row r="589" spans="1:70" ht="20.100000000000001" customHeight="1">
      <c r="C589" s="26"/>
      <c r="D589" s="498"/>
      <c r="F589" s="29"/>
      <c r="G589" s="29"/>
      <c r="H589" s="30"/>
      <c r="I589" s="31"/>
      <c r="J589" s="33"/>
      <c r="L589" s="519"/>
    </row>
    <row r="590" spans="1:70" ht="20.100000000000001" customHeight="1">
      <c r="C590" s="293"/>
      <c r="E590" s="294"/>
      <c r="F590" s="38"/>
      <c r="G590" s="38"/>
    </row>
    <row r="591" spans="1:70" ht="20.100000000000001" customHeight="1" thickBot="1">
      <c r="C591" s="293"/>
      <c r="E591" s="294"/>
      <c r="F591" s="38"/>
      <c r="G591" s="38"/>
    </row>
    <row r="592" spans="1:70" ht="20.100000000000001" customHeight="1" thickBot="1">
      <c r="B592" s="297" t="s">
        <v>691</v>
      </c>
      <c r="C592" s="295"/>
      <c r="D592" s="295"/>
      <c r="E592" s="296"/>
      <c r="F592" s="198"/>
      <c r="G592" s="198"/>
      <c r="H592" s="298" t="str">
        <f>COUNTIF(F2:F589,1)&amp;"箇所"</f>
        <v>110箇所</v>
      </c>
      <c r="I592" s="39">
        <f>SUMIF(F3:F587,"1",I3:I589)</f>
        <v>42575</v>
      </c>
      <c r="J592" s="22" t="s">
        <v>690</v>
      </c>
    </row>
    <row r="593" spans="1:70" ht="20.100000000000001" customHeight="1">
      <c r="B593" s="607" t="s">
        <v>901</v>
      </c>
      <c r="C593" s="607"/>
      <c r="D593" s="607"/>
      <c r="E593" s="607"/>
      <c r="F593" s="283"/>
      <c r="G593" s="299"/>
      <c r="H593" s="210" t="str">
        <f>COUNTIF(F3:F589,0)&amp;"箇所"</f>
        <v>30箇所</v>
      </c>
      <c r="I593" s="39">
        <f>SUMIF(F2:F587,"0",I2:I587)</f>
        <v>10550</v>
      </c>
    </row>
    <row r="594" spans="1:70" s="41" customFormat="1" ht="20.100000000000001" customHeight="1">
      <c r="A594" s="4"/>
      <c r="B594" s="586" t="s">
        <v>1123</v>
      </c>
      <c r="C594" s="586"/>
      <c r="D594" s="586"/>
      <c r="E594" s="586"/>
      <c r="F594" s="375"/>
      <c r="G594" s="375"/>
      <c r="H594" s="376" t="str">
        <f>COUNTIF(F3:F589,3)&amp;"箇所"</f>
        <v>0箇所</v>
      </c>
      <c r="I594" s="39">
        <f>SUMIF(F3:F588,"3",I3:I588)</f>
        <v>0</v>
      </c>
      <c r="K594" s="26"/>
      <c r="L594" s="520"/>
      <c r="M594" s="5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</row>
    <row r="595" spans="1:70" s="41" customFormat="1" ht="20.100000000000001" customHeight="1">
      <c r="A595" s="4"/>
      <c r="B595" s="412" t="s">
        <v>1534</v>
      </c>
      <c r="C595" s="412"/>
      <c r="D595" s="412"/>
      <c r="E595" s="412"/>
      <c r="F595" s="412"/>
      <c r="G595" s="412"/>
      <c r="H595" s="413" t="str">
        <f>COUNTIF(F3:F589,4)&amp;"箇所"</f>
        <v>2箇所</v>
      </c>
      <c r="I595" s="39">
        <f>SUMIF(F3:F589,"4",I3:I589)</f>
        <v>430</v>
      </c>
      <c r="K595" s="26"/>
      <c r="L595" s="520"/>
      <c r="M595" s="5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</row>
    <row r="596" spans="1:70" s="41" customFormat="1" ht="20.100000000000001" customHeight="1">
      <c r="A596" s="4"/>
      <c r="B596" s="587" t="s">
        <v>941</v>
      </c>
      <c r="C596" s="609"/>
      <c r="D596" s="609"/>
      <c r="E596" s="609"/>
      <c r="F596" s="38"/>
      <c r="G596" s="38"/>
      <c r="H596" s="303" t="str">
        <f>COUNTIF(F3:F589,2)&amp;"箇所"</f>
        <v>14箇所</v>
      </c>
      <c r="I596" s="39">
        <f>SUMIF(F3:F588,"2",I3:I588)</f>
        <v>5660</v>
      </c>
      <c r="J596" s="41" t="s">
        <v>24</v>
      </c>
      <c r="K596" s="26"/>
      <c r="L596" s="520"/>
      <c r="M596" s="5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</row>
    <row r="597" spans="1:70" s="41" customFormat="1" ht="20.100000000000001" customHeight="1">
      <c r="A597" s="4"/>
      <c r="B597" s="588" t="s">
        <v>958</v>
      </c>
      <c r="C597" s="588"/>
      <c r="D597" s="588"/>
      <c r="E597" s="588"/>
      <c r="F597" s="38"/>
      <c r="G597" s="38"/>
      <c r="H597" s="310" t="s">
        <v>1944</v>
      </c>
      <c r="I597" s="311">
        <v>910</v>
      </c>
      <c r="J597" s="41" t="s">
        <v>1945</v>
      </c>
      <c r="K597" s="26"/>
      <c r="L597" s="520"/>
      <c r="M597" s="5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</row>
    <row r="598" spans="1:70" s="41" customFormat="1" ht="20.100000000000001" customHeight="1">
      <c r="A598" s="4"/>
      <c r="B598" s="575"/>
      <c r="C598" s="575"/>
      <c r="D598" s="575"/>
      <c r="E598" s="575"/>
      <c r="F598" s="38"/>
      <c r="G598" s="38"/>
      <c r="H598" s="198"/>
      <c r="I598" s="39"/>
      <c r="K598" s="485"/>
      <c r="L598" s="520"/>
      <c r="M598" s="5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</row>
    <row r="599" spans="1:70" s="41" customFormat="1" ht="20.100000000000001" customHeight="1">
      <c r="A599" s="4"/>
      <c r="B599" s="25"/>
      <c r="C599" s="293"/>
      <c r="D599" s="499"/>
      <c r="E599" s="294"/>
      <c r="F599" s="38"/>
      <c r="G599" s="38"/>
      <c r="H599" s="198"/>
      <c r="I599" s="39"/>
      <c r="K599" s="26"/>
      <c r="L599" s="520"/>
      <c r="M599" s="5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</row>
  </sheetData>
  <autoFilter ref="A2:AB587" xr:uid="{00000000-0009-0000-0000-000008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68">
    <mergeCell ref="B598:E598"/>
    <mergeCell ref="B488:B520"/>
    <mergeCell ref="B535:B551"/>
    <mergeCell ref="B570:B583"/>
    <mergeCell ref="B437:B444"/>
    <mergeCell ref="B445:B457"/>
    <mergeCell ref="B458:B465"/>
    <mergeCell ref="B466:B470"/>
    <mergeCell ref="B471:B481"/>
    <mergeCell ref="B482:B486"/>
    <mergeCell ref="B585:B587"/>
    <mergeCell ref="B593:E593"/>
    <mergeCell ref="B594:E594"/>
    <mergeCell ref="B596:E596"/>
    <mergeCell ref="B597:E597"/>
    <mergeCell ref="B431:B436"/>
    <mergeCell ref="B332:B341"/>
    <mergeCell ref="B342:B355"/>
    <mergeCell ref="B356:B360"/>
    <mergeCell ref="B361:B370"/>
    <mergeCell ref="B371:B376"/>
    <mergeCell ref="B377:B385"/>
    <mergeCell ref="B386:B390"/>
    <mergeCell ref="B391:B400"/>
    <mergeCell ref="B401:B411"/>
    <mergeCell ref="B412:B421"/>
    <mergeCell ref="B422:B430"/>
    <mergeCell ref="B321:B331"/>
    <mergeCell ref="B195:B204"/>
    <mergeCell ref="B205:B214"/>
    <mergeCell ref="B215:B228"/>
    <mergeCell ref="B229:B236"/>
    <mergeCell ref="B237:B244"/>
    <mergeCell ref="B245:B262"/>
    <mergeCell ref="B263:B271"/>
    <mergeCell ref="B272:B279"/>
    <mergeCell ref="B280:B289"/>
    <mergeCell ref="B290:B305"/>
    <mergeCell ref="B306:B320"/>
    <mergeCell ref="B189:B194"/>
    <mergeCell ref="B112:B113"/>
    <mergeCell ref="B114:B116"/>
    <mergeCell ref="B117:B119"/>
    <mergeCell ref="B120:B128"/>
    <mergeCell ref="B129:B138"/>
    <mergeCell ref="B139:B141"/>
    <mergeCell ref="B142:B150"/>
    <mergeCell ref="B151:B169"/>
    <mergeCell ref="B170:B173"/>
    <mergeCell ref="B174:B180"/>
    <mergeCell ref="B181:B188"/>
    <mergeCell ref="B106:B111"/>
    <mergeCell ref="B45:B58"/>
    <mergeCell ref="B59:B64"/>
    <mergeCell ref="B65:B68"/>
    <mergeCell ref="B69:B70"/>
    <mergeCell ref="B71:B75"/>
    <mergeCell ref="B76:B79"/>
    <mergeCell ref="B80:B89"/>
    <mergeCell ref="B90:B93"/>
    <mergeCell ref="B94:B100"/>
    <mergeCell ref="B101:B105"/>
    <mergeCell ref="B38:B44"/>
    <mergeCell ref="M2:AB2"/>
    <mergeCell ref="B3:B11"/>
    <mergeCell ref="B12:B19"/>
    <mergeCell ref="B20:B26"/>
    <mergeCell ref="B27:B37"/>
  </mergeCells>
  <phoneticPr fontId="4"/>
  <pageMargins left="0.23622047244094491" right="0" top="0" bottom="0" header="0.31496062992125984" footer="0.31496062992125984"/>
  <pageSetup paperSize="9" scale="5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DB04-48AC-4335-8BC6-92B6931FD3F8}">
  <sheetPr filterMode="1"/>
  <dimension ref="A1:BR529"/>
  <sheetViews>
    <sheetView view="pageBreakPreview" zoomScaleNormal="100" zoomScaleSheetLayoutView="100" workbookViewId="0">
      <selection activeCell="F476" sqref="F476"/>
    </sheetView>
  </sheetViews>
  <sheetFormatPr defaultColWidth="5.375" defaultRowHeight="20.100000000000001" customHeight="1"/>
  <cols>
    <col min="1" max="1" width="4.375" style="4" customWidth="1"/>
    <col min="2" max="2" width="8.75" style="25" customWidth="1"/>
    <col min="3" max="3" width="6" style="36" bestFit="1" customWidth="1"/>
    <col min="4" max="4" width="3" style="499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41.5" style="41" customWidth="1"/>
    <col min="11" max="11" width="11.5" style="26" bestFit="1" customWidth="1"/>
    <col min="12" max="12" width="50.375" style="520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2205</v>
      </c>
      <c r="C1" s="51"/>
      <c r="D1" s="488"/>
      <c r="E1" s="488"/>
      <c r="F1" s="53"/>
      <c r="G1" s="53"/>
      <c r="H1" s="54"/>
      <c r="I1" s="55"/>
      <c r="J1" s="53"/>
      <c r="K1" s="51"/>
      <c r="L1" s="514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552" t="s">
        <v>5</v>
      </c>
      <c r="K2" s="484" t="s">
        <v>6</v>
      </c>
      <c r="L2" s="515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100000000000001" hidden="1" customHeight="1">
      <c r="A3" s="4">
        <v>4</v>
      </c>
      <c r="B3" s="593"/>
      <c r="C3" s="73" t="s">
        <v>9</v>
      </c>
      <c r="D3" s="489">
        <v>1</v>
      </c>
      <c r="E3" s="74">
        <v>1</v>
      </c>
      <c r="F3" s="87"/>
      <c r="G3" s="92"/>
      <c r="H3" s="97" t="str">
        <f t="shared" ref="H3:H51" si="0">CONCATENATE(C3,D3,"-",E3)</f>
        <v>北区1-1</v>
      </c>
      <c r="I3" s="104">
        <v>295</v>
      </c>
      <c r="J3" s="113" t="s">
        <v>16</v>
      </c>
      <c r="K3" s="281"/>
      <c r="L3" s="509"/>
      <c r="M3" s="5" t="str">
        <f>IF(F3,I3,"")</f>
        <v/>
      </c>
      <c r="O3" s="8"/>
    </row>
    <row r="4" spans="1:70" ht="17.100000000000001" hidden="1" customHeight="1">
      <c r="A4" s="4">
        <v>5</v>
      </c>
      <c r="B4" s="593"/>
      <c r="C4" s="73" t="s">
        <v>9</v>
      </c>
      <c r="D4" s="489">
        <v>1</v>
      </c>
      <c r="E4" s="74">
        <v>2</v>
      </c>
      <c r="F4" s="87"/>
      <c r="G4" s="92"/>
      <c r="H4" s="97" t="str">
        <f t="shared" si="0"/>
        <v>北区1-2</v>
      </c>
      <c r="I4" s="104">
        <v>250</v>
      </c>
      <c r="J4" s="113" t="s">
        <v>17</v>
      </c>
      <c r="K4" s="188"/>
      <c r="L4" s="129"/>
      <c r="M4" s="4" t="str">
        <f t="shared" ref="M4:M10" si="1">IF(F4,I4,"")</f>
        <v/>
      </c>
      <c r="N4" s="6"/>
      <c r="O4" s="6"/>
      <c r="R4" s="9"/>
      <c r="S4" s="10"/>
      <c r="T4" s="11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17.100000000000001" hidden="1" customHeight="1">
      <c r="A5" s="4">
        <v>6</v>
      </c>
      <c r="B5" s="593"/>
      <c r="C5" s="73" t="s">
        <v>9</v>
      </c>
      <c r="D5" s="489">
        <v>1</v>
      </c>
      <c r="E5" s="74">
        <v>3</v>
      </c>
      <c r="F5" s="87"/>
      <c r="G5" s="92"/>
      <c r="H5" s="97" t="str">
        <f t="shared" si="0"/>
        <v>北区1-3</v>
      </c>
      <c r="I5" s="104">
        <v>330</v>
      </c>
      <c r="J5" s="113" t="s">
        <v>18</v>
      </c>
      <c r="K5" s="281"/>
      <c r="L5" s="531" t="s">
        <v>2117</v>
      </c>
      <c r="M5" s="4" t="str">
        <f t="shared" si="1"/>
        <v/>
      </c>
      <c r="N5" s="6"/>
      <c r="O5" s="6"/>
      <c r="R5" s="9"/>
      <c r="S5" s="10"/>
      <c r="T5" s="11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17.100000000000001" hidden="1" customHeight="1">
      <c r="A6" s="4">
        <v>7</v>
      </c>
      <c r="B6" s="593"/>
      <c r="C6" s="73" t="s">
        <v>9</v>
      </c>
      <c r="D6" s="489">
        <v>1</v>
      </c>
      <c r="E6" s="74">
        <v>4</v>
      </c>
      <c r="F6" s="87"/>
      <c r="G6" s="92"/>
      <c r="H6" s="97" t="str">
        <f t="shared" si="0"/>
        <v>北区1-4</v>
      </c>
      <c r="I6" s="104">
        <v>315</v>
      </c>
      <c r="J6" s="113" t="s">
        <v>19</v>
      </c>
      <c r="K6" s="188"/>
      <c r="L6" s="129"/>
      <c r="M6" s="4" t="str">
        <f t="shared" si="1"/>
        <v/>
      </c>
      <c r="N6" s="6"/>
      <c r="O6" s="6"/>
      <c r="R6" s="12"/>
      <c r="S6" s="13"/>
      <c r="T6" s="13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</row>
    <row r="7" spans="1:70" ht="17.100000000000001" hidden="1" customHeight="1">
      <c r="A7" s="4">
        <v>8</v>
      </c>
      <c r="B7" s="593"/>
      <c r="C7" s="73" t="s">
        <v>9</v>
      </c>
      <c r="D7" s="489">
        <v>1</v>
      </c>
      <c r="E7" s="74">
        <v>5</v>
      </c>
      <c r="F7" s="87"/>
      <c r="G7" s="92"/>
      <c r="H7" s="97" t="str">
        <f t="shared" si="0"/>
        <v>北区1-5</v>
      </c>
      <c r="I7" s="104">
        <v>430</v>
      </c>
      <c r="J7" s="113" t="s">
        <v>1154</v>
      </c>
      <c r="K7" s="325"/>
      <c r="L7" s="531" t="s">
        <v>2117</v>
      </c>
      <c r="M7" s="4" t="str">
        <f t="shared" si="1"/>
        <v/>
      </c>
      <c r="N7" s="6"/>
      <c r="O7" s="6"/>
      <c r="R7" s="14"/>
      <c r="S7" s="13"/>
      <c r="T7" s="13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9</v>
      </c>
      <c r="B8" s="593"/>
      <c r="C8" s="73" t="s">
        <v>9</v>
      </c>
      <c r="D8" s="489">
        <v>1</v>
      </c>
      <c r="E8" s="74">
        <v>6</v>
      </c>
      <c r="F8" s="87"/>
      <c r="G8" s="92"/>
      <c r="H8" s="97" t="str">
        <f t="shared" si="0"/>
        <v>北区1-6</v>
      </c>
      <c r="I8" s="104">
        <v>335</v>
      </c>
      <c r="J8" s="113" t="s">
        <v>1156</v>
      </c>
      <c r="K8" s="188"/>
      <c r="L8" s="129"/>
      <c r="M8" s="4" t="str">
        <f t="shared" si="1"/>
        <v/>
      </c>
      <c r="N8" s="6"/>
      <c r="O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20.100000000000001" hidden="1" customHeight="1">
      <c r="A9" s="4">
        <v>12</v>
      </c>
      <c r="B9" s="593"/>
      <c r="C9" s="73" t="s">
        <v>9</v>
      </c>
      <c r="D9" s="489">
        <v>1</v>
      </c>
      <c r="E9" s="74">
        <v>7</v>
      </c>
      <c r="F9" s="87"/>
      <c r="G9" s="92"/>
      <c r="H9" s="97" t="str">
        <f t="shared" si="0"/>
        <v>北区1-7</v>
      </c>
      <c r="I9" s="104">
        <v>250</v>
      </c>
      <c r="J9" s="113" t="s">
        <v>1157</v>
      </c>
      <c r="K9" s="281"/>
      <c r="L9" s="531" t="s">
        <v>2117</v>
      </c>
      <c r="M9" s="5" t="str">
        <f t="shared" si="1"/>
        <v/>
      </c>
      <c r="O9" s="44" t="s">
        <v>24</v>
      </c>
    </row>
    <row r="10" spans="1:70" ht="17.100000000000001" customHeight="1">
      <c r="A10" s="4">
        <v>13</v>
      </c>
      <c r="B10" s="593"/>
      <c r="C10" s="73" t="s">
        <v>9</v>
      </c>
      <c r="D10" s="489">
        <v>1</v>
      </c>
      <c r="E10" s="74">
        <v>8</v>
      </c>
      <c r="F10" s="87">
        <v>1</v>
      </c>
      <c r="G10" s="92"/>
      <c r="H10" s="97" t="str">
        <f t="shared" si="0"/>
        <v>北区1-8</v>
      </c>
      <c r="I10" s="104">
        <v>275</v>
      </c>
      <c r="J10" s="113" t="s">
        <v>2040</v>
      </c>
      <c r="K10" s="188" t="s">
        <v>2195</v>
      </c>
      <c r="L10" s="152"/>
      <c r="M10" s="4">
        <f t="shared" si="1"/>
        <v>275</v>
      </c>
      <c r="N10" s="6"/>
      <c r="O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20.25" hidden="1" customHeight="1">
      <c r="A11" s="4">
        <v>18</v>
      </c>
      <c r="B11" s="576" t="s">
        <v>31</v>
      </c>
      <c r="C11" s="73" t="s">
        <v>9</v>
      </c>
      <c r="D11" s="489">
        <v>2</v>
      </c>
      <c r="E11" s="74">
        <v>1</v>
      </c>
      <c r="F11" s="87"/>
      <c r="G11" s="92"/>
      <c r="H11" s="97" t="str">
        <f t="shared" si="0"/>
        <v>北区2-1</v>
      </c>
      <c r="I11" s="104">
        <v>375</v>
      </c>
      <c r="J11" s="113" t="s">
        <v>32</v>
      </c>
      <c r="K11" s="188"/>
      <c r="L11" s="527" t="s">
        <v>1962</v>
      </c>
      <c r="M11" s="4" t="str">
        <f t="shared" ref="M11:M13" si="2">IF(F13,I13,"")</f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hidden="1" customHeight="1">
      <c r="A12" s="4">
        <v>19</v>
      </c>
      <c r="B12" s="593"/>
      <c r="C12" s="73" t="s">
        <v>9</v>
      </c>
      <c r="D12" s="489">
        <v>2</v>
      </c>
      <c r="E12" s="74">
        <v>2</v>
      </c>
      <c r="F12" s="87"/>
      <c r="G12" s="92"/>
      <c r="H12" s="97" t="str">
        <f t="shared" si="0"/>
        <v>北区2-2</v>
      </c>
      <c r="I12" s="104">
        <v>230</v>
      </c>
      <c r="J12" s="113" t="s">
        <v>1161</v>
      </c>
      <c r="K12" s="281"/>
      <c r="L12" s="527" t="s">
        <v>1962</v>
      </c>
      <c r="M12" s="4" t="str">
        <f t="shared" si="2"/>
        <v/>
      </c>
      <c r="N12" s="6"/>
      <c r="O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hidden="1" customHeight="1">
      <c r="A13" s="4">
        <v>20</v>
      </c>
      <c r="B13" s="593"/>
      <c r="C13" s="73" t="s">
        <v>9</v>
      </c>
      <c r="D13" s="489">
        <v>2</v>
      </c>
      <c r="E13" s="74">
        <v>3</v>
      </c>
      <c r="F13" s="87"/>
      <c r="G13" s="92"/>
      <c r="H13" s="97" t="str">
        <f t="shared" si="0"/>
        <v>北区2-3</v>
      </c>
      <c r="I13" s="104">
        <v>660</v>
      </c>
      <c r="J13" s="113" t="s">
        <v>34</v>
      </c>
      <c r="K13" s="188"/>
      <c r="L13" s="527" t="s">
        <v>1962</v>
      </c>
      <c r="M13" s="4" t="str">
        <f t="shared" si="2"/>
        <v/>
      </c>
      <c r="N13" s="6"/>
      <c r="O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21</v>
      </c>
      <c r="B14" s="593"/>
      <c r="C14" s="73" t="s">
        <v>9</v>
      </c>
      <c r="D14" s="489">
        <v>2</v>
      </c>
      <c r="E14" s="74">
        <v>4</v>
      </c>
      <c r="F14" s="87"/>
      <c r="G14" s="92"/>
      <c r="H14" s="97" t="str">
        <f t="shared" si="0"/>
        <v>北区2-4</v>
      </c>
      <c r="I14" s="104">
        <v>335</v>
      </c>
      <c r="J14" s="113" t="s">
        <v>35</v>
      </c>
      <c r="K14" s="188"/>
      <c r="L14" s="129"/>
      <c r="M14" s="5" t="str">
        <f>IF(F15,I15,"")</f>
        <v/>
      </c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</row>
    <row r="15" spans="1:70" ht="20.100000000000001" hidden="1" customHeight="1">
      <c r="A15" s="4">
        <v>22</v>
      </c>
      <c r="B15" s="593"/>
      <c r="C15" s="73" t="s">
        <v>9</v>
      </c>
      <c r="D15" s="489">
        <v>2</v>
      </c>
      <c r="E15" s="74">
        <v>5</v>
      </c>
      <c r="F15" s="87"/>
      <c r="G15" s="92"/>
      <c r="H15" s="97" t="str">
        <f t="shared" si="0"/>
        <v>北区2-5</v>
      </c>
      <c r="I15" s="104">
        <v>160</v>
      </c>
      <c r="J15" s="113" t="s">
        <v>36</v>
      </c>
      <c r="K15" s="281"/>
      <c r="L15" s="527" t="s">
        <v>1962</v>
      </c>
      <c r="M15" s="5" t="str">
        <f>IF(F16,I16,"")</f>
        <v/>
      </c>
      <c r="S15" s="8"/>
      <c r="T15" s="34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hidden="1" customHeight="1">
      <c r="A16" s="4">
        <v>23</v>
      </c>
      <c r="B16" s="593"/>
      <c r="C16" s="73" t="s">
        <v>9</v>
      </c>
      <c r="D16" s="489">
        <v>2</v>
      </c>
      <c r="E16" s="74">
        <v>6</v>
      </c>
      <c r="F16" s="87"/>
      <c r="G16" s="92"/>
      <c r="H16" s="97" t="str">
        <f t="shared" si="0"/>
        <v>北区2-6</v>
      </c>
      <c r="I16" s="104">
        <v>385</v>
      </c>
      <c r="J16" s="113" t="s">
        <v>36</v>
      </c>
      <c r="K16" s="325"/>
      <c r="L16" s="436"/>
      <c r="M16" s="4" t="e">
        <f>IF(#REF!,#REF!,"")</f>
        <v>#REF!</v>
      </c>
      <c r="N16" s="6"/>
      <c r="O16" s="6"/>
      <c r="R16" s="6"/>
      <c r="S16" s="9"/>
      <c r="T16" s="10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</row>
    <row r="17" spans="1:70" ht="20.100000000000001" hidden="1" customHeight="1">
      <c r="A17" s="4">
        <v>24</v>
      </c>
      <c r="B17" s="593"/>
      <c r="C17" s="73" t="s">
        <v>9</v>
      </c>
      <c r="D17" s="489">
        <v>2</v>
      </c>
      <c r="E17" s="74">
        <v>7</v>
      </c>
      <c r="F17" s="87"/>
      <c r="G17" s="92"/>
      <c r="H17" s="97" t="str">
        <f t="shared" si="0"/>
        <v>北区2-7</v>
      </c>
      <c r="I17" s="104">
        <v>385</v>
      </c>
      <c r="J17" s="113" t="s">
        <v>37</v>
      </c>
      <c r="K17" s="188"/>
      <c r="L17" s="129"/>
      <c r="M17" s="5" t="e">
        <f>IF(#REF!,#REF!,"")</f>
        <v>#REF!</v>
      </c>
      <c r="T17" s="212"/>
    </row>
    <row r="18" spans="1:70" ht="20.25" hidden="1" customHeight="1">
      <c r="A18" s="4">
        <v>26</v>
      </c>
      <c r="B18" s="593"/>
      <c r="C18" s="73" t="s">
        <v>9</v>
      </c>
      <c r="D18" s="489">
        <v>2</v>
      </c>
      <c r="E18" s="74">
        <v>8</v>
      </c>
      <c r="F18" s="87"/>
      <c r="G18" s="92"/>
      <c r="H18" s="97" t="str">
        <f t="shared" si="0"/>
        <v>北区2-8</v>
      </c>
      <c r="I18" s="104">
        <v>290</v>
      </c>
      <c r="J18" s="113" t="s">
        <v>40</v>
      </c>
      <c r="K18" s="325"/>
      <c r="L18" s="404"/>
      <c r="M18" s="5" t="str">
        <f>IF(F19,I19,"")</f>
        <v/>
      </c>
      <c r="N18" s="6"/>
      <c r="O18" s="6"/>
      <c r="R18" s="6"/>
      <c r="S18" s="14"/>
      <c r="T18" s="13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29</v>
      </c>
      <c r="B19" s="594" t="s">
        <v>43</v>
      </c>
      <c r="C19" s="73" t="s">
        <v>9</v>
      </c>
      <c r="D19" s="489">
        <v>3</v>
      </c>
      <c r="E19" s="74">
        <v>1</v>
      </c>
      <c r="F19" s="87"/>
      <c r="G19" s="92"/>
      <c r="H19" s="97" t="str">
        <f t="shared" si="0"/>
        <v>北区3-1</v>
      </c>
      <c r="I19" s="104">
        <v>365</v>
      </c>
      <c r="J19" s="113" t="s">
        <v>44</v>
      </c>
      <c r="K19" s="281"/>
      <c r="L19" s="523"/>
      <c r="M19" s="4" t="str">
        <f>IF(F22,I22,"")</f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100000000000001" hidden="1" customHeight="1">
      <c r="A20" s="4">
        <v>30</v>
      </c>
      <c r="B20" s="594"/>
      <c r="C20" s="73" t="s">
        <v>9</v>
      </c>
      <c r="D20" s="489">
        <v>3</v>
      </c>
      <c r="E20" s="74">
        <v>2</v>
      </c>
      <c r="F20" s="87"/>
      <c r="G20" s="92"/>
      <c r="H20" s="97" t="str">
        <f t="shared" si="0"/>
        <v>北区3-2</v>
      </c>
      <c r="I20" s="104">
        <v>515</v>
      </c>
      <c r="J20" s="113" t="s">
        <v>45</v>
      </c>
      <c r="K20" s="326"/>
      <c r="L20" s="132"/>
      <c r="M20" s="5" t="str">
        <f>IF(F22,I22,"")</f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 customHeight="1">
      <c r="A21" s="4">
        <v>31</v>
      </c>
      <c r="B21" s="594"/>
      <c r="C21" s="73" t="s">
        <v>9</v>
      </c>
      <c r="D21" s="489">
        <v>3</v>
      </c>
      <c r="E21" s="74">
        <v>3</v>
      </c>
      <c r="F21" s="87"/>
      <c r="G21" s="92"/>
      <c r="H21" s="97" t="str">
        <f t="shared" si="0"/>
        <v>北区3-3</v>
      </c>
      <c r="I21" s="104">
        <v>210</v>
      </c>
      <c r="J21" s="113" t="s">
        <v>1163</v>
      </c>
      <c r="K21" s="188"/>
      <c r="L21" s="129"/>
      <c r="M21" s="4" t="str">
        <f t="shared" ref="M21:M30" si="3">IF(F24,I24,"")</f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100000000000001" hidden="1" customHeight="1">
      <c r="A22" s="4">
        <v>32</v>
      </c>
      <c r="B22" s="594"/>
      <c r="C22" s="73" t="s">
        <v>9</v>
      </c>
      <c r="D22" s="489">
        <v>3</v>
      </c>
      <c r="E22" s="74">
        <v>4</v>
      </c>
      <c r="F22" s="87"/>
      <c r="G22" s="92"/>
      <c r="H22" s="97" t="str">
        <f t="shared" si="0"/>
        <v>北区3-4</v>
      </c>
      <c r="I22" s="104">
        <v>450</v>
      </c>
      <c r="J22" s="113" t="s">
        <v>1164</v>
      </c>
      <c r="K22" s="281"/>
      <c r="L22" s="410"/>
      <c r="M22" s="4" t="str">
        <f t="shared" si="3"/>
        <v/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hidden="1" customHeight="1">
      <c r="A23" s="4">
        <v>33</v>
      </c>
      <c r="B23" s="594"/>
      <c r="C23" s="73" t="s">
        <v>9</v>
      </c>
      <c r="D23" s="489">
        <v>3</v>
      </c>
      <c r="E23" s="74">
        <v>5</v>
      </c>
      <c r="F23" s="87"/>
      <c r="G23" s="92"/>
      <c r="H23" s="97" t="str">
        <f t="shared" si="0"/>
        <v>北区3-5</v>
      </c>
      <c r="I23" s="104">
        <v>635</v>
      </c>
      <c r="J23" s="113" t="s">
        <v>1165</v>
      </c>
      <c r="K23" s="188"/>
      <c r="L23" s="129"/>
      <c r="M23" s="4" t="str">
        <f t="shared" si="3"/>
        <v/>
      </c>
      <c r="N23" s="6"/>
      <c r="O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25" hidden="1" customHeight="1">
      <c r="A24" s="4">
        <v>34</v>
      </c>
      <c r="B24" s="594"/>
      <c r="C24" s="73" t="s">
        <v>9</v>
      </c>
      <c r="D24" s="489">
        <v>3</v>
      </c>
      <c r="E24" s="74">
        <v>6</v>
      </c>
      <c r="F24" s="87"/>
      <c r="G24" s="92"/>
      <c r="H24" s="97" t="str">
        <f t="shared" si="0"/>
        <v>北区3-6</v>
      </c>
      <c r="I24" s="104">
        <v>565</v>
      </c>
      <c r="J24" s="113" t="s">
        <v>49</v>
      </c>
      <c r="K24" s="188"/>
      <c r="L24" s="141"/>
      <c r="M24" s="4" t="str">
        <f t="shared" si="3"/>
        <v/>
      </c>
      <c r="N24" s="6"/>
      <c r="O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35</v>
      </c>
      <c r="B25" s="594"/>
      <c r="C25" s="73" t="s">
        <v>9</v>
      </c>
      <c r="D25" s="489">
        <v>3</v>
      </c>
      <c r="E25" s="74">
        <v>7</v>
      </c>
      <c r="F25" s="87"/>
      <c r="G25" s="92"/>
      <c r="H25" s="97" t="str">
        <f t="shared" si="0"/>
        <v>北区3-7</v>
      </c>
      <c r="I25" s="104">
        <v>585</v>
      </c>
      <c r="J25" s="113" t="s">
        <v>50</v>
      </c>
      <c r="K25" s="188"/>
      <c r="L25" s="129"/>
      <c r="M25" s="4">
        <f t="shared" si="3"/>
        <v>765</v>
      </c>
      <c r="N25" s="6"/>
      <c r="O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25" hidden="1">
      <c r="A26" s="4">
        <v>36</v>
      </c>
      <c r="B26" s="578" t="s">
        <v>51</v>
      </c>
      <c r="C26" s="73" t="s">
        <v>9</v>
      </c>
      <c r="D26" s="489">
        <v>4</v>
      </c>
      <c r="E26" s="74">
        <v>1</v>
      </c>
      <c r="F26" s="87"/>
      <c r="G26" s="92"/>
      <c r="H26" s="97" t="str">
        <f t="shared" si="0"/>
        <v>北区4-1</v>
      </c>
      <c r="I26" s="104">
        <v>330</v>
      </c>
      <c r="J26" s="113" t="s">
        <v>1167</v>
      </c>
      <c r="K26" s="188"/>
      <c r="L26" s="509"/>
      <c r="M26" s="4" t="str">
        <f t="shared" si="3"/>
        <v/>
      </c>
      <c r="N26" s="6"/>
      <c r="O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</row>
    <row r="27" spans="1:70" ht="20.25" hidden="1" customHeight="1">
      <c r="A27" s="4">
        <v>37</v>
      </c>
      <c r="B27" s="579"/>
      <c r="C27" s="73" t="s">
        <v>9</v>
      </c>
      <c r="D27" s="489">
        <v>4</v>
      </c>
      <c r="E27" s="74">
        <v>2</v>
      </c>
      <c r="F27" s="87"/>
      <c r="G27" s="92"/>
      <c r="H27" s="97" t="str">
        <f t="shared" si="0"/>
        <v>北区4-2</v>
      </c>
      <c r="I27" s="104">
        <v>555</v>
      </c>
      <c r="J27" s="113" t="s">
        <v>54</v>
      </c>
      <c r="K27" s="188"/>
      <c r="L27" s="527" t="s">
        <v>1962</v>
      </c>
      <c r="M27" s="4" t="str">
        <f t="shared" si="3"/>
        <v/>
      </c>
      <c r="N27" s="6"/>
      <c r="O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</row>
    <row r="28" spans="1:70" ht="20.25" customHeight="1">
      <c r="A28" s="4">
        <v>38</v>
      </c>
      <c r="B28" s="579"/>
      <c r="C28" s="73" t="s">
        <v>9</v>
      </c>
      <c r="D28" s="489">
        <v>4</v>
      </c>
      <c r="E28" s="74">
        <v>3</v>
      </c>
      <c r="F28" s="87">
        <v>1</v>
      </c>
      <c r="G28" s="92"/>
      <c r="H28" s="97" t="str">
        <f t="shared" si="0"/>
        <v>北区4-3</v>
      </c>
      <c r="I28" s="104">
        <v>765</v>
      </c>
      <c r="J28" s="551" t="s">
        <v>55</v>
      </c>
      <c r="K28" s="281" t="s">
        <v>2158</v>
      </c>
      <c r="L28" s="360" t="s">
        <v>2199</v>
      </c>
      <c r="M28" s="4" t="str">
        <f t="shared" si="3"/>
        <v/>
      </c>
      <c r="N28" s="6"/>
      <c r="O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39</v>
      </c>
      <c r="B29" s="579"/>
      <c r="C29" s="73" t="s">
        <v>9</v>
      </c>
      <c r="D29" s="489">
        <v>4</v>
      </c>
      <c r="E29" s="74">
        <v>4</v>
      </c>
      <c r="F29" s="87"/>
      <c r="G29" s="92"/>
      <c r="H29" s="97" t="str">
        <f t="shared" si="0"/>
        <v>北区4-4</v>
      </c>
      <c r="I29" s="104">
        <v>940</v>
      </c>
      <c r="J29" s="113" t="s">
        <v>56</v>
      </c>
      <c r="K29" s="188"/>
      <c r="L29" s="527" t="s">
        <v>1962</v>
      </c>
      <c r="M29" s="4" t="str">
        <f t="shared" si="3"/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s="15" customFormat="1" ht="20.25" hidden="1" customHeight="1">
      <c r="A30" s="4">
        <v>40</v>
      </c>
      <c r="B30" s="579"/>
      <c r="C30" s="73" t="s">
        <v>9</v>
      </c>
      <c r="D30" s="489">
        <v>4</v>
      </c>
      <c r="E30" s="74">
        <v>5</v>
      </c>
      <c r="F30" s="87"/>
      <c r="G30" s="92"/>
      <c r="H30" s="97" t="str">
        <f t="shared" si="0"/>
        <v>北区4-5</v>
      </c>
      <c r="I30" s="104">
        <v>645</v>
      </c>
      <c r="J30" s="113" t="s">
        <v>57</v>
      </c>
      <c r="K30" s="188"/>
      <c r="L30" s="527" t="s">
        <v>1962</v>
      </c>
      <c r="M30" s="4" t="str">
        <f t="shared" si="3"/>
        <v/>
      </c>
      <c r="P30" s="44"/>
      <c r="Q30" s="44"/>
    </row>
    <row r="31" spans="1:70" s="15" customFormat="1" ht="20.100000000000001" hidden="1" customHeight="1">
      <c r="A31" s="4">
        <v>41</v>
      </c>
      <c r="B31" s="579"/>
      <c r="C31" s="73" t="s">
        <v>9</v>
      </c>
      <c r="D31" s="489">
        <v>4</v>
      </c>
      <c r="E31" s="74">
        <v>6</v>
      </c>
      <c r="F31" s="87"/>
      <c r="G31" s="92"/>
      <c r="H31" s="97" t="str">
        <f t="shared" si="0"/>
        <v>北区4-6</v>
      </c>
      <c r="I31" s="104">
        <v>380</v>
      </c>
      <c r="J31" s="113" t="s">
        <v>1168</v>
      </c>
      <c r="K31" s="189"/>
      <c r="L31" s="135"/>
      <c r="M31" s="5" t="str">
        <f>IF(F33,I33,"")</f>
        <v/>
      </c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</row>
    <row r="32" spans="1:70" ht="20.25" hidden="1" customHeight="1">
      <c r="A32" s="4">
        <v>42</v>
      </c>
      <c r="B32" s="579"/>
      <c r="C32" s="73" t="s">
        <v>9</v>
      </c>
      <c r="D32" s="489">
        <v>4</v>
      </c>
      <c r="E32" s="74">
        <v>7</v>
      </c>
      <c r="F32" s="87"/>
      <c r="G32" s="92"/>
      <c r="H32" s="97" t="str">
        <f t="shared" si="0"/>
        <v>北区4-7</v>
      </c>
      <c r="I32" s="104">
        <v>440</v>
      </c>
      <c r="J32" s="113" t="s">
        <v>2041</v>
      </c>
      <c r="K32" s="188"/>
      <c r="L32" s="527" t="s">
        <v>1962</v>
      </c>
      <c r="M32" s="4" t="str">
        <f>IF(F35,I35,"")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70" ht="20.25" hidden="1" customHeight="1">
      <c r="A33" s="4">
        <v>43</v>
      </c>
      <c r="B33" s="579"/>
      <c r="C33" s="73" t="s">
        <v>9</v>
      </c>
      <c r="D33" s="489">
        <v>4</v>
      </c>
      <c r="E33" s="74">
        <v>8</v>
      </c>
      <c r="F33" s="87"/>
      <c r="G33" s="92"/>
      <c r="H33" s="97" t="str">
        <f t="shared" si="0"/>
        <v>北区4-8</v>
      </c>
      <c r="I33" s="104">
        <v>405</v>
      </c>
      <c r="J33" s="113" t="s">
        <v>60</v>
      </c>
      <c r="K33" s="281"/>
      <c r="L33" s="527" t="s">
        <v>1962</v>
      </c>
      <c r="M33" s="4" t="str">
        <f>IF(F36,I36,"")</f>
        <v/>
      </c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</row>
    <row r="34" spans="1:70" ht="20.25" hidden="1" customHeight="1">
      <c r="A34" s="4">
        <v>44</v>
      </c>
      <c r="B34" s="579"/>
      <c r="C34" s="73" t="s">
        <v>9</v>
      </c>
      <c r="D34" s="489">
        <v>4</v>
      </c>
      <c r="E34" s="74">
        <v>9</v>
      </c>
      <c r="F34" s="87"/>
      <c r="G34" s="92"/>
      <c r="H34" s="97" t="str">
        <f t="shared" si="0"/>
        <v>北区4-9</v>
      </c>
      <c r="I34" s="104">
        <v>295</v>
      </c>
      <c r="J34" s="113" t="s">
        <v>2042</v>
      </c>
      <c r="K34" s="188"/>
      <c r="L34" s="129"/>
      <c r="M34" s="4" t="str">
        <f>IF(F37,I37,"")</f>
        <v/>
      </c>
      <c r="N34" s="6"/>
      <c r="O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</row>
    <row r="35" spans="1:70" ht="20.25" hidden="1" customHeight="1">
      <c r="A35" s="4">
        <v>45</v>
      </c>
      <c r="B35" s="579"/>
      <c r="C35" s="73" t="s">
        <v>9</v>
      </c>
      <c r="D35" s="489">
        <v>4</v>
      </c>
      <c r="E35" s="74">
        <v>10</v>
      </c>
      <c r="F35" s="87"/>
      <c r="G35" s="92"/>
      <c r="H35" s="97" t="str">
        <f t="shared" si="0"/>
        <v>北区4-10</v>
      </c>
      <c r="I35" s="104">
        <v>310</v>
      </c>
      <c r="J35" s="113" t="s">
        <v>1171</v>
      </c>
      <c r="K35" s="188"/>
      <c r="L35" s="353"/>
      <c r="M35" s="4" t="str">
        <f>IF(F38,I38,"")</f>
        <v/>
      </c>
      <c r="N35" s="6"/>
      <c r="O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</row>
    <row r="36" spans="1:70" ht="20.25" hidden="1" customHeight="1">
      <c r="A36" s="4">
        <v>47</v>
      </c>
      <c r="B36" s="576" t="s">
        <v>62</v>
      </c>
      <c r="C36" s="73" t="s">
        <v>9</v>
      </c>
      <c r="D36" s="489">
        <v>5</v>
      </c>
      <c r="E36" s="74">
        <v>1</v>
      </c>
      <c r="F36" s="87"/>
      <c r="G36" s="92"/>
      <c r="H36" s="97" t="str">
        <f t="shared" si="0"/>
        <v>北区5-1</v>
      </c>
      <c r="I36" s="104">
        <v>340</v>
      </c>
      <c r="J36" s="113" t="s">
        <v>63</v>
      </c>
      <c r="K36" s="188"/>
      <c r="L36" s="129"/>
      <c r="M36" s="4" t="str">
        <f t="shared" ref="M36:M38" si="4">IF(F40,I40,"")</f>
        <v/>
      </c>
      <c r="N36" s="6"/>
      <c r="O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</row>
    <row r="37" spans="1:70" ht="20.25" hidden="1" customHeight="1">
      <c r="A37" s="4">
        <v>48</v>
      </c>
      <c r="B37" s="593"/>
      <c r="C37" s="73" t="s">
        <v>9</v>
      </c>
      <c r="D37" s="489">
        <v>5</v>
      </c>
      <c r="E37" s="74">
        <v>2</v>
      </c>
      <c r="F37" s="87"/>
      <c r="G37" s="92"/>
      <c r="H37" s="97" t="str">
        <f t="shared" si="0"/>
        <v>北区5-2</v>
      </c>
      <c r="I37" s="104">
        <v>195</v>
      </c>
      <c r="J37" s="113" t="s">
        <v>64</v>
      </c>
      <c r="K37" s="188"/>
      <c r="L37" s="141"/>
      <c r="M37" s="4" t="str">
        <f t="shared" si="4"/>
        <v/>
      </c>
      <c r="N37" s="6"/>
      <c r="O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</row>
    <row r="38" spans="1:70" ht="20.25" hidden="1">
      <c r="A38" s="4">
        <v>49</v>
      </c>
      <c r="B38" s="593"/>
      <c r="C38" s="73" t="s">
        <v>9</v>
      </c>
      <c r="D38" s="489">
        <v>5</v>
      </c>
      <c r="E38" s="74">
        <v>3</v>
      </c>
      <c r="F38" s="87"/>
      <c r="G38" s="92"/>
      <c r="H38" s="97" t="str">
        <f t="shared" si="0"/>
        <v>北区5-3</v>
      </c>
      <c r="I38" s="104">
        <v>305</v>
      </c>
      <c r="J38" s="113" t="s">
        <v>65</v>
      </c>
      <c r="K38" s="188"/>
      <c r="L38" s="527" t="s">
        <v>1962</v>
      </c>
      <c r="M38" s="4" t="str">
        <f t="shared" si="4"/>
        <v/>
      </c>
      <c r="N38" s="6"/>
      <c r="O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</row>
    <row r="39" spans="1:70" ht="20.25" hidden="1" customHeight="1">
      <c r="A39" s="4">
        <v>50</v>
      </c>
      <c r="B39" s="593"/>
      <c r="C39" s="73" t="s">
        <v>9</v>
      </c>
      <c r="D39" s="489">
        <v>5</v>
      </c>
      <c r="E39" s="74">
        <v>4</v>
      </c>
      <c r="F39" s="87"/>
      <c r="G39" s="92"/>
      <c r="H39" s="97" t="str">
        <f t="shared" si="0"/>
        <v>北区5-4</v>
      </c>
      <c r="I39" s="104">
        <v>455</v>
      </c>
      <c r="J39" s="113" t="s">
        <v>66</v>
      </c>
      <c r="K39" s="188"/>
      <c r="L39" s="527" t="s">
        <v>1962</v>
      </c>
      <c r="M39" s="4" t="e">
        <f>IF(#REF!,#REF!,"")</f>
        <v>#REF!</v>
      </c>
      <c r="N39" s="6"/>
      <c r="O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</row>
    <row r="40" spans="1:70" ht="20.25" hidden="1" customHeight="1">
      <c r="A40" s="4">
        <v>51</v>
      </c>
      <c r="B40" s="593"/>
      <c r="C40" s="73" t="s">
        <v>9</v>
      </c>
      <c r="D40" s="489">
        <v>5</v>
      </c>
      <c r="E40" s="74">
        <v>5</v>
      </c>
      <c r="F40" s="87"/>
      <c r="G40" s="92"/>
      <c r="H40" s="97" t="str">
        <f t="shared" si="0"/>
        <v>北区5-5</v>
      </c>
      <c r="I40" s="104">
        <v>335</v>
      </c>
      <c r="J40" s="113" t="s">
        <v>1172</v>
      </c>
      <c r="K40" s="281"/>
      <c r="L40" s="434"/>
      <c r="M40" s="4" t="str">
        <f>IF(F43,I43,"")</f>
        <v/>
      </c>
      <c r="N40" s="6"/>
      <c r="O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</row>
    <row r="41" spans="1:70" ht="20.25" hidden="1" customHeight="1">
      <c r="A41" s="4">
        <v>52</v>
      </c>
      <c r="B41" s="593"/>
      <c r="C41" s="73" t="s">
        <v>9</v>
      </c>
      <c r="D41" s="489">
        <v>5</v>
      </c>
      <c r="E41" s="74">
        <v>6</v>
      </c>
      <c r="F41" s="87"/>
      <c r="G41" s="92"/>
      <c r="H41" s="97" t="str">
        <f t="shared" si="0"/>
        <v>北区5-6</v>
      </c>
      <c r="I41" s="104">
        <v>565</v>
      </c>
      <c r="J41" s="113" t="s">
        <v>68</v>
      </c>
      <c r="K41" s="281"/>
      <c r="L41" s="132"/>
      <c r="M41" s="4" t="str">
        <f>IF(F44,I44,"")</f>
        <v/>
      </c>
      <c r="N41" s="6"/>
      <c r="O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</row>
    <row r="42" spans="1:70" ht="21" hidden="1" customHeight="1">
      <c r="A42" s="4">
        <v>53</v>
      </c>
      <c r="B42" s="577"/>
      <c r="C42" s="73" t="s">
        <v>9</v>
      </c>
      <c r="D42" s="489">
        <v>5</v>
      </c>
      <c r="E42" s="74">
        <v>7</v>
      </c>
      <c r="F42" s="87"/>
      <c r="G42" s="92"/>
      <c r="H42" s="97" t="str">
        <f t="shared" si="0"/>
        <v>北区5-7</v>
      </c>
      <c r="I42" s="104">
        <v>395</v>
      </c>
      <c r="J42" s="113" t="s">
        <v>69</v>
      </c>
      <c r="K42" s="188"/>
      <c r="L42" s="348"/>
      <c r="M42" s="4" t="str">
        <f>IF(F45,I45,"")</f>
        <v/>
      </c>
      <c r="N42" s="6"/>
      <c r="O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</row>
    <row r="43" spans="1:70" ht="20.25" hidden="1" customHeight="1">
      <c r="A43" s="4">
        <v>55</v>
      </c>
      <c r="B43" s="595"/>
      <c r="C43" s="73" t="s">
        <v>9</v>
      </c>
      <c r="D43" s="489">
        <v>6</v>
      </c>
      <c r="E43" s="74">
        <v>1</v>
      </c>
      <c r="F43" s="87"/>
      <c r="G43" s="92"/>
      <c r="H43" s="97" t="str">
        <f t="shared" si="0"/>
        <v>北区6-1</v>
      </c>
      <c r="I43" s="104">
        <v>385</v>
      </c>
      <c r="J43" s="113" t="s">
        <v>1174</v>
      </c>
      <c r="K43" s="188"/>
      <c r="L43" s="531" t="s">
        <v>2117</v>
      </c>
      <c r="M43" s="4" t="e">
        <f>IF(#REF!,#REF!,"")</f>
        <v>#REF!</v>
      </c>
      <c r="N43" s="6"/>
      <c r="O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</row>
    <row r="44" spans="1:70" ht="20.100000000000001" hidden="1" customHeight="1">
      <c r="A44" s="4">
        <v>56</v>
      </c>
      <c r="B44" s="595"/>
      <c r="C44" s="73" t="s">
        <v>9</v>
      </c>
      <c r="D44" s="489">
        <v>6</v>
      </c>
      <c r="E44" s="74">
        <v>2</v>
      </c>
      <c r="F44" s="87"/>
      <c r="G44" s="92"/>
      <c r="H44" s="97" t="str">
        <f t="shared" si="0"/>
        <v>北区6-2</v>
      </c>
      <c r="I44" s="104">
        <v>130</v>
      </c>
      <c r="J44" s="113" t="s">
        <v>1175</v>
      </c>
      <c r="K44" s="188"/>
      <c r="L44" s="531" t="s">
        <v>2117</v>
      </c>
      <c r="M44" s="5" t="e">
        <f>IF(#REF!,#REF!,"")</f>
        <v>#REF!</v>
      </c>
      <c r="N44" s="6"/>
      <c r="O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</row>
    <row r="45" spans="1:70" ht="16.5" hidden="1" customHeight="1">
      <c r="A45" s="4">
        <v>57</v>
      </c>
      <c r="B45" s="595"/>
      <c r="C45" s="73" t="s">
        <v>9</v>
      </c>
      <c r="D45" s="489">
        <v>6</v>
      </c>
      <c r="E45" s="74">
        <v>3</v>
      </c>
      <c r="F45" s="87"/>
      <c r="G45" s="92"/>
      <c r="H45" s="97" t="str">
        <f t="shared" si="0"/>
        <v>北区6-3</v>
      </c>
      <c r="I45" s="104">
        <v>420</v>
      </c>
      <c r="J45" s="113" t="s">
        <v>1176</v>
      </c>
      <c r="K45" s="281"/>
      <c r="L45" s="435"/>
      <c r="M45" s="4" t="str">
        <f>IF(F48,I48,"")</f>
        <v/>
      </c>
    </row>
    <row r="46" spans="1:70" ht="20.25" hidden="1" customHeight="1">
      <c r="A46" s="4">
        <v>58</v>
      </c>
      <c r="B46" s="595"/>
      <c r="C46" s="73" t="s">
        <v>9</v>
      </c>
      <c r="D46" s="489">
        <v>6</v>
      </c>
      <c r="E46" s="74">
        <v>4</v>
      </c>
      <c r="F46" s="87"/>
      <c r="G46" s="92"/>
      <c r="H46" s="97" t="str">
        <f t="shared" si="0"/>
        <v>北区6-4</v>
      </c>
      <c r="I46" s="104">
        <v>380</v>
      </c>
      <c r="J46" s="113" t="s">
        <v>75</v>
      </c>
      <c r="K46" s="188"/>
      <c r="L46" s="531" t="s">
        <v>2117</v>
      </c>
      <c r="M46" s="5" t="e">
        <f>IF(#REF!,#REF!,"")</f>
        <v>#REF!</v>
      </c>
      <c r="N46" s="6"/>
      <c r="O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</row>
    <row r="47" spans="1:70" ht="20.25" hidden="1" customHeight="1">
      <c r="A47" s="4">
        <v>60</v>
      </c>
      <c r="B47" s="595"/>
      <c r="C47" s="73" t="s">
        <v>9</v>
      </c>
      <c r="D47" s="489">
        <v>6</v>
      </c>
      <c r="E47" s="74">
        <v>5</v>
      </c>
      <c r="F47" s="87"/>
      <c r="G47" s="92"/>
      <c r="H47" s="97" t="str">
        <f t="shared" si="0"/>
        <v>北区6-5</v>
      </c>
      <c r="I47" s="104">
        <v>300</v>
      </c>
      <c r="J47" s="551" t="s">
        <v>82</v>
      </c>
      <c r="K47" s="281"/>
      <c r="L47" s="540"/>
      <c r="M47" s="4" t="str">
        <f>IF(F50,I50,"")</f>
        <v/>
      </c>
      <c r="N47" s="6"/>
      <c r="O47" s="6"/>
      <c r="R47" s="6"/>
      <c r="S47" s="9" t="s">
        <v>81</v>
      </c>
      <c r="T47" s="10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</row>
    <row r="48" spans="1:70" ht="20.25" hidden="1" customHeight="1">
      <c r="A48" s="4">
        <v>61</v>
      </c>
      <c r="B48" s="595"/>
      <c r="C48" s="73" t="s">
        <v>9</v>
      </c>
      <c r="D48" s="489">
        <v>6</v>
      </c>
      <c r="E48" s="74">
        <v>6</v>
      </c>
      <c r="F48" s="87"/>
      <c r="G48" s="92"/>
      <c r="H48" s="97" t="str">
        <f t="shared" si="0"/>
        <v>北区6-6</v>
      </c>
      <c r="I48" s="104">
        <v>575</v>
      </c>
      <c r="J48" s="113" t="s">
        <v>85</v>
      </c>
      <c r="K48" s="188"/>
      <c r="L48" s="509"/>
      <c r="M48" s="5" t="str">
        <f>IF(F50,I50,"")</f>
        <v/>
      </c>
      <c r="N48" s="6"/>
      <c r="O48" s="6"/>
      <c r="R48" s="6"/>
      <c r="S48" s="9"/>
      <c r="T48" s="10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</row>
    <row r="49" spans="1:70" ht="20.25" hidden="1" customHeight="1">
      <c r="A49" s="4">
        <v>63</v>
      </c>
      <c r="B49" s="595"/>
      <c r="C49" s="73" t="s">
        <v>9</v>
      </c>
      <c r="D49" s="489">
        <v>6</v>
      </c>
      <c r="E49" s="74">
        <v>7</v>
      </c>
      <c r="F49" s="87"/>
      <c r="G49" s="92"/>
      <c r="H49" s="97" t="str">
        <f t="shared" si="0"/>
        <v>北区6-7</v>
      </c>
      <c r="I49" s="104">
        <v>440</v>
      </c>
      <c r="J49" s="113" t="s">
        <v>1652</v>
      </c>
      <c r="K49" s="188"/>
      <c r="L49" s="509"/>
      <c r="M49" s="4" t="e">
        <f>IF(#REF!,#REF!,"")</f>
        <v>#REF!</v>
      </c>
      <c r="N49" s="6"/>
      <c r="O49" s="6"/>
      <c r="R49" s="6"/>
      <c r="S49" s="12"/>
      <c r="T49" s="13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64</v>
      </c>
      <c r="B50" s="595"/>
      <c r="C50" s="73" t="s">
        <v>9</v>
      </c>
      <c r="D50" s="489">
        <v>6</v>
      </c>
      <c r="E50" s="74">
        <v>8</v>
      </c>
      <c r="F50" s="87"/>
      <c r="G50" s="92"/>
      <c r="H50" s="97" t="str">
        <f t="shared" si="0"/>
        <v>北区6-8</v>
      </c>
      <c r="I50" s="104">
        <v>290</v>
      </c>
      <c r="J50" s="113" t="s">
        <v>1181</v>
      </c>
      <c r="K50" s="188"/>
      <c r="L50" s="152"/>
      <c r="M50" s="4" t="e">
        <f>IF(#REF!,#REF!,"")</f>
        <v>#REF!</v>
      </c>
      <c r="S50" s="347" t="s">
        <v>87</v>
      </c>
      <c r="T50" s="212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100000000000001" hidden="1" customHeight="1">
      <c r="A51" s="4">
        <v>66</v>
      </c>
      <c r="B51" s="595"/>
      <c r="C51" s="73" t="s">
        <v>9</v>
      </c>
      <c r="D51" s="489">
        <v>6</v>
      </c>
      <c r="E51" s="74">
        <v>9</v>
      </c>
      <c r="F51" s="87"/>
      <c r="G51" s="92"/>
      <c r="H51" s="97" t="str">
        <f t="shared" si="0"/>
        <v>北区6-9</v>
      </c>
      <c r="I51" s="104">
        <v>215</v>
      </c>
      <c r="J51" s="113" t="s">
        <v>1182</v>
      </c>
      <c r="K51" s="188"/>
      <c r="L51" s="129"/>
      <c r="M51" s="5" t="e">
        <f>IF(#REF!,#REF!,"")</f>
        <v>#REF!</v>
      </c>
      <c r="S51" s="44" t="s">
        <v>24</v>
      </c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77</v>
      </c>
      <c r="B52" s="576" t="s">
        <v>98</v>
      </c>
      <c r="C52" s="73" t="s">
        <v>9</v>
      </c>
      <c r="D52" s="489">
        <v>7</v>
      </c>
      <c r="E52" s="74">
        <v>1</v>
      </c>
      <c r="F52" s="87"/>
      <c r="G52" s="92"/>
      <c r="H52" s="97" t="str">
        <f t="shared" ref="H52:H115" si="5">CONCATENATE(C52,D52,"-",E52)</f>
        <v>北区7-1</v>
      </c>
      <c r="I52" s="104">
        <v>425</v>
      </c>
      <c r="J52" s="113" t="s">
        <v>99</v>
      </c>
      <c r="K52" s="188"/>
      <c r="L52" s="483"/>
      <c r="M52" s="4" t="e">
        <f>IF(#REF!,#REF!,"")</f>
        <v>#REF!</v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78</v>
      </c>
      <c r="B53" s="593"/>
      <c r="C53" s="73" t="s">
        <v>9</v>
      </c>
      <c r="D53" s="489">
        <v>7</v>
      </c>
      <c r="E53" s="74">
        <v>2</v>
      </c>
      <c r="F53" s="87"/>
      <c r="G53" s="92"/>
      <c r="H53" s="97" t="str">
        <f t="shared" si="5"/>
        <v>北区7-2</v>
      </c>
      <c r="I53" s="104">
        <v>405</v>
      </c>
      <c r="J53" s="113" t="s">
        <v>1185</v>
      </c>
      <c r="K53" s="188"/>
      <c r="L53" s="129"/>
      <c r="M53" s="4" t="e">
        <f>IF(#REF!,#REF!,"")</f>
        <v>#REF!</v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79</v>
      </c>
      <c r="B54" s="593"/>
      <c r="C54" s="73" t="s">
        <v>9</v>
      </c>
      <c r="D54" s="489">
        <v>7</v>
      </c>
      <c r="E54" s="74">
        <v>3</v>
      </c>
      <c r="F54" s="87"/>
      <c r="G54" s="92"/>
      <c r="H54" s="97" t="str">
        <f t="shared" si="5"/>
        <v>北区7-3</v>
      </c>
      <c r="I54" s="104">
        <v>185</v>
      </c>
      <c r="J54" s="113" t="s">
        <v>101</v>
      </c>
      <c r="K54" s="327"/>
      <c r="L54" s="145"/>
      <c r="M54" s="4" t="e">
        <f>IF(#REF!,#REF!,"")</f>
        <v>#REF!</v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0.25" hidden="1" customHeight="1">
      <c r="A55" s="4">
        <v>80</v>
      </c>
      <c r="B55" s="593"/>
      <c r="C55" s="73" t="s">
        <v>9</v>
      </c>
      <c r="D55" s="489">
        <v>7</v>
      </c>
      <c r="E55" s="74">
        <v>4</v>
      </c>
      <c r="F55" s="87"/>
      <c r="G55" s="92"/>
      <c r="H55" s="97" t="str">
        <f t="shared" si="5"/>
        <v>北区7-4</v>
      </c>
      <c r="I55" s="104">
        <v>100</v>
      </c>
      <c r="J55" s="113" t="s">
        <v>102</v>
      </c>
      <c r="K55" s="188"/>
      <c r="L55" s="129"/>
      <c r="M55" s="4" t="e">
        <f>IF(#REF!,#REF!,"")</f>
        <v>#REF!</v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25" customHeight="1">
      <c r="A56" s="4">
        <v>81</v>
      </c>
      <c r="B56" s="593"/>
      <c r="C56" s="73" t="s">
        <v>9</v>
      </c>
      <c r="D56" s="489">
        <v>7</v>
      </c>
      <c r="E56" s="74">
        <v>5</v>
      </c>
      <c r="F56" s="87">
        <v>1</v>
      </c>
      <c r="G56" s="92"/>
      <c r="H56" s="97" t="str">
        <f t="shared" si="5"/>
        <v>北区7-5</v>
      </c>
      <c r="I56" s="104">
        <v>590</v>
      </c>
      <c r="J56" s="113" t="s">
        <v>103</v>
      </c>
      <c r="K56" s="188" t="s">
        <v>2187</v>
      </c>
      <c r="L56" s="129"/>
      <c r="M56" s="4" t="e">
        <f>IF(#REF!,#REF!,"")</f>
        <v>#REF!</v>
      </c>
      <c r="N56" s="6"/>
      <c r="O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</row>
    <row r="57" spans="1:70" ht="20.25" hidden="1" customHeight="1">
      <c r="A57" s="4">
        <v>82</v>
      </c>
      <c r="B57" s="577"/>
      <c r="C57" s="73" t="s">
        <v>9</v>
      </c>
      <c r="D57" s="489">
        <v>7</v>
      </c>
      <c r="E57" s="74">
        <v>6</v>
      </c>
      <c r="F57" s="87"/>
      <c r="G57" s="92"/>
      <c r="H57" s="97" t="str">
        <f t="shared" si="5"/>
        <v>北区7-6</v>
      </c>
      <c r="I57" s="104">
        <v>650</v>
      </c>
      <c r="J57" s="113" t="s">
        <v>1186</v>
      </c>
      <c r="K57" s="188"/>
      <c r="L57" s="531" t="s">
        <v>2117</v>
      </c>
      <c r="M57" s="4" t="e">
        <f>IF(#REF!,#REF!,"")</f>
        <v>#REF!</v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s="16" customFormat="1" ht="20.100000000000001" hidden="1" customHeight="1">
      <c r="A58" s="4">
        <v>96</v>
      </c>
      <c r="B58" s="593"/>
      <c r="C58" s="73" t="s">
        <v>9</v>
      </c>
      <c r="D58" s="349">
        <v>9</v>
      </c>
      <c r="E58" s="74" t="s">
        <v>895</v>
      </c>
      <c r="F58" s="87"/>
      <c r="G58" s="92"/>
      <c r="H58" s="97" t="str">
        <f t="shared" si="5"/>
        <v>北区9-1</v>
      </c>
      <c r="I58" s="104">
        <v>605</v>
      </c>
      <c r="J58" s="113" t="s">
        <v>122</v>
      </c>
      <c r="K58" s="188"/>
      <c r="L58" s="132"/>
      <c r="M58" s="5" t="str">
        <f>IF(F62,I62,"")</f>
        <v/>
      </c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</row>
    <row r="59" spans="1:70" s="16" customFormat="1" ht="20.25" hidden="1">
      <c r="A59" s="4">
        <v>97</v>
      </c>
      <c r="B59" s="593"/>
      <c r="C59" s="73" t="s">
        <v>9</v>
      </c>
      <c r="D59" s="349">
        <v>9</v>
      </c>
      <c r="E59" s="74" t="s">
        <v>896</v>
      </c>
      <c r="F59" s="87"/>
      <c r="G59" s="92"/>
      <c r="H59" s="97" t="str">
        <f t="shared" si="5"/>
        <v>北区9-2</v>
      </c>
      <c r="I59" s="104">
        <v>560</v>
      </c>
      <c r="J59" s="113" t="s">
        <v>1658</v>
      </c>
      <c r="K59" s="188"/>
      <c r="L59" s="129"/>
      <c r="M59" s="4" t="str">
        <f>IF(F67,I67,"")</f>
        <v/>
      </c>
      <c r="P59" s="46"/>
      <c r="Q59" s="46"/>
    </row>
    <row r="60" spans="1:70" s="16" customFormat="1" ht="20.25" hidden="1" customHeight="1">
      <c r="A60" s="4">
        <v>99</v>
      </c>
      <c r="B60" s="576" t="s">
        <v>140</v>
      </c>
      <c r="C60" s="76" t="s">
        <v>141</v>
      </c>
      <c r="D60" s="489">
        <v>1</v>
      </c>
      <c r="E60" s="74">
        <v>1</v>
      </c>
      <c r="F60" s="87"/>
      <c r="G60" s="92"/>
      <c r="H60" s="97" t="str">
        <f t="shared" si="5"/>
        <v>西区1-1</v>
      </c>
      <c r="I60" s="104">
        <v>405</v>
      </c>
      <c r="J60" s="113" t="s">
        <v>1494</v>
      </c>
      <c r="K60" s="281"/>
      <c r="L60" s="532"/>
      <c r="M60" s="4"/>
      <c r="P60" s="46"/>
      <c r="Q60" s="46"/>
    </row>
    <row r="61" spans="1:70" s="16" customFormat="1" ht="20.25" hidden="1" customHeight="1">
      <c r="A61" s="4">
        <v>100</v>
      </c>
      <c r="B61" s="593"/>
      <c r="C61" s="76" t="s">
        <v>141</v>
      </c>
      <c r="D61" s="489">
        <v>1</v>
      </c>
      <c r="E61" s="74">
        <v>2</v>
      </c>
      <c r="F61" s="87"/>
      <c r="G61" s="92"/>
      <c r="H61" s="97" t="str">
        <f t="shared" si="5"/>
        <v>西区1-2</v>
      </c>
      <c r="I61" s="104">
        <v>235</v>
      </c>
      <c r="J61" s="551" t="s">
        <v>1193</v>
      </c>
      <c r="K61" s="281"/>
      <c r="L61" s="516"/>
      <c r="M61" s="5" t="e">
        <f>IF(#REF!,#REF!,"")</f>
        <v>#REF!</v>
      </c>
      <c r="P61" s="46"/>
      <c r="Q61" s="46"/>
    </row>
    <row r="62" spans="1:70" s="16" customFormat="1" ht="20.100000000000001" hidden="1" customHeight="1">
      <c r="A62" s="4">
        <v>101</v>
      </c>
      <c r="B62" s="593"/>
      <c r="C62" s="76" t="s">
        <v>141</v>
      </c>
      <c r="D62" s="489">
        <v>1</v>
      </c>
      <c r="E62" s="74">
        <v>3</v>
      </c>
      <c r="F62" s="87"/>
      <c r="G62" s="92"/>
      <c r="H62" s="97" t="str">
        <f t="shared" si="5"/>
        <v>西区1-3</v>
      </c>
      <c r="I62" s="104">
        <v>310</v>
      </c>
      <c r="J62" s="113" t="s">
        <v>1194</v>
      </c>
      <c r="K62" s="325"/>
      <c r="L62" s="531" t="s">
        <v>2117</v>
      </c>
      <c r="M62" s="5" t="e">
        <f>IF(#REF!,#REF!,"")</f>
        <v>#REF!</v>
      </c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</row>
    <row r="63" spans="1:70" s="16" customFormat="1" ht="16.5" hidden="1" customHeight="1">
      <c r="A63" s="4">
        <v>102</v>
      </c>
      <c r="B63" s="593"/>
      <c r="C63" s="76" t="s">
        <v>141</v>
      </c>
      <c r="D63" s="489">
        <v>1</v>
      </c>
      <c r="E63" s="74">
        <v>4</v>
      </c>
      <c r="F63" s="87"/>
      <c r="G63" s="92"/>
      <c r="H63" s="97" t="str">
        <f t="shared" si="5"/>
        <v>西区1-4</v>
      </c>
      <c r="I63" s="104">
        <v>225</v>
      </c>
      <c r="J63" s="113" t="s">
        <v>1195</v>
      </c>
      <c r="K63" s="325"/>
      <c r="L63" s="362"/>
      <c r="M63" s="5" t="e">
        <f>IF(#REF!,#REF!,"")</f>
        <v>#REF!</v>
      </c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</row>
    <row r="64" spans="1:70" s="16" customFormat="1" ht="20.100000000000001" hidden="1" customHeight="1">
      <c r="A64" s="4">
        <v>103</v>
      </c>
      <c r="B64" s="577"/>
      <c r="C64" s="76" t="s">
        <v>141</v>
      </c>
      <c r="D64" s="489">
        <v>1</v>
      </c>
      <c r="E64" s="74">
        <v>5</v>
      </c>
      <c r="F64" s="87"/>
      <c r="G64" s="92"/>
      <c r="H64" s="97" t="str">
        <f t="shared" si="5"/>
        <v>西区1-5</v>
      </c>
      <c r="I64" s="104">
        <v>200</v>
      </c>
      <c r="J64" s="113" t="s">
        <v>1495</v>
      </c>
      <c r="K64" s="281"/>
      <c r="L64" s="524"/>
      <c r="M64" s="5" t="str">
        <f>IF(F68,I68,"")</f>
        <v/>
      </c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</row>
    <row r="65" spans="1:70" s="16" customFormat="1" ht="20.100000000000001" hidden="1" customHeight="1">
      <c r="A65" s="4">
        <v>104</v>
      </c>
      <c r="B65" s="576" t="s">
        <v>150</v>
      </c>
      <c r="C65" s="76" t="s">
        <v>141</v>
      </c>
      <c r="D65" s="489">
        <v>2</v>
      </c>
      <c r="E65" s="74">
        <v>1</v>
      </c>
      <c r="F65" s="87"/>
      <c r="G65" s="92"/>
      <c r="H65" s="97" t="str">
        <f t="shared" si="5"/>
        <v>西区2-1</v>
      </c>
      <c r="I65" s="104">
        <v>885</v>
      </c>
      <c r="J65" s="113" t="s">
        <v>2043</v>
      </c>
      <c r="K65" s="188"/>
      <c r="L65" s="531" t="s">
        <v>2117</v>
      </c>
      <c r="M65" s="5" t="e">
        <f>IF(#REF!,#REF!,"")</f>
        <v>#REF!</v>
      </c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</row>
    <row r="66" spans="1:70" ht="20.25" customHeight="1">
      <c r="A66" s="4">
        <v>105</v>
      </c>
      <c r="B66" s="593"/>
      <c r="C66" s="76" t="s">
        <v>141</v>
      </c>
      <c r="D66" s="489">
        <v>2</v>
      </c>
      <c r="E66" s="74">
        <v>2</v>
      </c>
      <c r="F66" s="87">
        <v>1</v>
      </c>
      <c r="G66" s="92"/>
      <c r="H66" s="97" t="str">
        <f t="shared" si="5"/>
        <v>西区2-2</v>
      </c>
      <c r="I66" s="104">
        <v>335</v>
      </c>
      <c r="J66" s="551" t="s">
        <v>154</v>
      </c>
      <c r="K66" s="281" t="s">
        <v>2157</v>
      </c>
      <c r="L66" s="348"/>
      <c r="M66" s="4" t="str">
        <f>IF(F72,I72,"")</f>
        <v/>
      </c>
    </row>
    <row r="67" spans="1:70" ht="20.25" hidden="1" customHeight="1">
      <c r="A67" s="4">
        <v>107</v>
      </c>
      <c r="B67" s="593"/>
      <c r="C67" s="76" t="s">
        <v>141</v>
      </c>
      <c r="D67" s="489">
        <v>2</v>
      </c>
      <c r="E67" s="74">
        <v>3</v>
      </c>
      <c r="F67" s="87"/>
      <c r="G67" s="92"/>
      <c r="H67" s="97" t="str">
        <f t="shared" si="5"/>
        <v>西区2-3</v>
      </c>
      <c r="I67" s="104">
        <v>590</v>
      </c>
      <c r="J67" s="113" t="s">
        <v>155</v>
      </c>
      <c r="K67" s="188"/>
      <c r="L67" s="129"/>
      <c r="M67" s="4" t="str">
        <f>IF(F74,I74,"")</f>
        <v/>
      </c>
      <c r="N67" s="6"/>
      <c r="O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</row>
    <row r="68" spans="1:70" ht="20.25" hidden="1" customHeight="1">
      <c r="A68" s="4">
        <v>110</v>
      </c>
      <c r="B68" s="576" t="s">
        <v>159</v>
      </c>
      <c r="C68" s="76" t="s">
        <v>141</v>
      </c>
      <c r="D68" s="489">
        <v>3</v>
      </c>
      <c r="E68" s="74">
        <v>1</v>
      </c>
      <c r="F68" s="87"/>
      <c r="G68" s="92"/>
      <c r="H68" s="97" t="str">
        <f t="shared" si="5"/>
        <v>西区3-1</v>
      </c>
      <c r="I68" s="104">
        <v>210</v>
      </c>
      <c r="J68" s="113" t="s">
        <v>160</v>
      </c>
      <c r="K68" s="281"/>
      <c r="L68" s="487"/>
      <c r="M68" s="4" t="str">
        <f t="shared" ref="M68:M70" si="6">IF(F76,I76,"")</f>
        <v/>
      </c>
      <c r="N68" s="6"/>
      <c r="O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25" hidden="1" customHeight="1">
      <c r="A69" s="4">
        <v>111</v>
      </c>
      <c r="B69" s="593"/>
      <c r="C69" s="76" t="s">
        <v>141</v>
      </c>
      <c r="D69" s="489">
        <v>3</v>
      </c>
      <c r="E69" s="74">
        <v>2</v>
      </c>
      <c r="F69" s="87"/>
      <c r="G69" s="92"/>
      <c r="H69" s="97" t="str">
        <f t="shared" si="5"/>
        <v>西区3-2</v>
      </c>
      <c r="I69" s="104">
        <v>515</v>
      </c>
      <c r="J69" s="113" t="s">
        <v>161</v>
      </c>
      <c r="K69" s="188"/>
      <c r="L69" s="129"/>
      <c r="M69" s="4" t="str">
        <f t="shared" si="6"/>
        <v/>
      </c>
      <c r="N69" s="6"/>
      <c r="O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</row>
    <row r="70" spans="1:70" ht="20.25" hidden="1" customHeight="1">
      <c r="A70" s="4">
        <v>112</v>
      </c>
      <c r="B70" s="593"/>
      <c r="C70" s="76" t="s">
        <v>141</v>
      </c>
      <c r="D70" s="489">
        <v>3</v>
      </c>
      <c r="E70" s="74">
        <v>3</v>
      </c>
      <c r="F70" s="87"/>
      <c r="G70" s="92"/>
      <c r="H70" s="97" t="str">
        <f t="shared" si="5"/>
        <v>西区3-3</v>
      </c>
      <c r="I70" s="104">
        <v>585</v>
      </c>
      <c r="J70" s="113" t="s">
        <v>162</v>
      </c>
      <c r="K70" s="281"/>
      <c r="L70" s="487"/>
      <c r="M70" s="4" t="str">
        <f t="shared" si="6"/>
        <v/>
      </c>
      <c r="N70" s="6"/>
      <c r="O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</row>
    <row r="71" spans="1:70" ht="20.25" hidden="1" customHeight="1">
      <c r="A71" s="4">
        <v>113</v>
      </c>
      <c r="B71" s="593"/>
      <c r="C71" s="76" t="s">
        <v>141</v>
      </c>
      <c r="D71" s="489">
        <v>3</v>
      </c>
      <c r="E71" s="74">
        <v>4</v>
      </c>
      <c r="F71" s="87"/>
      <c r="G71" s="92"/>
      <c r="H71" s="97" t="str">
        <f t="shared" si="5"/>
        <v>西区3-4</v>
      </c>
      <c r="I71" s="104">
        <v>500</v>
      </c>
      <c r="J71" s="113" t="s">
        <v>163</v>
      </c>
      <c r="K71" s="188"/>
      <c r="L71" s="129"/>
      <c r="M71" s="5" t="e">
        <f>IF(#REF!,#REF!,"")</f>
        <v>#REF!</v>
      </c>
    </row>
    <row r="72" spans="1:70" ht="20.25" hidden="1" customHeight="1">
      <c r="A72" s="4">
        <v>114</v>
      </c>
      <c r="B72" s="593"/>
      <c r="C72" s="76" t="s">
        <v>141</v>
      </c>
      <c r="D72" s="489">
        <v>3</v>
      </c>
      <c r="E72" s="74">
        <v>5</v>
      </c>
      <c r="F72" s="87"/>
      <c r="G72" s="92"/>
      <c r="H72" s="97" t="str">
        <f t="shared" si="5"/>
        <v>西区3-5</v>
      </c>
      <c r="I72" s="104">
        <v>270</v>
      </c>
      <c r="J72" s="113" t="s">
        <v>164</v>
      </c>
      <c r="K72" s="281"/>
      <c r="L72" s="487"/>
      <c r="M72" s="5" t="str">
        <f>IF(F79,I79,"")</f>
        <v/>
      </c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25" hidden="1" customHeight="1">
      <c r="A73" s="4">
        <v>115</v>
      </c>
      <c r="B73" s="593"/>
      <c r="C73" s="76" t="s">
        <v>141</v>
      </c>
      <c r="D73" s="489">
        <v>3</v>
      </c>
      <c r="E73" s="74">
        <v>6</v>
      </c>
      <c r="F73" s="87"/>
      <c r="G73" s="92"/>
      <c r="H73" s="97" t="str">
        <f t="shared" si="5"/>
        <v>西区3-6</v>
      </c>
      <c r="I73" s="104">
        <v>450</v>
      </c>
      <c r="J73" s="113" t="s">
        <v>165</v>
      </c>
      <c r="K73" s="189"/>
      <c r="L73" s="135"/>
      <c r="M73" s="4" t="e">
        <f>IF(#REF!,#REF!,"")</f>
        <v>#REF!</v>
      </c>
    </row>
    <row r="74" spans="1:70" ht="20.25" hidden="1" customHeight="1">
      <c r="A74" s="4">
        <v>116</v>
      </c>
      <c r="B74" s="593"/>
      <c r="C74" s="76" t="s">
        <v>141</v>
      </c>
      <c r="D74" s="489">
        <v>3</v>
      </c>
      <c r="E74" s="74">
        <v>7</v>
      </c>
      <c r="F74" s="87"/>
      <c r="G74" s="92"/>
      <c r="H74" s="97" t="str">
        <f t="shared" si="5"/>
        <v>西区3-7</v>
      </c>
      <c r="I74" s="104">
        <v>505</v>
      </c>
      <c r="J74" s="113" t="s">
        <v>1497</v>
      </c>
      <c r="K74" s="188"/>
      <c r="L74" s="140"/>
      <c r="M74" s="4" t="e">
        <f>IF(#REF!,#REF!,"")</f>
        <v>#REF!</v>
      </c>
    </row>
    <row r="75" spans="1:70" ht="20.100000000000001" hidden="1" customHeight="1">
      <c r="A75" s="4">
        <v>117</v>
      </c>
      <c r="B75" s="593"/>
      <c r="C75" s="76" t="s">
        <v>141</v>
      </c>
      <c r="D75" s="489">
        <v>3</v>
      </c>
      <c r="E75" s="74">
        <v>8</v>
      </c>
      <c r="F75" s="87"/>
      <c r="G75" s="92"/>
      <c r="H75" s="97" t="str">
        <f t="shared" si="5"/>
        <v>西区3-8</v>
      </c>
      <c r="I75" s="104">
        <v>505</v>
      </c>
      <c r="J75" s="113" t="s">
        <v>168</v>
      </c>
      <c r="K75" s="188"/>
      <c r="L75" s="420"/>
      <c r="M75" s="5" t="e">
        <f>IF(#REF!,#REF!,"")</f>
        <v>#REF!</v>
      </c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20.100000000000001" hidden="1" customHeight="1">
      <c r="A76" s="4">
        <v>120</v>
      </c>
      <c r="B76" s="596" t="s">
        <v>1693</v>
      </c>
      <c r="C76" s="76" t="s">
        <v>141</v>
      </c>
      <c r="D76" s="489">
        <v>4</v>
      </c>
      <c r="E76" s="74">
        <v>1</v>
      </c>
      <c r="F76" s="87"/>
      <c r="G76" s="92"/>
      <c r="H76" s="97" t="str">
        <f t="shared" si="5"/>
        <v>西区4-1</v>
      </c>
      <c r="I76" s="104">
        <v>200</v>
      </c>
      <c r="J76" s="113" t="s">
        <v>1927</v>
      </c>
      <c r="K76" s="188"/>
      <c r="L76" s="531" t="s">
        <v>2117</v>
      </c>
      <c r="M76" s="5" t="e">
        <f>IF(#REF!,#REF!,"")</f>
        <v>#REF!</v>
      </c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</row>
    <row r="77" spans="1:70" ht="20.25" hidden="1" customHeight="1">
      <c r="A77" s="4">
        <v>121</v>
      </c>
      <c r="B77" s="597"/>
      <c r="C77" s="76" t="s">
        <v>141</v>
      </c>
      <c r="D77" s="489">
        <v>4</v>
      </c>
      <c r="E77" s="74">
        <v>2</v>
      </c>
      <c r="F77" s="87"/>
      <c r="G77" s="92"/>
      <c r="H77" s="97" t="str">
        <f t="shared" si="5"/>
        <v>西区4-2</v>
      </c>
      <c r="I77" s="104">
        <v>435</v>
      </c>
      <c r="J77" s="113" t="s">
        <v>1201</v>
      </c>
      <c r="K77" s="188"/>
      <c r="L77" s="362"/>
      <c r="M77" s="4">
        <f>IF(F80,I80,"")</f>
        <v>200</v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122</v>
      </c>
      <c r="B78" s="597"/>
      <c r="C78" s="76" t="s">
        <v>141</v>
      </c>
      <c r="D78" s="489">
        <v>4</v>
      </c>
      <c r="E78" s="74">
        <v>3</v>
      </c>
      <c r="F78" s="87"/>
      <c r="G78" s="92"/>
      <c r="H78" s="97" t="str">
        <f t="shared" si="5"/>
        <v>西区4-3</v>
      </c>
      <c r="I78" s="104">
        <v>505</v>
      </c>
      <c r="J78" s="113" t="s">
        <v>171</v>
      </c>
      <c r="K78" s="188"/>
      <c r="L78" s="129"/>
      <c r="M78" s="21" t="str">
        <f>IF(F81,I81,"")</f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100000000000001" hidden="1" customHeight="1">
      <c r="A79" s="4">
        <v>124</v>
      </c>
      <c r="B79" s="598"/>
      <c r="C79" s="76" t="s">
        <v>141</v>
      </c>
      <c r="D79" s="489">
        <v>4</v>
      </c>
      <c r="E79" s="74">
        <v>4</v>
      </c>
      <c r="F79" s="87"/>
      <c r="G79" s="92"/>
      <c r="H79" s="97" t="str">
        <f t="shared" si="5"/>
        <v>西区4-4</v>
      </c>
      <c r="I79" s="104">
        <v>560</v>
      </c>
      <c r="J79" s="113" t="s">
        <v>1499</v>
      </c>
      <c r="K79" s="281"/>
      <c r="L79" s="501"/>
      <c r="M79" s="5" t="e">
        <f>IF(#REF!,#REF!,"")</f>
        <v>#REF!</v>
      </c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16.5" customHeight="1">
      <c r="A80" s="4">
        <v>132</v>
      </c>
      <c r="B80" s="576" t="s">
        <v>192</v>
      </c>
      <c r="C80" s="76" t="s">
        <v>141</v>
      </c>
      <c r="D80" s="489">
        <v>5</v>
      </c>
      <c r="E80" s="74">
        <v>1</v>
      </c>
      <c r="F80" s="87">
        <v>1</v>
      </c>
      <c r="G80" s="92"/>
      <c r="H80" s="97" t="str">
        <f t="shared" si="5"/>
        <v>西区5-1</v>
      </c>
      <c r="I80" s="104">
        <v>200</v>
      </c>
      <c r="J80" s="390" t="s">
        <v>2128</v>
      </c>
      <c r="K80" s="281" t="s">
        <v>2125</v>
      </c>
      <c r="L80" s="566" t="s">
        <v>2176</v>
      </c>
      <c r="M80" s="4" t="e">
        <f>IF(#REF!,#REF!,"")</f>
        <v>#REF!</v>
      </c>
    </row>
    <row r="81" spans="1:70" s="19" customFormat="1" ht="16.5" hidden="1" customHeight="1">
      <c r="A81" s="4">
        <v>133</v>
      </c>
      <c r="B81" s="593"/>
      <c r="C81" s="76" t="s">
        <v>141</v>
      </c>
      <c r="D81" s="489">
        <v>5</v>
      </c>
      <c r="E81" s="74">
        <v>2</v>
      </c>
      <c r="F81" s="87"/>
      <c r="G81" s="92"/>
      <c r="H81" s="97" t="str">
        <f t="shared" si="5"/>
        <v>西区5-2</v>
      </c>
      <c r="I81" s="104">
        <v>395</v>
      </c>
      <c r="J81" s="391" t="s">
        <v>194</v>
      </c>
      <c r="K81" s="281"/>
      <c r="L81" s="152"/>
      <c r="M81" s="5" t="e">
        <f>IF(#REF!,#REF!,"")</f>
        <v>#REF!</v>
      </c>
      <c r="N81" s="44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</row>
    <row r="82" spans="1:70" s="20" customFormat="1" ht="20.25" hidden="1">
      <c r="A82" s="4">
        <v>134</v>
      </c>
      <c r="B82" s="593"/>
      <c r="C82" s="76" t="s">
        <v>141</v>
      </c>
      <c r="D82" s="489">
        <v>5</v>
      </c>
      <c r="E82" s="74">
        <v>3</v>
      </c>
      <c r="F82" s="87"/>
      <c r="G82" s="92"/>
      <c r="H82" s="97" t="str">
        <f t="shared" si="5"/>
        <v>西区5-3</v>
      </c>
      <c r="I82" s="104">
        <v>630</v>
      </c>
      <c r="J82" s="391" t="s">
        <v>195</v>
      </c>
      <c r="K82" s="188"/>
      <c r="L82" s="129"/>
      <c r="M82" s="5" t="str">
        <f>IF(F91,I91,"")</f>
        <v/>
      </c>
      <c r="N82" s="6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</row>
    <row r="83" spans="1:70" s="20" customFormat="1" ht="20.25" hidden="1">
      <c r="A83" s="4">
        <v>135</v>
      </c>
      <c r="B83" s="593"/>
      <c r="C83" s="76" t="s">
        <v>141</v>
      </c>
      <c r="D83" s="489">
        <v>5</v>
      </c>
      <c r="E83" s="74">
        <v>4</v>
      </c>
      <c r="F83" s="87"/>
      <c r="G83" s="92"/>
      <c r="H83" s="97" t="str">
        <f t="shared" si="5"/>
        <v>西区5-4</v>
      </c>
      <c r="I83" s="104">
        <v>480</v>
      </c>
      <c r="J83" s="391" t="s">
        <v>196</v>
      </c>
      <c r="K83" s="189"/>
      <c r="L83" s="152"/>
      <c r="M83" s="4" t="str">
        <f>IF(F92,I92,"")</f>
        <v/>
      </c>
      <c r="N83" s="22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</row>
    <row r="84" spans="1:70" ht="20.25" hidden="1" customHeight="1">
      <c r="A84" s="4">
        <v>136</v>
      </c>
      <c r="B84" s="593"/>
      <c r="C84" s="76" t="s">
        <v>141</v>
      </c>
      <c r="D84" s="489">
        <v>5</v>
      </c>
      <c r="E84" s="74">
        <v>5</v>
      </c>
      <c r="F84" s="87"/>
      <c r="G84" s="92"/>
      <c r="H84" s="97" t="str">
        <f t="shared" si="5"/>
        <v>西区5-5</v>
      </c>
      <c r="I84" s="104">
        <v>265</v>
      </c>
      <c r="J84" s="391" t="s">
        <v>1796</v>
      </c>
      <c r="K84" s="188"/>
      <c r="L84" s="393"/>
      <c r="M84" s="4" t="str">
        <f>IF(F93,I93,"")</f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s="22" customFormat="1" ht="20.25" customHeight="1">
      <c r="A85" s="4">
        <v>137</v>
      </c>
      <c r="B85" s="593"/>
      <c r="C85" s="76" t="s">
        <v>141</v>
      </c>
      <c r="D85" s="489">
        <v>5</v>
      </c>
      <c r="E85" s="74">
        <v>6</v>
      </c>
      <c r="F85" s="87">
        <v>2</v>
      </c>
      <c r="G85" s="92"/>
      <c r="H85" s="97" t="str">
        <f t="shared" si="5"/>
        <v>西区5-6</v>
      </c>
      <c r="I85" s="104">
        <v>430</v>
      </c>
      <c r="J85" s="392" t="s">
        <v>204</v>
      </c>
      <c r="K85" s="281"/>
      <c r="L85" s="348" t="s">
        <v>2182</v>
      </c>
      <c r="M85" s="4" t="e">
        <f>IF(#REF!,#REF!,"")</f>
        <v>#REF!</v>
      </c>
      <c r="N85" s="6"/>
      <c r="P85" s="48"/>
      <c r="Q85" s="48"/>
    </row>
    <row r="86" spans="1:70" ht="20.25" hidden="1" customHeight="1">
      <c r="A86" s="4">
        <v>138</v>
      </c>
      <c r="B86" s="577"/>
      <c r="C86" s="76" t="s">
        <v>141</v>
      </c>
      <c r="D86" s="489">
        <v>5</v>
      </c>
      <c r="E86" s="74">
        <v>7</v>
      </c>
      <c r="F86" s="87"/>
      <c r="G86" s="92"/>
      <c r="H86" s="97" t="str">
        <f t="shared" si="5"/>
        <v>西区5-7</v>
      </c>
      <c r="I86" s="104">
        <v>265</v>
      </c>
      <c r="J86" s="392" t="s">
        <v>1661</v>
      </c>
      <c r="K86" s="188"/>
      <c r="L86" s="129"/>
      <c r="M86" s="4" t="e">
        <f>IF(#REF!,#REF!,"")</f>
        <v>#REF!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139</v>
      </c>
      <c r="B87" s="576" t="s">
        <v>205</v>
      </c>
      <c r="C87" s="76" t="s">
        <v>141</v>
      </c>
      <c r="D87" s="489">
        <v>6</v>
      </c>
      <c r="E87" s="74">
        <v>1</v>
      </c>
      <c r="F87" s="87"/>
      <c r="G87" s="92"/>
      <c r="H87" s="97" t="str">
        <f t="shared" si="5"/>
        <v>西区6-1</v>
      </c>
      <c r="I87" s="104">
        <v>455</v>
      </c>
      <c r="J87" s="113" t="s">
        <v>1210</v>
      </c>
      <c r="K87" s="189"/>
      <c r="L87" s="129"/>
      <c r="M87" s="4" t="str">
        <f>IF(F94,I94,"")</f>
        <v/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customHeight="1">
      <c r="A88" s="4">
        <v>140</v>
      </c>
      <c r="B88" s="593"/>
      <c r="C88" s="76" t="s">
        <v>141</v>
      </c>
      <c r="D88" s="489">
        <v>6</v>
      </c>
      <c r="E88" s="74">
        <v>2</v>
      </c>
      <c r="F88" s="87">
        <v>2</v>
      </c>
      <c r="G88" s="92"/>
      <c r="H88" s="97" t="str">
        <f t="shared" si="5"/>
        <v>西区6-2</v>
      </c>
      <c r="I88" s="104">
        <v>335</v>
      </c>
      <c r="J88" s="551" t="s">
        <v>207</v>
      </c>
      <c r="K88" s="281"/>
      <c r="L88" s="152" t="s">
        <v>2191</v>
      </c>
      <c r="M88" s="5" t="e">
        <f>IF(#REF!,#REF!,"")</f>
        <v>#REF!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customHeight="1">
      <c r="A89" s="4">
        <v>141</v>
      </c>
      <c r="B89" s="593"/>
      <c r="C89" s="76" t="s">
        <v>141</v>
      </c>
      <c r="D89" s="489">
        <v>6</v>
      </c>
      <c r="E89" s="74">
        <v>3</v>
      </c>
      <c r="F89" s="87">
        <v>2</v>
      </c>
      <c r="G89" s="92"/>
      <c r="H89" s="97" t="str">
        <f t="shared" si="5"/>
        <v>西区6-3</v>
      </c>
      <c r="I89" s="104">
        <v>520</v>
      </c>
      <c r="J89" s="551" t="s">
        <v>208</v>
      </c>
      <c r="K89" s="188"/>
      <c r="L89" s="152" t="s">
        <v>2192</v>
      </c>
      <c r="M89" s="5" t="e">
        <f>IF(#REF!,#REF!,"")</f>
        <v>#REF!</v>
      </c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</row>
    <row r="90" spans="1:70" ht="20.100000000000001" hidden="1" customHeight="1">
      <c r="A90" s="4">
        <v>142</v>
      </c>
      <c r="B90" s="593"/>
      <c r="C90" s="76" t="s">
        <v>141</v>
      </c>
      <c r="D90" s="489">
        <v>6</v>
      </c>
      <c r="E90" s="74">
        <v>4</v>
      </c>
      <c r="F90" s="87"/>
      <c r="G90" s="92"/>
      <c r="H90" s="97" t="str">
        <f t="shared" si="5"/>
        <v>西区6-4</v>
      </c>
      <c r="I90" s="104">
        <v>630</v>
      </c>
      <c r="J90" s="113" t="s">
        <v>1502</v>
      </c>
      <c r="K90" s="188"/>
      <c r="L90" s="129"/>
      <c r="M90" s="5" t="e">
        <f>IF(#REF!,#REF!,"")</f>
        <v>#REF!</v>
      </c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100000000000001" hidden="1" customHeight="1">
      <c r="A91" s="4">
        <v>144</v>
      </c>
      <c r="B91" s="576" t="s">
        <v>214</v>
      </c>
      <c r="C91" s="76" t="s">
        <v>141</v>
      </c>
      <c r="D91" s="489">
        <v>7</v>
      </c>
      <c r="E91" s="74">
        <v>1</v>
      </c>
      <c r="F91" s="87"/>
      <c r="G91" s="92"/>
      <c r="H91" s="97" t="str">
        <f t="shared" si="5"/>
        <v>西区7-1</v>
      </c>
      <c r="I91" s="104">
        <v>630</v>
      </c>
      <c r="J91" s="113" t="s">
        <v>1212</v>
      </c>
      <c r="K91" s="327"/>
      <c r="L91" s="132"/>
      <c r="M91" s="5" t="e">
        <f>IF(#REF!,#REF!,"")</f>
        <v>#REF!</v>
      </c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hidden="1" customHeight="1">
      <c r="A92" s="4">
        <v>145</v>
      </c>
      <c r="B92" s="593"/>
      <c r="C92" s="76" t="s">
        <v>141</v>
      </c>
      <c r="D92" s="489">
        <v>7</v>
      </c>
      <c r="E92" s="74">
        <v>2</v>
      </c>
      <c r="F92" s="87"/>
      <c r="G92" s="92"/>
      <c r="H92" s="97" t="str">
        <f t="shared" si="5"/>
        <v>西区7-2</v>
      </c>
      <c r="I92" s="104">
        <v>340</v>
      </c>
      <c r="J92" s="113" t="s">
        <v>1213</v>
      </c>
      <c r="K92" s="281"/>
      <c r="L92" s="151"/>
      <c r="M92" s="5" t="str">
        <f>IF(F94,I94,"")</f>
        <v/>
      </c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</row>
    <row r="93" spans="1:70" ht="20.100000000000001" hidden="1" customHeight="1">
      <c r="A93" s="4">
        <v>146</v>
      </c>
      <c r="B93" s="593"/>
      <c r="C93" s="76" t="s">
        <v>141</v>
      </c>
      <c r="D93" s="489">
        <v>7</v>
      </c>
      <c r="E93" s="74">
        <v>3</v>
      </c>
      <c r="F93" s="87"/>
      <c r="G93" s="92"/>
      <c r="H93" s="97" t="str">
        <f t="shared" si="5"/>
        <v>西区7-3</v>
      </c>
      <c r="I93" s="104">
        <v>215</v>
      </c>
      <c r="J93" s="113" t="s">
        <v>221</v>
      </c>
      <c r="K93" s="189"/>
      <c r="L93" s="509"/>
      <c r="M93" s="4" t="str">
        <f>IF(F99,I99,"")</f>
        <v/>
      </c>
      <c r="O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</row>
    <row r="94" spans="1:70" ht="20.25" hidden="1">
      <c r="A94" s="4">
        <v>152</v>
      </c>
      <c r="B94" s="593"/>
      <c r="C94" s="76" t="s">
        <v>141</v>
      </c>
      <c r="D94" s="489">
        <v>7</v>
      </c>
      <c r="E94" s="74">
        <v>4</v>
      </c>
      <c r="F94" s="87"/>
      <c r="G94" s="92"/>
      <c r="H94" s="97" t="str">
        <f t="shared" si="5"/>
        <v>西区7-4</v>
      </c>
      <c r="I94" s="104">
        <v>295</v>
      </c>
      <c r="J94" s="113" t="s">
        <v>1218</v>
      </c>
      <c r="K94" s="281"/>
      <c r="L94" s="429"/>
      <c r="M94" s="4">
        <f>IF(F106,I106,"")</f>
        <v>480</v>
      </c>
    </row>
    <row r="95" spans="1:70" ht="20.25" hidden="1">
      <c r="A95" s="4">
        <v>153</v>
      </c>
      <c r="B95" s="593"/>
      <c r="C95" s="76" t="s">
        <v>141</v>
      </c>
      <c r="D95" s="489">
        <v>7</v>
      </c>
      <c r="E95" s="74">
        <v>5</v>
      </c>
      <c r="F95" s="87"/>
      <c r="G95" s="92"/>
      <c r="H95" s="97" t="str">
        <f t="shared" si="5"/>
        <v>西区7-5</v>
      </c>
      <c r="I95" s="104">
        <v>235</v>
      </c>
      <c r="J95" s="113" t="s">
        <v>1219</v>
      </c>
      <c r="K95" s="281"/>
      <c r="L95" s="348"/>
      <c r="M95" s="4" t="str">
        <f>IF(F107,I107,"")</f>
        <v/>
      </c>
      <c r="N95" s="6"/>
    </row>
    <row r="96" spans="1:70" ht="20.25" hidden="1" customHeight="1">
      <c r="A96" s="4">
        <v>155</v>
      </c>
      <c r="B96" s="594" t="s">
        <v>224</v>
      </c>
      <c r="C96" s="76" t="s">
        <v>225</v>
      </c>
      <c r="D96" s="489">
        <v>1</v>
      </c>
      <c r="E96" s="74" t="s">
        <v>895</v>
      </c>
      <c r="F96" s="87"/>
      <c r="G96" s="92"/>
      <c r="H96" s="97" t="str">
        <f t="shared" si="5"/>
        <v>中央区1-1</v>
      </c>
      <c r="I96" s="104">
        <v>325</v>
      </c>
      <c r="J96" s="113" t="s">
        <v>226</v>
      </c>
      <c r="K96" s="188"/>
      <c r="L96" s="129"/>
      <c r="M96" s="5" t="str">
        <f t="shared" ref="M96" si="7">IF(F109,I109,"")</f>
        <v/>
      </c>
      <c r="N96" s="6"/>
      <c r="O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</row>
    <row r="97" spans="1:70" ht="20.25" hidden="1" customHeight="1">
      <c r="A97" s="4">
        <v>156</v>
      </c>
      <c r="B97" s="594"/>
      <c r="C97" s="76" t="s">
        <v>225</v>
      </c>
      <c r="D97" s="489">
        <v>1</v>
      </c>
      <c r="E97" s="74" t="s">
        <v>896</v>
      </c>
      <c r="F97" s="87"/>
      <c r="G97" s="92"/>
      <c r="H97" s="97" t="str">
        <f t="shared" si="5"/>
        <v>中央区1-2</v>
      </c>
      <c r="I97" s="104">
        <v>625</v>
      </c>
      <c r="J97" s="113" t="s">
        <v>227</v>
      </c>
      <c r="K97" s="188"/>
      <c r="L97" s="135" t="s">
        <v>2116</v>
      </c>
      <c r="M97" s="4" t="e">
        <f>IF(#REF!,#REF!,"")</f>
        <v>#REF!</v>
      </c>
      <c r="O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</row>
    <row r="98" spans="1:70" ht="20.25" hidden="1" customHeight="1">
      <c r="A98" s="4">
        <v>157</v>
      </c>
      <c r="B98" s="594" t="s">
        <v>228</v>
      </c>
      <c r="C98" s="76" t="s">
        <v>225</v>
      </c>
      <c r="D98" s="489">
        <v>2</v>
      </c>
      <c r="E98" s="74" t="s">
        <v>895</v>
      </c>
      <c r="F98" s="87"/>
      <c r="G98" s="92"/>
      <c r="H98" s="97" t="str">
        <f t="shared" si="5"/>
        <v>中央区2-1</v>
      </c>
      <c r="I98" s="104">
        <v>605</v>
      </c>
      <c r="J98" s="119" t="s">
        <v>1220</v>
      </c>
      <c r="K98" s="188"/>
      <c r="L98" s="151"/>
      <c r="M98" s="4" t="str">
        <f>IF(F110,I110,"")</f>
        <v/>
      </c>
      <c r="O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</row>
    <row r="99" spans="1:70" ht="20.25" hidden="1">
      <c r="A99" s="4">
        <v>158</v>
      </c>
      <c r="B99" s="594"/>
      <c r="C99" s="76" t="s">
        <v>225</v>
      </c>
      <c r="D99" s="489">
        <v>2</v>
      </c>
      <c r="E99" s="74" t="s">
        <v>896</v>
      </c>
      <c r="F99" s="87"/>
      <c r="G99" s="92"/>
      <c r="H99" s="97" t="str">
        <f t="shared" si="5"/>
        <v>中央区2-2</v>
      </c>
      <c r="I99" s="104">
        <v>290</v>
      </c>
      <c r="J99" s="113" t="s">
        <v>230</v>
      </c>
      <c r="K99" s="188"/>
      <c r="L99" s="152"/>
      <c r="M99" s="4" t="str">
        <f>IF(F111,I111,"")</f>
        <v/>
      </c>
    </row>
    <row r="100" spans="1:70" ht="20.25" hidden="1">
      <c r="A100" s="4">
        <v>159</v>
      </c>
      <c r="B100" s="594"/>
      <c r="C100" s="76" t="s">
        <v>225</v>
      </c>
      <c r="D100" s="489">
        <v>2</v>
      </c>
      <c r="E100" s="74" t="s">
        <v>897</v>
      </c>
      <c r="F100" s="87"/>
      <c r="G100" s="92"/>
      <c r="H100" s="97" t="str">
        <f t="shared" si="5"/>
        <v>中央区2-3</v>
      </c>
      <c r="I100" s="104">
        <v>110</v>
      </c>
      <c r="J100" s="113" t="s">
        <v>1221</v>
      </c>
      <c r="K100" s="188"/>
      <c r="L100" s="152"/>
      <c r="M100" s="4" t="e">
        <f>IF(#REF!,#REF!,"")</f>
        <v>#REF!</v>
      </c>
    </row>
    <row r="101" spans="1:70" ht="20.25" hidden="1">
      <c r="A101" s="4">
        <v>160</v>
      </c>
      <c r="B101" s="576" t="s">
        <v>232</v>
      </c>
      <c r="C101" s="76" t="s">
        <v>225</v>
      </c>
      <c r="D101" s="489">
        <v>3</v>
      </c>
      <c r="E101" s="74" t="s">
        <v>895</v>
      </c>
      <c r="F101" s="87"/>
      <c r="G101" s="92"/>
      <c r="H101" s="97" t="str">
        <f t="shared" si="5"/>
        <v>中央区3-1</v>
      </c>
      <c r="I101" s="104">
        <v>400</v>
      </c>
      <c r="J101" s="119" t="s">
        <v>1797</v>
      </c>
      <c r="K101" s="188"/>
      <c r="L101" s="360"/>
      <c r="M101" s="4" t="str">
        <f>IF(F112,I112,"")</f>
        <v/>
      </c>
    </row>
    <row r="102" spans="1:70" ht="20.25" hidden="1">
      <c r="A102" s="4">
        <v>161</v>
      </c>
      <c r="B102" s="593"/>
      <c r="C102" s="76" t="s">
        <v>225</v>
      </c>
      <c r="D102" s="489">
        <v>3</v>
      </c>
      <c r="E102" s="74" t="s">
        <v>896</v>
      </c>
      <c r="F102" s="87"/>
      <c r="G102" s="92"/>
      <c r="H102" s="97" t="str">
        <f t="shared" si="5"/>
        <v>中央区3-2</v>
      </c>
      <c r="I102" s="104">
        <v>670</v>
      </c>
      <c r="J102" s="119" t="s">
        <v>1222</v>
      </c>
      <c r="K102" s="189"/>
      <c r="L102" s="153"/>
      <c r="M102" s="4" t="str">
        <f>IF(F113,I113,"")</f>
        <v/>
      </c>
      <c r="N102" s="6"/>
    </row>
    <row r="103" spans="1:70" ht="20.100000000000001" hidden="1" customHeight="1">
      <c r="A103" s="4">
        <v>162</v>
      </c>
      <c r="B103" s="577"/>
      <c r="C103" s="76" t="s">
        <v>225</v>
      </c>
      <c r="D103" s="489">
        <v>3</v>
      </c>
      <c r="E103" s="74" t="s">
        <v>897</v>
      </c>
      <c r="F103" s="87"/>
      <c r="G103" s="92"/>
      <c r="H103" s="97" t="str">
        <f t="shared" si="5"/>
        <v>中央区3-3</v>
      </c>
      <c r="I103" s="104">
        <v>265</v>
      </c>
      <c r="J103" s="119" t="s">
        <v>1798</v>
      </c>
      <c r="K103" s="189"/>
      <c r="L103" s="153"/>
      <c r="M103" s="5" t="e">
        <f>IF(#REF!,#REF!,"")</f>
        <v>#REF!</v>
      </c>
      <c r="N103" s="254"/>
    </row>
    <row r="104" spans="1:70" ht="20.25" customHeight="1">
      <c r="A104" s="4">
        <v>163</v>
      </c>
      <c r="B104" s="576" t="s">
        <v>235</v>
      </c>
      <c r="C104" s="76" t="s">
        <v>225</v>
      </c>
      <c r="D104" s="489">
        <v>4</v>
      </c>
      <c r="E104" s="74">
        <v>1</v>
      </c>
      <c r="F104" s="87">
        <v>1</v>
      </c>
      <c r="G104" s="92"/>
      <c r="H104" s="97" t="str">
        <f t="shared" si="5"/>
        <v>中央区4-1</v>
      </c>
      <c r="I104" s="104">
        <v>470</v>
      </c>
      <c r="J104" s="113" t="s">
        <v>236</v>
      </c>
      <c r="K104" s="281" t="s">
        <v>2180</v>
      </c>
      <c r="L104" s="487"/>
      <c r="M104" s="4" t="str">
        <f t="shared" ref="M104:M111" si="8">IF(F115,I115,"")</f>
        <v/>
      </c>
      <c r="O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</row>
    <row r="105" spans="1:70" s="254" customFormat="1" ht="20.25" hidden="1" customHeight="1">
      <c r="A105" s="4">
        <v>164</v>
      </c>
      <c r="B105" s="593"/>
      <c r="C105" s="76" t="s">
        <v>225</v>
      </c>
      <c r="D105" s="489">
        <v>4</v>
      </c>
      <c r="E105" s="74">
        <v>2</v>
      </c>
      <c r="F105" s="87"/>
      <c r="G105" s="92"/>
      <c r="H105" s="97" t="str">
        <f t="shared" si="5"/>
        <v>中央区4-2</v>
      </c>
      <c r="I105" s="104">
        <v>810</v>
      </c>
      <c r="J105" s="113" t="s">
        <v>237</v>
      </c>
      <c r="K105" s="188"/>
      <c r="L105" s="129"/>
      <c r="M105" s="4" t="str">
        <f t="shared" si="8"/>
        <v/>
      </c>
      <c r="N105" s="44"/>
      <c r="P105" s="255"/>
      <c r="Q105" s="255"/>
    </row>
    <row r="106" spans="1:70" ht="16.5" customHeight="1">
      <c r="A106" s="4">
        <v>165</v>
      </c>
      <c r="B106" s="593"/>
      <c r="C106" s="76" t="s">
        <v>225</v>
      </c>
      <c r="D106" s="489">
        <v>4</v>
      </c>
      <c r="E106" s="74">
        <v>3</v>
      </c>
      <c r="F106" s="87">
        <v>1</v>
      </c>
      <c r="G106" s="92"/>
      <c r="H106" s="97" t="str">
        <f t="shared" si="5"/>
        <v>中央区4-3</v>
      </c>
      <c r="I106" s="104">
        <v>480</v>
      </c>
      <c r="J106" s="551" t="s">
        <v>238</v>
      </c>
      <c r="K106" s="188" t="s">
        <v>2172</v>
      </c>
      <c r="L106" s="348" t="s">
        <v>2200</v>
      </c>
      <c r="M106" s="4" t="str">
        <f t="shared" si="8"/>
        <v/>
      </c>
      <c r="N106" s="6"/>
    </row>
    <row r="107" spans="1:70" ht="16.5" hidden="1" customHeight="1">
      <c r="A107" s="4">
        <v>166</v>
      </c>
      <c r="B107" s="593"/>
      <c r="C107" s="76" t="s">
        <v>225</v>
      </c>
      <c r="D107" s="489">
        <v>4</v>
      </c>
      <c r="E107" s="74">
        <v>4</v>
      </c>
      <c r="F107" s="87"/>
      <c r="G107" s="92"/>
      <c r="H107" s="97" t="str">
        <f t="shared" si="5"/>
        <v>中央区4-4</v>
      </c>
      <c r="I107" s="104">
        <v>520</v>
      </c>
      <c r="J107" s="113" t="s">
        <v>1223</v>
      </c>
      <c r="K107" s="188"/>
      <c r="L107" s="129"/>
      <c r="M107" s="4" t="str">
        <f t="shared" si="8"/>
        <v/>
      </c>
      <c r="N107" s="6"/>
    </row>
    <row r="108" spans="1:70" ht="20.25" hidden="1" customHeight="1">
      <c r="A108" s="4">
        <v>167</v>
      </c>
      <c r="B108" s="593"/>
      <c r="C108" s="76" t="s">
        <v>225</v>
      </c>
      <c r="D108" s="489">
        <v>4</v>
      </c>
      <c r="E108" s="74">
        <v>5</v>
      </c>
      <c r="F108" s="87"/>
      <c r="G108" s="92"/>
      <c r="H108" s="97" t="str">
        <f t="shared" si="5"/>
        <v>中央区4-5</v>
      </c>
      <c r="I108" s="104">
        <v>240</v>
      </c>
      <c r="J108" s="113" t="s">
        <v>240</v>
      </c>
      <c r="K108" s="188"/>
      <c r="L108" s="154"/>
      <c r="M108" s="4" t="str">
        <f t="shared" si="8"/>
        <v/>
      </c>
      <c r="N108" s="6"/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20.25" hidden="1" customHeight="1">
      <c r="A109" s="4">
        <v>168</v>
      </c>
      <c r="B109" s="593"/>
      <c r="C109" s="76" t="s">
        <v>225</v>
      </c>
      <c r="D109" s="489">
        <v>4</v>
      </c>
      <c r="E109" s="74">
        <v>6</v>
      </c>
      <c r="F109" s="87"/>
      <c r="G109" s="92"/>
      <c r="H109" s="97" t="str">
        <f t="shared" si="5"/>
        <v>中央区4-6</v>
      </c>
      <c r="I109" s="104">
        <v>260</v>
      </c>
      <c r="J109" s="113" t="s">
        <v>242</v>
      </c>
      <c r="K109" s="281"/>
      <c r="L109" s="509"/>
      <c r="M109" s="4" t="str">
        <f t="shared" si="8"/>
        <v/>
      </c>
      <c r="N109" s="6"/>
      <c r="O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</row>
    <row r="110" spans="1:70" ht="20.25" hidden="1" customHeight="1">
      <c r="A110" s="4">
        <v>169</v>
      </c>
      <c r="B110" s="593"/>
      <c r="C110" s="76" t="s">
        <v>225</v>
      </c>
      <c r="D110" s="489">
        <v>4</v>
      </c>
      <c r="E110" s="74">
        <v>7</v>
      </c>
      <c r="F110" s="87"/>
      <c r="G110" s="92"/>
      <c r="H110" s="97" t="str">
        <f t="shared" si="5"/>
        <v>中央区4-7</v>
      </c>
      <c r="I110" s="104">
        <v>335</v>
      </c>
      <c r="J110" s="113" t="s">
        <v>242</v>
      </c>
      <c r="K110" s="188"/>
      <c r="L110" s="129"/>
      <c r="M110" s="5" t="str">
        <f t="shared" si="8"/>
        <v/>
      </c>
      <c r="O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</row>
    <row r="111" spans="1:70" ht="20.25" hidden="1" customHeight="1">
      <c r="A111" s="4">
        <v>170</v>
      </c>
      <c r="B111" s="593"/>
      <c r="C111" s="76" t="s">
        <v>225</v>
      </c>
      <c r="D111" s="489">
        <v>4</v>
      </c>
      <c r="E111" s="74">
        <v>8</v>
      </c>
      <c r="F111" s="87"/>
      <c r="G111" s="92"/>
      <c r="H111" s="97" t="str">
        <f t="shared" si="5"/>
        <v>中央区4-8</v>
      </c>
      <c r="I111" s="104">
        <v>360</v>
      </c>
      <c r="J111" s="113" t="s">
        <v>1225</v>
      </c>
      <c r="K111" s="188"/>
      <c r="L111" s="528"/>
      <c r="M111" s="4" t="str">
        <f t="shared" si="8"/>
        <v/>
      </c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16.5" hidden="1" customHeight="1">
      <c r="A112" s="4">
        <v>172</v>
      </c>
      <c r="B112" s="594" t="s">
        <v>244</v>
      </c>
      <c r="C112" s="76" t="s">
        <v>225</v>
      </c>
      <c r="D112" s="489">
        <v>5</v>
      </c>
      <c r="E112" s="74">
        <v>1</v>
      </c>
      <c r="F112" s="87"/>
      <c r="G112" s="92"/>
      <c r="H112" s="97" t="str">
        <f t="shared" si="5"/>
        <v>中央区5-1</v>
      </c>
      <c r="I112" s="104">
        <v>340</v>
      </c>
      <c r="J112" s="113" t="s">
        <v>245</v>
      </c>
      <c r="K112" s="281"/>
      <c r="L112" s="129"/>
      <c r="M112" s="4" t="str">
        <f t="shared" ref="M112:M119" si="9">IF(F124,I124,"")</f>
        <v/>
      </c>
      <c r="N112" s="6"/>
    </row>
    <row r="113" spans="1:70" ht="20.25" hidden="1">
      <c r="A113" s="4">
        <v>173</v>
      </c>
      <c r="B113" s="594"/>
      <c r="C113" s="76" t="s">
        <v>225</v>
      </c>
      <c r="D113" s="489">
        <v>5</v>
      </c>
      <c r="E113" s="74">
        <v>2</v>
      </c>
      <c r="F113" s="87"/>
      <c r="G113" s="92"/>
      <c r="H113" s="97" t="str">
        <f t="shared" si="5"/>
        <v>中央区5-2</v>
      </c>
      <c r="I113" s="104">
        <v>595</v>
      </c>
      <c r="J113" s="113" t="s">
        <v>1226</v>
      </c>
      <c r="K113" s="189"/>
      <c r="L113" s="135" t="s">
        <v>2116</v>
      </c>
      <c r="M113" s="4" t="str">
        <f t="shared" si="9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174</v>
      </c>
      <c r="B114" s="594"/>
      <c r="C114" s="76" t="s">
        <v>225</v>
      </c>
      <c r="D114" s="489">
        <v>5</v>
      </c>
      <c r="E114" s="74">
        <v>3</v>
      </c>
      <c r="F114" s="87"/>
      <c r="G114" s="92"/>
      <c r="H114" s="97" t="str">
        <f t="shared" si="5"/>
        <v>中央区5-3</v>
      </c>
      <c r="I114" s="104">
        <v>465</v>
      </c>
      <c r="J114" s="113" t="s">
        <v>247</v>
      </c>
      <c r="K114" s="281"/>
      <c r="L114" s="318"/>
      <c r="M114" s="4" t="str">
        <f t="shared" si="9"/>
        <v/>
      </c>
      <c r="N114" s="6"/>
      <c r="O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</row>
    <row r="115" spans="1:70" ht="20.25" hidden="1" customHeight="1">
      <c r="A115" s="4">
        <v>175</v>
      </c>
      <c r="B115" s="594"/>
      <c r="C115" s="76" t="s">
        <v>225</v>
      </c>
      <c r="D115" s="489">
        <v>5</v>
      </c>
      <c r="E115" s="74">
        <v>4</v>
      </c>
      <c r="F115" s="87"/>
      <c r="G115" s="92"/>
      <c r="H115" s="97" t="str">
        <f t="shared" si="5"/>
        <v>中央区5-4</v>
      </c>
      <c r="I115" s="104">
        <v>505</v>
      </c>
      <c r="J115" s="113" t="s">
        <v>1227</v>
      </c>
      <c r="K115" s="189"/>
      <c r="L115" s="135" t="s">
        <v>2116</v>
      </c>
      <c r="M115" s="4" t="str">
        <f t="shared" si="9"/>
        <v/>
      </c>
      <c r="N115" s="6"/>
      <c r="O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20.25" hidden="1" customHeight="1">
      <c r="A116" s="4">
        <v>176</v>
      </c>
      <c r="B116" s="594"/>
      <c r="C116" s="76" t="s">
        <v>225</v>
      </c>
      <c r="D116" s="489">
        <v>5</v>
      </c>
      <c r="E116" s="74">
        <v>5</v>
      </c>
      <c r="F116" s="87"/>
      <c r="G116" s="92"/>
      <c r="H116" s="97" t="str">
        <f t="shared" ref="H116:H179" si="10">CONCATENATE(C116,D116,"-",E116)</f>
        <v>中央区5-5</v>
      </c>
      <c r="I116" s="104">
        <v>530</v>
      </c>
      <c r="J116" s="113" t="s">
        <v>1228</v>
      </c>
      <c r="K116" s="188"/>
      <c r="L116" s="129"/>
      <c r="M116" s="4" t="str">
        <f t="shared" si="9"/>
        <v/>
      </c>
      <c r="N116" s="6"/>
      <c r="O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</row>
    <row r="117" spans="1:70" ht="20.25" hidden="1" customHeight="1">
      <c r="A117" s="4">
        <v>177</v>
      </c>
      <c r="B117" s="594"/>
      <c r="C117" s="76" t="s">
        <v>225</v>
      </c>
      <c r="D117" s="489">
        <v>5</v>
      </c>
      <c r="E117" s="74">
        <v>6</v>
      </c>
      <c r="F117" s="87"/>
      <c r="G117" s="92"/>
      <c r="H117" s="97" t="str">
        <f t="shared" si="10"/>
        <v>中央区5-6</v>
      </c>
      <c r="I117" s="104">
        <v>325</v>
      </c>
      <c r="J117" s="113" t="s">
        <v>250</v>
      </c>
      <c r="K117" s="188"/>
      <c r="L117" s="129"/>
      <c r="M117" s="4" t="str">
        <f t="shared" si="9"/>
        <v/>
      </c>
      <c r="N117" s="6"/>
      <c r="O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</row>
    <row r="118" spans="1:70" ht="19.5" hidden="1" customHeight="1">
      <c r="A118" s="4">
        <v>178</v>
      </c>
      <c r="B118" s="594"/>
      <c r="C118" s="76" t="s">
        <v>225</v>
      </c>
      <c r="D118" s="489">
        <v>5</v>
      </c>
      <c r="E118" s="74">
        <v>7</v>
      </c>
      <c r="F118" s="87"/>
      <c r="G118" s="92"/>
      <c r="H118" s="97" t="str">
        <f t="shared" si="10"/>
        <v>中央区5-7</v>
      </c>
      <c r="I118" s="104">
        <v>360</v>
      </c>
      <c r="J118" s="113" t="s">
        <v>251</v>
      </c>
      <c r="K118" s="281"/>
      <c r="L118" s="545" t="s">
        <v>2155</v>
      </c>
      <c r="M118" s="21" t="str">
        <f t="shared" si="9"/>
        <v/>
      </c>
      <c r="N118" s="6"/>
      <c r="O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20.25" hidden="1" customHeight="1">
      <c r="A119" s="4">
        <v>179</v>
      </c>
      <c r="B119" s="594"/>
      <c r="C119" s="76" t="s">
        <v>225</v>
      </c>
      <c r="D119" s="489">
        <v>5</v>
      </c>
      <c r="E119" s="74">
        <v>8</v>
      </c>
      <c r="F119" s="87"/>
      <c r="G119" s="92"/>
      <c r="H119" s="97" t="str">
        <f t="shared" si="10"/>
        <v>中央区5-8</v>
      </c>
      <c r="I119" s="104">
        <v>320</v>
      </c>
      <c r="J119" s="113" t="s">
        <v>253</v>
      </c>
      <c r="K119" s="281"/>
      <c r="L119" s="135" t="s">
        <v>2116</v>
      </c>
      <c r="M119" s="5" t="str">
        <f t="shared" si="9"/>
        <v/>
      </c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</row>
    <row r="120" spans="1:70" ht="19.5" hidden="1" customHeight="1">
      <c r="A120" s="4">
        <v>180</v>
      </c>
      <c r="B120" s="594"/>
      <c r="C120" s="76" t="s">
        <v>225</v>
      </c>
      <c r="D120" s="489">
        <v>5</v>
      </c>
      <c r="E120" s="74">
        <v>9</v>
      </c>
      <c r="F120" s="87"/>
      <c r="G120" s="92"/>
      <c r="H120" s="97" t="str">
        <f t="shared" si="10"/>
        <v>中央区5-9</v>
      </c>
      <c r="I120" s="104">
        <v>345</v>
      </c>
      <c r="J120" s="113" t="s">
        <v>254</v>
      </c>
      <c r="K120" s="281"/>
      <c r="L120" s="513" t="s">
        <v>2136</v>
      </c>
      <c r="M120" s="5" t="str">
        <f>IF(F126,I126,"")</f>
        <v/>
      </c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100000000000001" hidden="1" customHeight="1">
      <c r="A121" s="4">
        <v>181</v>
      </c>
      <c r="B121" s="594"/>
      <c r="C121" s="76" t="s">
        <v>225</v>
      </c>
      <c r="D121" s="489">
        <v>5</v>
      </c>
      <c r="E121" s="74">
        <v>10</v>
      </c>
      <c r="F121" s="87"/>
      <c r="G121" s="92"/>
      <c r="H121" s="97" t="str">
        <f t="shared" si="10"/>
        <v>中央区5-10</v>
      </c>
      <c r="I121" s="104">
        <v>255</v>
      </c>
      <c r="J121" s="113" t="s">
        <v>255</v>
      </c>
      <c r="K121" s="330"/>
      <c r="L121" s="135" t="s">
        <v>2116</v>
      </c>
      <c r="M121" s="5" t="str">
        <f>IF(F127,I127,"")</f>
        <v/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hidden="1">
      <c r="A122" s="4">
        <v>182</v>
      </c>
      <c r="B122" s="594" t="s">
        <v>256</v>
      </c>
      <c r="C122" s="76" t="s">
        <v>225</v>
      </c>
      <c r="D122" s="489">
        <v>6</v>
      </c>
      <c r="E122" s="74" t="s">
        <v>895</v>
      </c>
      <c r="F122" s="87"/>
      <c r="G122" s="92"/>
      <c r="H122" s="97" t="str">
        <f t="shared" si="10"/>
        <v>中央区6-1</v>
      </c>
      <c r="I122" s="104">
        <v>345</v>
      </c>
      <c r="J122" s="113" t="s">
        <v>257</v>
      </c>
      <c r="K122" s="188"/>
      <c r="L122" s="463"/>
      <c r="M122" s="4" t="str">
        <f t="shared" ref="M122:M128" si="11">IF(F134,I134,"")</f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 customHeight="1">
      <c r="A123" s="4">
        <v>183</v>
      </c>
      <c r="B123" s="594"/>
      <c r="C123" s="76" t="s">
        <v>225</v>
      </c>
      <c r="D123" s="489">
        <v>6</v>
      </c>
      <c r="E123" s="74" t="s">
        <v>896</v>
      </c>
      <c r="F123" s="87"/>
      <c r="G123" s="92"/>
      <c r="H123" s="97" t="str">
        <f t="shared" si="10"/>
        <v>中央区6-2</v>
      </c>
      <c r="I123" s="104">
        <v>255</v>
      </c>
      <c r="J123" s="113" t="s">
        <v>2135</v>
      </c>
      <c r="K123" s="281"/>
      <c r="L123" s="416"/>
      <c r="M123" s="4" t="str">
        <f t="shared" si="11"/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 customHeight="1">
      <c r="A124" s="4">
        <v>184</v>
      </c>
      <c r="B124" s="594"/>
      <c r="C124" s="76" t="s">
        <v>225</v>
      </c>
      <c r="D124" s="489">
        <v>6</v>
      </c>
      <c r="E124" s="74" t="s">
        <v>897</v>
      </c>
      <c r="F124" s="87"/>
      <c r="G124" s="92"/>
      <c r="H124" s="97" t="str">
        <f t="shared" si="10"/>
        <v>中央区6-3</v>
      </c>
      <c r="I124" s="104">
        <v>510</v>
      </c>
      <c r="J124" s="113" t="s">
        <v>259</v>
      </c>
      <c r="K124" s="188"/>
      <c r="L124" s="129"/>
      <c r="M124" s="4" t="str">
        <f t="shared" si="11"/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hidden="1">
      <c r="A125" s="4">
        <v>185</v>
      </c>
      <c r="B125" s="594" t="s">
        <v>260</v>
      </c>
      <c r="C125" s="76" t="s">
        <v>225</v>
      </c>
      <c r="D125" s="489">
        <v>7</v>
      </c>
      <c r="E125" s="74">
        <v>1</v>
      </c>
      <c r="F125" s="87"/>
      <c r="G125" s="92"/>
      <c r="H125" s="97" t="str">
        <f t="shared" si="10"/>
        <v>中央区7-1</v>
      </c>
      <c r="I125" s="104">
        <v>695</v>
      </c>
      <c r="J125" s="113" t="s">
        <v>261</v>
      </c>
      <c r="K125" s="188"/>
      <c r="L125" s="129"/>
      <c r="M125" s="4" t="str">
        <f t="shared" si="11"/>
        <v/>
      </c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>
      <c r="A126" s="4">
        <v>186</v>
      </c>
      <c r="B126" s="594"/>
      <c r="C126" s="76" t="s">
        <v>225</v>
      </c>
      <c r="D126" s="489">
        <v>7</v>
      </c>
      <c r="E126" s="74">
        <v>2</v>
      </c>
      <c r="F126" s="87"/>
      <c r="G126" s="92"/>
      <c r="H126" s="97" t="str">
        <f t="shared" si="10"/>
        <v>中央区7-2</v>
      </c>
      <c r="I126" s="104">
        <v>220</v>
      </c>
      <c r="J126" s="113" t="s">
        <v>269</v>
      </c>
      <c r="K126" s="336"/>
      <c r="L126" s="135" t="s">
        <v>2116</v>
      </c>
      <c r="M126" s="4" t="str">
        <f t="shared" si="11"/>
        <v/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>
      <c r="A127" s="4" t="s">
        <v>2143</v>
      </c>
      <c r="B127" s="594"/>
      <c r="C127" s="76" t="s">
        <v>225</v>
      </c>
      <c r="D127" s="489">
        <v>7</v>
      </c>
      <c r="E127" s="74">
        <v>3</v>
      </c>
      <c r="F127" s="87">
        <v>0</v>
      </c>
      <c r="G127" s="92"/>
      <c r="H127" s="97" t="str">
        <f t="shared" si="10"/>
        <v>中央区7-3</v>
      </c>
      <c r="I127" s="104">
        <v>420</v>
      </c>
      <c r="J127" s="551" t="s">
        <v>263</v>
      </c>
      <c r="K127" s="561"/>
      <c r="L127" s="528" t="s">
        <v>2130</v>
      </c>
      <c r="M127" s="4" t="str">
        <f t="shared" si="11"/>
        <v/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>
      <c r="A128" s="4">
        <v>188</v>
      </c>
      <c r="B128" s="594"/>
      <c r="C128" s="76" t="s">
        <v>225</v>
      </c>
      <c r="D128" s="489">
        <v>7</v>
      </c>
      <c r="E128" s="74">
        <v>4</v>
      </c>
      <c r="F128" s="87"/>
      <c r="G128" s="92"/>
      <c r="H128" s="97" t="str">
        <f t="shared" si="10"/>
        <v>中央区7-4</v>
      </c>
      <c r="I128" s="104">
        <v>380</v>
      </c>
      <c r="J128" s="113" t="s">
        <v>1229</v>
      </c>
      <c r="K128" s="546"/>
      <c r="L128" s="164"/>
      <c r="M128" s="4" t="str">
        <f t="shared" si="11"/>
        <v/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>
      <c r="A129" s="4">
        <v>189</v>
      </c>
      <c r="B129" s="594"/>
      <c r="C129" s="76" t="s">
        <v>225</v>
      </c>
      <c r="D129" s="489">
        <v>7</v>
      </c>
      <c r="E129" s="74">
        <v>5</v>
      </c>
      <c r="F129" s="87"/>
      <c r="G129" s="92"/>
      <c r="H129" s="97" t="str">
        <f t="shared" si="10"/>
        <v>中央区7-5</v>
      </c>
      <c r="I129" s="104">
        <v>210</v>
      </c>
      <c r="J129" s="113" t="s">
        <v>265</v>
      </c>
      <c r="K129" s="188"/>
      <c r="L129" s="531" t="s">
        <v>2117</v>
      </c>
      <c r="M129" s="5" t="str">
        <f>IF(F135,I135,"")</f>
        <v/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25" hidden="1">
      <c r="A130" s="4">
        <v>190</v>
      </c>
      <c r="B130" s="594"/>
      <c r="C130" s="76" t="s">
        <v>225</v>
      </c>
      <c r="D130" s="489">
        <v>7</v>
      </c>
      <c r="E130" s="74">
        <v>6</v>
      </c>
      <c r="F130" s="87"/>
      <c r="G130" s="92"/>
      <c r="H130" s="97" t="str">
        <f t="shared" si="10"/>
        <v>中央区7-6</v>
      </c>
      <c r="I130" s="104">
        <v>505</v>
      </c>
      <c r="J130" s="113" t="s">
        <v>266</v>
      </c>
      <c r="K130" s="188"/>
      <c r="L130" s="531" t="s">
        <v>2117</v>
      </c>
      <c r="M130" s="4" t="str">
        <f>IF(F142,I142,"")</f>
        <v/>
      </c>
      <c r="N130" s="6"/>
      <c r="O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</row>
    <row r="131" spans="1:70" ht="20.25" hidden="1">
      <c r="A131" s="4">
        <v>191</v>
      </c>
      <c r="B131" s="594"/>
      <c r="C131" s="76" t="s">
        <v>225</v>
      </c>
      <c r="D131" s="489">
        <v>7</v>
      </c>
      <c r="E131" s="74">
        <v>7</v>
      </c>
      <c r="F131" s="87"/>
      <c r="G131" s="92"/>
      <c r="H131" s="97" t="str">
        <f t="shared" si="10"/>
        <v>中央区7-7</v>
      </c>
      <c r="I131" s="104">
        <v>655</v>
      </c>
      <c r="J131" s="113" t="s">
        <v>267</v>
      </c>
      <c r="K131" s="281"/>
      <c r="L131" s="526"/>
      <c r="M131" s="4" t="str">
        <f>IF(F143,I143,"")</f>
        <v/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20.25" hidden="1">
      <c r="A132" s="4">
        <v>192</v>
      </c>
      <c r="B132" s="594"/>
      <c r="C132" s="76" t="s">
        <v>225</v>
      </c>
      <c r="D132" s="489">
        <v>7</v>
      </c>
      <c r="E132" s="74">
        <v>8</v>
      </c>
      <c r="F132" s="87"/>
      <c r="G132" s="92"/>
      <c r="H132" s="97" t="str">
        <f t="shared" si="10"/>
        <v>中央区7-8</v>
      </c>
      <c r="I132" s="104">
        <v>200</v>
      </c>
      <c r="J132" s="113" t="s">
        <v>1230</v>
      </c>
      <c r="K132" s="281"/>
      <c r="L132" s="539"/>
      <c r="M132" s="4" t="str">
        <f>IF(F144,I144,"")</f>
        <v/>
      </c>
      <c r="N132" s="6"/>
      <c r="O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</row>
    <row r="133" spans="1:70" ht="20.25" hidden="1">
      <c r="A133" s="4">
        <v>193</v>
      </c>
      <c r="B133" s="594"/>
      <c r="C133" s="76" t="s">
        <v>225</v>
      </c>
      <c r="D133" s="489">
        <v>7</v>
      </c>
      <c r="E133" s="74">
        <v>9</v>
      </c>
      <c r="F133" s="87"/>
      <c r="G133" s="92"/>
      <c r="H133" s="97" t="str">
        <f t="shared" si="10"/>
        <v>中央区7-9</v>
      </c>
      <c r="I133" s="104">
        <v>265</v>
      </c>
      <c r="J133" s="113" t="s">
        <v>1231</v>
      </c>
      <c r="K133" s="188"/>
      <c r="L133" s="129"/>
      <c r="M133" s="5" t="str">
        <f>IF(F139,I139,"")</f>
        <v/>
      </c>
      <c r="N133" s="6"/>
      <c r="O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</row>
    <row r="134" spans="1:70" ht="20.25" hidden="1">
      <c r="A134" s="4">
        <v>194</v>
      </c>
      <c r="B134" s="576" t="s">
        <v>270</v>
      </c>
      <c r="C134" s="76" t="s">
        <v>225</v>
      </c>
      <c r="D134" s="489">
        <v>8</v>
      </c>
      <c r="E134" s="74" t="s">
        <v>895</v>
      </c>
      <c r="F134" s="87"/>
      <c r="G134" s="92"/>
      <c r="H134" s="97" t="str">
        <f t="shared" si="10"/>
        <v>中央区8-1</v>
      </c>
      <c r="I134" s="104">
        <v>340</v>
      </c>
      <c r="J134" s="113" t="s">
        <v>271</v>
      </c>
      <c r="K134" s="548"/>
      <c r="L134" s="531" t="s">
        <v>2117</v>
      </c>
      <c r="M134" s="5" t="str">
        <f>IF(F146,I146,"")</f>
        <v/>
      </c>
      <c r="N134" s="6"/>
      <c r="O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</row>
    <row r="135" spans="1:70" ht="20.25" customHeight="1">
      <c r="A135" s="4">
        <v>195</v>
      </c>
      <c r="B135" s="593"/>
      <c r="C135" s="76" t="s">
        <v>225</v>
      </c>
      <c r="D135" s="489">
        <v>8</v>
      </c>
      <c r="E135" s="74" t="s">
        <v>896</v>
      </c>
      <c r="F135" s="87">
        <v>0</v>
      </c>
      <c r="G135" s="92"/>
      <c r="H135" s="97" t="str">
        <f t="shared" si="10"/>
        <v>中央区8-2</v>
      </c>
      <c r="I135" s="104">
        <v>250</v>
      </c>
      <c r="J135" s="551" t="s">
        <v>1232</v>
      </c>
      <c r="K135" s="561"/>
      <c r="L135" s="528" t="s">
        <v>2130</v>
      </c>
      <c r="M135" s="4" t="str">
        <f>IF(F147,I147,"")</f>
        <v/>
      </c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</row>
    <row r="136" spans="1:70" ht="20.100000000000001" hidden="1" customHeight="1">
      <c r="A136" s="4">
        <v>196</v>
      </c>
      <c r="B136" s="593"/>
      <c r="C136" s="76" t="s">
        <v>225</v>
      </c>
      <c r="D136" s="489">
        <v>8</v>
      </c>
      <c r="E136" s="74" t="s">
        <v>897</v>
      </c>
      <c r="F136" s="87"/>
      <c r="G136" s="92"/>
      <c r="H136" s="97" t="str">
        <f t="shared" si="10"/>
        <v>中央区8-3</v>
      </c>
      <c r="I136" s="104">
        <v>550</v>
      </c>
      <c r="J136" s="113" t="s">
        <v>273</v>
      </c>
      <c r="K136" s="547"/>
      <c r="L136" s="531" t="s">
        <v>2117</v>
      </c>
      <c r="M136" s="5" t="str">
        <f>IF(F142,I142,"")</f>
        <v/>
      </c>
      <c r="N136" s="23"/>
      <c r="O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ht="20.25" hidden="1">
      <c r="A137" s="4">
        <v>197</v>
      </c>
      <c r="B137" s="593"/>
      <c r="C137" s="76" t="s">
        <v>225</v>
      </c>
      <c r="D137" s="489">
        <v>8</v>
      </c>
      <c r="E137" s="74" t="s">
        <v>898</v>
      </c>
      <c r="F137" s="87"/>
      <c r="G137" s="92"/>
      <c r="H137" s="97" t="str">
        <f t="shared" si="10"/>
        <v>中央区8-4</v>
      </c>
      <c r="I137" s="104">
        <v>300</v>
      </c>
      <c r="J137" s="113" t="s">
        <v>274</v>
      </c>
      <c r="K137" s="188"/>
      <c r="L137" s="129"/>
      <c r="M137" s="4">
        <f t="shared" ref="M137:M142" si="12">IF(F153,I153,"")</f>
        <v>265</v>
      </c>
      <c r="N137" s="6"/>
    </row>
    <row r="138" spans="1:70" s="23" customFormat="1" ht="20.25" hidden="1" customHeight="1">
      <c r="A138" s="4">
        <v>198</v>
      </c>
      <c r="B138" s="593"/>
      <c r="C138" s="76" t="s">
        <v>225</v>
      </c>
      <c r="D138" s="489">
        <v>8</v>
      </c>
      <c r="E138" s="74" t="s">
        <v>899</v>
      </c>
      <c r="F138" s="87"/>
      <c r="G138" s="92"/>
      <c r="H138" s="97" t="str">
        <f t="shared" si="10"/>
        <v>中央区8-5</v>
      </c>
      <c r="I138" s="104">
        <v>560</v>
      </c>
      <c r="J138" s="113" t="s">
        <v>2044</v>
      </c>
      <c r="K138" s="281"/>
      <c r="L138" s="318"/>
      <c r="M138" s="4" t="str">
        <f t="shared" si="12"/>
        <v/>
      </c>
      <c r="N138" s="15"/>
      <c r="P138" s="44"/>
      <c r="Q138" s="44"/>
    </row>
    <row r="139" spans="1:70" ht="20.25" hidden="1" customHeight="1">
      <c r="A139" s="4">
        <v>199</v>
      </c>
      <c r="B139" s="593"/>
      <c r="C139" s="76" t="s">
        <v>225</v>
      </c>
      <c r="D139" s="489">
        <v>8</v>
      </c>
      <c r="E139" s="74" t="s">
        <v>867</v>
      </c>
      <c r="F139" s="87"/>
      <c r="G139" s="92"/>
      <c r="H139" s="97" t="str">
        <f t="shared" si="10"/>
        <v>中央区8-6</v>
      </c>
      <c r="I139" s="104">
        <v>270</v>
      </c>
      <c r="J139" s="113" t="s">
        <v>276</v>
      </c>
      <c r="K139" s="331"/>
      <c r="L139" s="531" t="s">
        <v>2117</v>
      </c>
      <c r="M139" s="4" t="str">
        <f t="shared" si="12"/>
        <v/>
      </c>
      <c r="N139" s="15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s="15" customFormat="1" ht="20.25" hidden="1" customHeight="1">
      <c r="A140" s="4">
        <v>200</v>
      </c>
      <c r="B140" s="593"/>
      <c r="C140" s="76" t="s">
        <v>225</v>
      </c>
      <c r="D140" s="489">
        <v>8</v>
      </c>
      <c r="E140" s="74" t="s">
        <v>1645</v>
      </c>
      <c r="F140" s="87"/>
      <c r="G140" s="92"/>
      <c r="H140" s="97" t="str">
        <f t="shared" si="10"/>
        <v>中央区8-7</v>
      </c>
      <c r="I140" s="104">
        <v>450</v>
      </c>
      <c r="J140" s="113" t="s">
        <v>1233</v>
      </c>
      <c r="K140" s="188"/>
      <c r="L140" s="129"/>
      <c r="M140" s="4" t="str">
        <f t="shared" si="12"/>
        <v/>
      </c>
      <c r="N140" s="22"/>
      <c r="P140" s="44"/>
      <c r="Q140" s="44"/>
    </row>
    <row r="141" spans="1:70" s="15" customFormat="1" ht="20.25" hidden="1" customHeight="1">
      <c r="A141" s="4">
        <v>201</v>
      </c>
      <c r="B141" s="593"/>
      <c r="C141" s="76" t="s">
        <v>225</v>
      </c>
      <c r="D141" s="489">
        <v>8</v>
      </c>
      <c r="E141" s="74" t="s">
        <v>1646</v>
      </c>
      <c r="F141" s="87"/>
      <c r="G141" s="92"/>
      <c r="H141" s="97" t="str">
        <f t="shared" si="10"/>
        <v>中央区8-8</v>
      </c>
      <c r="I141" s="104">
        <v>390</v>
      </c>
      <c r="J141" s="551" t="s">
        <v>1234</v>
      </c>
      <c r="K141" s="336"/>
      <c r="L141" s="501"/>
      <c r="M141" s="5" t="str">
        <f>IF(F147,I147,"")</f>
        <v/>
      </c>
      <c r="N141" s="6"/>
      <c r="P141" s="44"/>
      <c r="Q141" s="44"/>
    </row>
    <row r="142" spans="1:70" s="22" customFormat="1" ht="20.25" customHeight="1">
      <c r="A142" s="4">
        <v>202</v>
      </c>
      <c r="B142" s="593"/>
      <c r="C142" s="76" t="s">
        <v>225</v>
      </c>
      <c r="D142" s="489">
        <v>8</v>
      </c>
      <c r="E142" s="74" t="s">
        <v>1025</v>
      </c>
      <c r="F142" s="87">
        <v>0</v>
      </c>
      <c r="G142" s="92"/>
      <c r="H142" s="97" t="str">
        <f t="shared" si="10"/>
        <v>中央区8-9</v>
      </c>
      <c r="I142" s="104">
        <v>330</v>
      </c>
      <c r="J142" s="553" t="s">
        <v>1235</v>
      </c>
      <c r="K142" s="561"/>
      <c r="L142" s="528" t="s">
        <v>2130</v>
      </c>
      <c r="M142" s="4" t="str">
        <f t="shared" si="12"/>
        <v/>
      </c>
      <c r="N142" s="44"/>
      <c r="P142" s="48"/>
      <c r="Q142" s="48"/>
    </row>
    <row r="143" spans="1:70" ht="20.100000000000001" hidden="1" customHeight="1">
      <c r="A143" s="4">
        <v>203</v>
      </c>
      <c r="B143" s="593"/>
      <c r="C143" s="76" t="s">
        <v>225</v>
      </c>
      <c r="D143" s="489">
        <v>8</v>
      </c>
      <c r="E143" s="74" t="s">
        <v>770</v>
      </c>
      <c r="F143" s="87"/>
      <c r="G143" s="92"/>
      <c r="H143" s="97" t="str">
        <f t="shared" si="10"/>
        <v>中央区8-10</v>
      </c>
      <c r="I143" s="104">
        <v>300</v>
      </c>
      <c r="J143" s="113" t="s">
        <v>1236</v>
      </c>
      <c r="K143" s="547"/>
      <c r="L143" s="129"/>
      <c r="M143" s="5" t="str">
        <f>IF(F149,I149,"")</f>
        <v/>
      </c>
      <c r="N143" s="23"/>
      <c r="O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</row>
    <row r="144" spans="1:70" ht="20.100000000000001" hidden="1" customHeight="1">
      <c r="A144" s="4">
        <v>204</v>
      </c>
      <c r="B144" s="593"/>
      <c r="C144" s="76" t="s">
        <v>225</v>
      </c>
      <c r="D144" s="489">
        <v>8</v>
      </c>
      <c r="E144" s="74" t="s">
        <v>892</v>
      </c>
      <c r="F144" s="87"/>
      <c r="G144" s="92"/>
      <c r="H144" s="97" t="str">
        <f t="shared" si="10"/>
        <v>中央区8-11</v>
      </c>
      <c r="I144" s="104">
        <v>475</v>
      </c>
      <c r="J144" s="113" t="s">
        <v>1928</v>
      </c>
      <c r="K144" s="281"/>
      <c r="L144" s="486"/>
      <c r="M144" s="5" t="str">
        <f>IF(F150,I150,"")</f>
        <v/>
      </c>
      <c r="N144" s="23"/>
      <c r="O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25" hidden="1" customHeight="1">
      <c r="A145" s="4">
        <v>205</v>
      </c>
      <c r="B145" s="593"/>
      <c r="C145" s="76" t="s">
        <v>225</v>
      </c>
      <c r="D145" s="489">
        <v>8</v>
      </c>
      <c r="E145" s="74" t="s">
        <v>2034</v>
      </c>
      <c r="F145" s="87"/>
      <c r="G145" s="92"/>
      <c r="H145" s="97" t="str">
        <f t="shared" si="10"/>
        <v>中央区8-12</v>
      </c>
      <c r="I145" s="104">
        <v>385</v>
      </c>
      <c r="J145" s="113" t="s">
        <v>1929</v>
      </c>
      <c r="K145" s="548"/>
      <c r="L145" s="362"/>
      <c r="M145" s="4" t="str">
        <f>IF(F160,I160,"")</f>
        <v/>
      </c>
    </row>
    <row r="146" spans="1:70" s="23" customFormat="1" ht="20.25" customHeight="1">
      <c r="A146" s="4">
        <v>206</v>
      </c>
      <c r="B146" s="593"/>
      <c r="C146" s="76" t="s">
        <v>225</v>
      </c>
      <c r="D146" s="489">
        <v>8</v>
      </c>
      <c r="E146" s="74" t="s">
        <v>2035</v>
      </c>
      <c r="F146" s="87">
        <v>0</v>
      </c>
      <c r="G146" s="92"/>
      <c r="H146" s="97" t="str">
        <f t="shared" si="10"/>
        <v>中央区8-13</v>
      </c>
      <c r="I146" s="104">
        <v>525</v>
      </c>
      <c r="J146" s="551" t="s">
        <v>283</v>
      </c>
      <c r="K146" s="561"/>
      <c r="L146" s="528" t="s">
        <v>2207</v>
      </c>
      <c r="M146" s="4" t="str">
        <f>IF(F161,I161,"")</f>
        <v/>
      </c>
      <c r="N146" s="6"/>
      <c r="P146" s="44"/>
      <c r="Q146" s="44"/>
    </row>
    <row r="147" spans="1:70" ht="20.25" hidden="1" customHeight="1">
      <c r="A147" s="4">
        <v>207</v>
      </c>
      <c r="B147" s="593"/>
      <c r="C147" s="76" t="s">
        <v>225</v>
      </c>
      <c r="D147" s="489">
        <v>8</v>
      </c>
      <c r="E147" s="74" t="s">
        <v>2036</v>
      </c>
      <c r="F147" s="87"/>
      <c r="G147" s="92"/>
      <c r="H147" s="97" t="str">
        <f t="shared" si="10"/>
        <v>中央区8-14</v>
      </c>
      <c r="I147" s="104">
        <v>420</v>
      </c>
      <c r="J147" s="113" t="s">
        <v>283</v>
      </c>
      <c r="K147" s="547"/>
      <c r="L147" s="531" t="s">
        <v>2117</v>
      </c>
      <c r="M147" s="5">
        <f>IF(F162,I162,"")</f>
        <v>430</v>
      </c>
      <c r="N147" s="6"/>
    </row>
    <row r="148" spans="1:70" ht="20.25" hidden="1" customHeight="1">
      <c r="A148" s="4">
        <v>208</v>
      </c>
      <c r="B148" s="593"/>
      <c r="C148" s="76" t="s">
        <v>225</v>
      </c>
      <c r="D148" s="489">
        <v>8</v>
      </c>
      <c r="E148" s="74" t="s">
        <v>2037</v>
      </c>
      <c r="F148" s="87"/>
      <c r="G148" s="92"/>
      <c r="H148" s="97" t="str">
        <f t="shared" si="10"/>
        <v>中央区8-15</v>
      </c>
      <c r="I148" s="104">
        <v>655</v>
      </c>
      <c r="J148" s="113" t="s">
        <v>2045</v>
      </c>
      <c r="K148" s="188"/>
      <c r="L148" s="531" t="s">
        <v>2117</v>
      </c>
      <c r="M148" s="4" t="str">
        <f t="shared" ref="M148:M167" si="13">IF(F164,I164,"")</f>
        <v/>
      </c>
      <c r="N148" s="6"/>
      <c r="O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20.100000000000001" hidden="1" customHeight="1">
      <c r="A149" s="4">
        <v>209</v>
      </c>
      <c r="B149" s="593"/>
      <c r="C149" s="76" t="s">
        <v>225</v>
      </c>
      <c r="D149" s="489">
        <v>8</v>
      </c>
      <c r="E149" s="74" t="s">
        <v>1087</v>
      </c>
      <c r="F149" s="87"/>
      <c r="G149" s="92"/>
      <c r="H149" s="97" t="str">
        <f t="shared" si="10"/>
        <v>中央区8-16</v>
      </c>
      <c r="I149" s="104">
        <v>225</v>
      </c>
      <c r="J149" s="113" t="s">
        <v>1240</v>
      </c>
      <c r="K149" s="188"/>
      <c r="L149" s="531" t="s">
        <v>2117</v>
      </c>
      <c r="M149" s="5" t="str">
        <f>IF(F157,I157,"")</f>
        <v/>
      </c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</row>
    <row r="150" spans="1:70" ht="20.100000000000001" hidden="1" customHeight="1">
      <c r="A150" s="4">
        <v>210</v>
      </c>
      <c r="B150" s="593"/>
      <c r="C150" s="76" t="s">
        <v>225</v>
      </c>
      <c r="D150" s="489">
        <v>8</v>
      </c>
      <c r="E150" s="74" t="s">
        <v>1644</v>
      </c>
      <c r="F150" s="87"/>
      <c r="G150" s="92"/>
      <c r="H150" s="97" t="str">
        <f t="shared" si="10"/>
        <v>中央区8-17</v>
      </c>
      <c r="I150" s="104">
        <v>310</v>
      </c>
      <c r="J150" s="113" t="s">
        <v>284</v>
      </c>
      <c r="K150" s="548"/>
      <c r="L150" s="531" t="s">
        <v>2117</v>
      </c>
      <c r="M150" s="5" t="str">
        <f>IF(F158,I158,"")</f>
        <v/>
      </c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</row>
    <row r="151" spans="1:70" ht="20.100000000000001" customHeight="1">
      <c r="A151" s="4">
        <v>211</v>
      </c>
      <c r="B151" s="593"/>
      <c r="C151" s="76" t="s">
        <v>225</v>
      </c>
      <c r="D151" s="489">
        <v>8</v>
      </c>
      <c r="E151" s="74" t="s">
        <v>2038</v>
      </c>
      <c r="F151" s="87">
        <v>0</v>
      </c>
      <c r="G151" s="92"/>
      <c r="H151" s="97" t="str">
        <f t="shared" si="10"/>
        <v>中央区8-18</v>
      </c>
      <c r="I151" s="104">
        <v>255</v>
      </c>
      <c r="J151" s="551" t="s">
        <v>1241</v>
      </c>
      <c r="K151" s="562"/>
      <c r="L151" s="528" t="s">
        <v>2145</v>
      </c>
      <c r="M151" s="5" t="str">
        <f>IF(F159,I159,"")</f>
        <v/>
      </c>
      <c r="N151" s="6"/>
      <c r="O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</row>
    <row r="152" spans="1:70" ht="20.25" customHeight="1">
      <c r="A152" s="4">
        <v>212</v>
      </c>
      <c r="B152" s="577"/>
      <c r="C152" s="76" t="s">
        <v>225</v>
      </c>
      <c r="D152" s="489">
        <v>8</v>
      </c>
      <c r="E152" s="74" t="s">
        <v>2039</v>
      </c>
      <c r="F152" s="87">
        <v>0</v>
      </c>
      <c r="G152" s="92"/>
      <c r="H152" s="97" t="str">
        <f t="shared" si="10"/>
        <v>中央区8-19</v>
      </c>
      <c r="I152" s="104">
        <v>435</v>
      </c>
      <c r="J152" s="551" t="s">
        <v>1930</v>
      </c>
      <c r="K152" s="188"/>
      <c r="L152" s="528" t="s">
        <v>2206</v>
      </c>
      <c r="M152" s="4" t="str">
        <f t="shared" si="13"/>
        <v/>
      </c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20.100000000000001" customHeight="1">
      <c r="A153" s="4">
        <v>213</v>
      </c>
      <c r="B153" s="576" t="s">
        <v>288</v>
      </c>
      <c r="C153" s="76" t="s">
        <v>225</v>
      </c>
      <c r="D153" s="489">
        <v>9</v>
      </c>
      <c r="E153" s="74" t="s">
        <v>895</v>
      </c>
      <c r="F153" s="87">
        <v>1</v>
      </c>
      <c r="G153" s="92"/>
      <c r="H153" s="97" t="str">
        <f t="shared" si="10"/>
        <v>中央区9-1</v>
      </c>
      <c r="I153" s="104">
        <v>265</v>
      </c>
      <c r="J153" s="114" t="s">
        <v>1242</v>
      </c>
      <c r="K153" s="325" t="s">
        <v>2195</v>
      </c>
      <c r="L153" s="362" t="s">
        <v>2202</v>
      </c>
      <c r="M153" s="5" t="str">
        <f>IF(F161,I161,"")</f>
        <v/>
      </c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</row>
    <row r="154" spans="1:70" ht="20.100000000000001" hidden="1" customHeight="1">
      <c r="A154" s="4">
        <v>214</v>
      </c>
      <c r="B154" s="593"/>
      <c r="C154" s="76" t="s">
        <v>225</v>
      </c>
      <c r="D154" s="489">
        <v>9</v>
      </c>
      <c r="E154" s="74" t="s">
        <v>896</v>
      </c>
      <c r="F154" s="87"/>
      <c r="G154" s="92"/>
      <c r="H154" s="97" t="str">
        <f t="shared" si="10"/>
        <v>中央区9-2</v>
      </c>
      <c r="I154" s="104">
        <v>460</v>
      </c>
      <c r="J154" s="113" t="s">
        <v>290</v>
      </c>
      <c r="K154" s="188"/>
      <c r="L154" s="531" t="s">
        <v>2117</v>
      </c>
      <c r="M154" s="5">
        <f>IF(F162,I162,"")</f>
        <v>430</v>
      </c>
      <c r="N154" s="6"/>
    </row>
    <row r="155" spans="1:70" ht="20.100000000000001" hidden="1" customHeight="1">
      <c r="A155" s="4">
        <v>215</v>
      </c>
      <c r="B155" s="593"/>
      <c r="C155" s="76" t="s">
        <v>225</v>
      </c>
      <c r="D155" s="489">
        <v>9</v>
      </c>
      <c r="E155" s="74" t="s">
        <v>897</v>
      </c>
      <c r="F155" s="87"/>
      <c r="G155" s="92"/>
      <c r="H155" s="97" t="str">
        <f t="shared" si="10"/>
        <v>中央区9-3</v>
      </c>
      <c r="I155" s="104">
        <v>165</v>
      </c>
      <c r="J155" s="113" t="s">
        <v>1243</v>
      </c>
      <c r="K155" s="188"/>
      <c r="L155" s="531" t="s">
        <v>2117</v>
      </c>
      <c r="M155" s="4" t="str">
        <f t="shared" si="13"/>
        <v/>
      </c>
      <c r="N155" s="6"/>
      <c r="O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</row>
    <row r="156" spans="1:70" ht="20.25" hidden="1" customHeight="1">
      <c r="A156" s="4">
        <v>216</v>
      </c>
      <c r="B156" s="577"/>
      <c r="C156" s="76" t="s">
        <v>225</v>
      </c>
      <c r="D156" s="489">
        <v>9</v>
      </c>
      <c r="E156" s="74" t="s">
        <v>898</v>
      </c>
      <c r="F156" s="87"/>
      <c r="G156" s="92"/>
      <c r="H156" s="97" t="str">
        <f t="shared" si="10"/>
        <v>中央区9-4</v>
      </c>
      <c r="I156" s="104">
        <v>420</v>
      </c>
      <c r="J156" s="113" t="s">
        <v>1244</v>
      </c>
      <c r="K156" s="281" t="s">
        <v>2140</v>
      </c>
      <c r="L156" s="539" t="s">
        <v>2144</v>
      </c>
      <c r="M156" s="4" t="str">
        <f t="shared" si="13"/>
        <v/>
      </c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ht="20.25" hidden="1" customHeight="1">
      <c r="A157" s="4">
        <v>217</v>
      </c>
      <c r="B157" s="589" t="s">
        <v>293</v>
      </c>
      <c r="C157" s="76" t="s">
        <v>225</v>
      </c>
      <c r="D157" s="349">
        <v>10</v>
      </c>
      <c r="E157" s="74">
        <v>1</v>
      </c>
      <c r="F157" s="87"/>
      <c r="G157" s="92"/>
      <c r="H157" s="97" t="str">
        <f t="shared" si="10"/>
        <v>中央区10-1</v>
      </c>
      <c r="I157" s="104">
        <v>365</v>
      </c>
      <c r="J157" s="113" t="s">
        <v>294</v>
      </c>
      <c r="K157" s="281"/>
      <c r="L157" s="318"/>
      <c r="M157" s="18" t="str">
        <f t="shared" si="13"/>
        <v/>
      </c>
      <c r="N157" s="6"/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16.5" hidden="1" customHeight="1">
      <c r="A158" s="4">
        <v>218</v>
      </c>
      <c r="B158" s="589"/>
      <c r="C158" s="76" t="s">
        <v>225</v>
      </c>
      <c r="D158" s="349">
        <v>10</v>
      </c>
      <c r="E158" s="74">
        <v>2</v>
      </c>
      <c r="F158" s="87"/>
      <c r="G158" s="92"/>
      <c r="H158" s="97" t="str">
        <f t="shared" si="10"/>
        <v>中央区10-2</v>
      </c>
      <c r="I158" s="104">
        <v>425</v>
      </c>
      <c r="J158" s="113" t="s">
        <v>295</v>
      </c>
      <c r="K158" s="281"/>
      <c r="L158" s="464"/>
      <c r="M158" s="4" t="str">
        <f t="shared" si="13"/>
        <v/>
      </c>
      <c r="N158" s="6"/>
    </row>
    <row r="159" spans="1:70" ht="20.25" hidden="1" customHeight="1">
      <c r="A159" s="4">
        <v>219</v>
      </c>
      <c r="B159" s="589"/>
      <c r="C159" s="76" t="s">
        <v>225</v>
      </c>
      <c r="D159" s="349">
        <v>10</v>
      </c>
      <c r="E159" s="74">
        <v>3</v>
      </c>
      <c r="F159" s="87"/>
      <c r="G159" s="92"/>
      <c r="H159" s="97" t="str">
        <f t="shared" si="10"/>
        <v>中央区10-3</v>
      </c>
      <c r="I159" s="104">
        <v>215</v>
      </c>
      <c r="J159" s="113" t="s">
        <v>1245</v>
      </c>
      <c r="K159" s="325"/>
      <c r="L159" s="135" t="s">
        <v>2116</v>
      </c>
      <c r="M159" s="4" t="str">
        <f t="shared" si="13"/>
        <v/>
      </c>
      <c r="O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</row>
    <row r="160" spans="1:70" ht="20.25" hidden="1" customHeight="1">
      <c r="A160" s="4">
        <v>220</v>
      </c>
      <c r="B160" s="589"/>
      <c r="C160" s="76" t="s">
        <v>225</v>
      </c>
      <c r="D160" s="349">
        <v>10</v>
      </c>
      <c r="E160" s="74">
        <v>4</v>
      </c>
      <c r="F160" s="87"/>
      <c r="G160" s="92"/>
      <c r="H160" s="97" t="str">
        <f t="shared" si="10"/>
        <v>中央区10-4</v>
      </c>
      <c r="I160" s="104">
        <v>390</v>
      </c>
      <c r="J160" s="113" t="s">
        <v>297</v>
      </c>
      <c r="K160" s="189"/>
      <c r="L160" s="135" t="s">
        <v>2116</v>
      </c>
      <c r="M160" s="4">
        <f t="shared" si="13"/>
        <v>420</v>
      </c>
      <c r="N160" s="23"/>
      <c r="O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</row>
    <row r="161" spans="1:70" ht="16.5" hidden="1" customHeight="1">
      <c r="A161" s="4">
        <v>221</v>
      </c>
      <c r="B161" s="589"/>
      <c r="C161" s="76" t="s">
        <v>225</v>
      </c>
      <c r="D161" s="349">
        <v>10</v>
      </c>
      <c r="E161" s="74">
        <v>5</v>
      </c>
      <c r="F161" s="87"/>
      <c r="G161" s="92"/>
      <c r="H161" s="97" t="str">
        <f t="shared" si="10"/>
        <v>中央区10-5</v>
      </c>
      <c r="I161" s="104">
        <v>200</v>
      </c>
      <c r="J161" s="113" t="s">
        <v>2046</v>
      </c>
      <c r="K161" s="281"/>
      <c r="L161" s="508"/>
      <c r="M161" s="4" t="str">
        <f t="shared" si="13"/>
        <v/>
      </c>
      <c r="N161" s="6"/>
    </row>
    <row r="162" spans="1:70" s="23" customFormat="1" ht="20.25" customHeight="1">
      <c r="A162" s="4">
        <v>222</v>
      </c>
      <c r="B162" s="589"/>
      <c r="C162" s="76" t="s">
        <v>225</v>
      </c>
      <c r="D162" s="349">
        <v>10</v>
      </c>
      <c r="E162" s="74">
        <v>6</v>
      </c>
      <c r="F162" s="87">
        <v>1</v>
      </c>
      <c r="G162" s="92"/>
      <c r="H162" s="97" t="str">
        <f t="shared" si="10"/>
        <v>中央区10-6</v>
      </c>
      <c r="I162" s="104">
        <v>430</v>
      </c>
      <c r="J162" s="554" t="s">
        <v>2047</v>
      </c>
      <c r="K162" s="281" t="s">
        <v>2124</v>
      </c>
      <c r="L162" s="487" t="s">
        <v>2184</v>
      </c>
      <c r="M162" s="4">
        <f t="shared" si="13"/>
        <v>380</v>
      </c>
      <c r="N162" s="6"/>
      <c r="P162" s="44"/>
      <c r="Q162" s="44"/>
    </row>
    <row r="163" spans="1:70" ht="20.25" hidden="1" customHeight="1">
      <c r="A163" s="4">
        <v>223</v>
      </c>
      <c r="B163" s="589"/>
      <c r="C163" s="76" t="s">
        <v>225</v>
      </c>
      <c r="D163" s="349">
        <v>10</v>
      </c>
      <c r="E163" s="74">
        <v>7</v>
      </c>
      <c r="F163" s="87"/>
      <c r="G163" s="92"/>
      <c r="H163" s="97" t="str">
        <f t="shared" si="10"/>
        <v>中央区10-7</v>
      </c>
      <c r="I163" s="104">
        <v>205</v>
      </c>
      <c r="J163" s="120" t="s">
        <v>1246</v>
      </c>
      <c r="K163" s="281"/>
      <c r="L163" s="521"/>
      <c r="M163" s="4" t="str">
        <f t="shared" si="13"/>
        <v/>
      </c>
      <c r="N163" s="23"/>
      <c r="O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</row>
    <row r="164" spans="1:70" ht="20.25" hidden="1" customHeight="1">
      <c r="A164" s="4">
        <v>224</v>
      </c>
      <c r="B164" s="589" t="s">
        <v>300</v>
      </c>
      <c r="C164" s="76" t="s">
        <v>225</v>
      </c>
      <c r="D164" s="349">
        <v>11</v>
      </c>
      <c r="E164" s="74" t="s">
        <v>895</v>
      </c>
      <c r="F164" s="87"/>
      <c r="G164" s="92"/>
      <c r="H164" s="97" t="str">
        <f t="shared" si="10"/>
        <v>中央区11-1</v>
      </c>
      <c r="I164" s="104">
        <v>445</v>
      </c>
      <c r="J164" s="113" t="s">
        <v>301</v>
      </c>
      <c r="K164" s="188"/>
      <c r="L164" s="129"/>
      <c r="M164" s="4" t="str">
        <f t="shared" si="13"/>
        <v/>
      </c>
      <c r="N164" s="6"/>
      <c r="O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</row>
    <row r="165" spans="1:70" s="23" customFormat="1" ht="20.100000000000001" hidden="1" customHeight="1">
      <c r="A165" s="4">
        <v>225</v>
      </c>
      <c r="B165" s="589"/>
      <c r="C165" s="76" t="s">
        <v>225</v>
      </c>
      <c r="D165" s="349">
        <v>11</v>
      </c>
      <c r="E165" s="74" t="s">
        <v>896</v>
      </c>
      <c r="F165" s="87"/>
      <c r="G165" s="92"/>
      <c r="H165" s="97" t="str">
        <f t="shared" si="10"/>
        <v>中央区11-2</v>
      </c>
      <c r="I165" s="104">
        <v>615</v>
      </c>
      <c r="J165" s="113" t="s">
        <v>302</v>
      </c>
      <c r="K165" s="281"/>
      <c r="L165" s="131"/>
      <c r="M165" s="4" t="str">
        <f t="shared" si="13"/>
        <v/>
      </c>
      <c r="N165" s="6"/>
      <c r="P165" s="44"/>
      <c r="Q165" s="44"/>
    </row>
    <row r="166" spans="1:70" ht="20.100000000000001" hidden="1" customHeight="1">
      <c r="A166" s="4">
        <v>226</v>
      </c>
      <c r="B166" s="589"/>
      <c r="C166" s="76" t="s">
        <v>225</v>
      </c>
      <c r="D166" s="349">
        <v>11</v>
      </c>
      <c r="E166" s="74" t="s">
        <v>897</v>
      </c>
      <c r="F166" s="87"/>
      <c r="G166" s="92"/>
      <c r="H166" s="97" t="str">
        <f t="shared" si="10"/>
        <v>中央区11-3</v>
      </c>
      <c r="I166" s="104">
        <v>435</v>
      </c>
      <c r="J166" s="113" t="s">
        <v>303</v>
      </c>
      <c r="K166" s="188"/>
      <c r="L166" s="152"/>
      <c r="M166" s="4" t="str">
        <f t="shared" si="13"/>
        <v/>
      </c>
      <c r="N166" s="6"/>
      <c r="O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</row>
    <row r="167" spans="1:70" ht="20.25" hidden="1" customHeight="1">
      <c r="A167" s="4">
        <v>227</v>
      </c>
      <c r="B167" s="589"/>
      <c r="C167" s="76" t="s">
        <v>225</v>
      </c>
      <c r="D167" s="349">
        <v>11</v>
      </c>
      <c r="E167" s="74" t="s">
        <v>898</v>
      </c>
      <c r="F167" s="87"/>
      <c r="G167" s="92"/>
      <c r="H167" s="97" t="str">
        <f t="shared" si="10"/>
        <v>中央区11-4</v>
      </c>
      <c r="I167" s="104">
        <v>440</v>
      </c>
      <c r="J167" s="113" t="s">
        <v>304</v>
      </c>
      <c r="K167" s="188"/>
      <c r="L167" s="129"/>
      <c r="M167" s="4">
        <f t="shared" si="13"/>
        <v>210</v>
      </c>
      <c r="N167" s="6"/>
      <c r="O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100000000000001" hidden="1" customHeight="1">
      <c r="A168" s="4">
        <v>228</v>
      </c>
      <c r="B168" s="589"/>
      <c r="C168" s="76" t="s">
        <v>225</v>
      </c>
      <c r="D168" s="349">
        <v>11</v>
      </c>
      <c r="E168" s="74" t="s">
        <v>899</v>
      </c>
      <c r="F168" s="87"/>
      <c r="G168" s="92"/>
      <c r="H168" s="97" t="str">
        <f t="shared" si="10"/>
        <v>中央区11-5</v>
      </c>
      <c r="I168" s="104">
        <v>470</v>
      </c>
      <c r="J168" s="113" t="s">
        <v>305</v>
      </c>
      <c r="K168" s="188"/>
      <c r="L168" s="360"/>
      <c r="M168" s="5">
        <f>IF(F176,I176,"")</f>
        <v>420</v>
      </c>
      <c r="N168" s="6"/>
      <c r="O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25" hidden="1" customHeight="1">
      <c r="A169" s="4">
        <v>229</v>
      </c>
      <c r="B169" s="589"/>
      <c r="C169" s="76" t="s">
        <v>225</v>
      </c>
      <c r="D169" s="349">
        <v>11</v>
      </c>
      <c r="E169" s="74" t="s">
        <v>867</v>
      </c>
      <c r="F169" s="87"/>
      <c r="G169" s="92"/>
      <c r="H169" s="97" t="str">
        <f t="shared" si="10"/>
        <v>中央区11-6</v>
      </c>
      <c r="I169" s="104">
        <v>605</v>
      </c>
      <c r="J169" s="113" t="s">
        <v>306</v>
      </c>
      <c r="K169" s="188"/>
      <c r="L169" s="129"/>
      <c r="M169" s="4" t="str">
        <f>IF(F189,I189,"")</f>
        <v/>
      </c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230</v>
      </c>
      <c r="B170" s="589"/>
      <c r="C170" s="76" t="s">
        <v>225</v>
      </c>
      <c r="D170" s="349">
        <v>11</v>
      </c>
      <c r="E170" s="74" t="s">
        <v>1645</v>
      </c>
      <c r="F170" s="87"/>
      <c r="G170" s="92"/>
      <c r="H170" s="97" t="str">
        <f t="shared" si="10"/>
        <v>中央区11-7</v>
      </c>
      <c r="I170" s="104">
        <v>185</v>
      </c>
      <c r="J170" s="113" t="s">
        <v>1247</v>
      </c>
      <c r="K170" s="189"/>
      <c r="L170" s="132"/>
      <c r="M170" s="5">
        <f>IF(F178,I178,"")</f>
        <v>380</v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100000000000001" hidden="1" customHeight="1">
      <c r="A171" s="4">
        <v>231</v>
      </c>
      <c r="B171" s="589"/>
      <c r="C171" s="76" t="s">
        <v>225</v>
      </c>
      <c r="D171" s="349">
        <v>11</v>
      </c>
      <c r="E171" s="74" t="s">
        <v>1646</v>
      </c>
      <c r="F171" s="87"/>
      <c r="G171" s="92"/>
      <c r="H171" s="97" t="str">
        <f t="shared" si="10"/>
        <v>中央区11-8</v>
      </c>
      <c r="I171" s="104">
        <v>155</v>
      </c>
      <c r="J171" s="121" t="s">
        <v>308</v>
      </c>
      <c r="K171" s="188"/>
      <c r="L171" s="150"/>
      <c r="M171" s="5" t="str">
        <f>IF(F179,I179,"")</f>
        <v/>
      </c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</row>
    <row r="172" spans="1:70" ht="20.100000000000001" hidden="1" customHeight="1">
      <c r="A172" s="4">
        <v>232</v>
      </c>
      <c r="B172" s="589" t="s">
        <v>309</v>
      </c>
      <c r="C172" s="76" t="s">
        <v>225</v>
      </c>
      <c r="D172" s="349">
        <v>12</v>
      </c>
      <c r="E172" s="74" t="s">
        <v>895</v>
      </c>
      <c r="F172" s="87"/>
      <c r="G172" s="92"/>
      <c r="H172" s="97" t="str">
        <f t="shared" si="10"/>
        <v>中央区12-1</v>
      </c>
      <c r="I172" s="104">
        <v>500</v>
      </c>
      <c r="J172" s="113" t="s">
        <v>310</v>
      </c>
      <c r="K172" s="281"/>
      <c r="L172" s="508"/>
      <c r="M172" s="5" t="str">
        <f>IF(F180,I180,"")</f>
        <v/>
      </c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</row>
    <row r="173" spans="1:70" ht="20.100000000000001" hidden="1" customHeight="1">
      <c r="A173" s="4">
        <v>233</v>
      </c>
      <c r="B173" s="589"/>
      <c r="C173" s="76" t="s">
        <v>225</v>
      </c>
      <c r="D173" s="349">
        <v>12</v>
      </c>
      <c r="E173" s="74" t="s">
        <v>896</v>
      </c>
      <c r="F173" s="87"/>
      <c r="G173" s="92"/>
      <c r="H173" s="97" t="str">
        <f t="shared" si="10"/>
        <v>中央区12-2</v>
      </c>
      <c r="I173" s="104">
        <v>490</v>
      </c>
      <c r="J173" s="113" t="s">
        <v>2048</v>
      </c>
      <c r="K173" s="188"/>
      <c r="L173" s="152"/>
      <c r="M173" s="5" t="str">
        <f>IF(F181,I181,"")</f>
        <v/>
      </c>
    </row>
    <row r="174" spans="1:70" ht="19.5" hidden="1" customHeight="1">
      <c r="A174" s="4">
        <v>234</v>
      </c>
      <c r="B174" s="589"/>
      <c r="C174" s="76" t="s">
        <v>225</v>
      </c>
      <c r="D174" s="349">
        <v>12</v>
      </c>
      <c r="E174" s="74" t="s">
        <v>897</v>
      </c>
      <c r="F174" s="87"/>
      <c r="G174" s="92"/>
      <c r="H174" s="97" t="str">
        <f t="shared" si="10"/>
        <v>中央区12-3</v>
      </c>
      <c r="I174" s="104">
        <v>660</v>
      </c>
      <c r="J174" s="113" t="s">
        <v>312</v>
      </c>
      <c r="K174" s="188"/>
      <c r="L174" s="151"/>
      <c r="M174" s="5" t="str">
        <f>IF(F182,I182,"")</f>
        <v/>
      </c>
      <c r="N174" s="6"/>
      <c r="O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</row>
    <row r="175" spans="1:70" ht="20.25" hidden="1" customHeight="1">
      <c r="A175" s="4">
        <v>235</v>
      </c>
      <c r="B175" s="589"/>
      <c r="C175" s="76" t="s">
        <v>225</v>
      </c>
      <c r="D175" s="349">
        <v>12</v>
      </c>
      <c r="E175" s="74" t="s">
        <v>898</v>
      </c>
      <c r="F175" s="87"/>
      <c r="G175" s="92"/>
      <c r="H175" s="97" t="str">
        <f t="shared" si="10"/>
        <v>中央区12-4</v>
      </c>
      <c r="I175" s="104">
        <v>420</v>
      </c>
      <c r="J175" s="113" t="s">
        <v>313</v>
      </c>
      <c r="K175" s="188"/>
      <c r="L175" s="129"/>
      <c r="M175" s="5">
        <f>IF(F195,I195,"")</f>
        <v>405</v>
      </c>
      <c r="N175" s="6"/>
    </row>
    <row r="176" spans="1:70" ht="20.25" customHeight="1">
      <c r="A176" s="4">
        <v>236</v>
      </c>
      <c r="B176" s="589"/>
      <c r="C176" s="77" t="s">
        <v>225</v>
      </c>
      <c r="D176" s="349">
        <v>12</v>
      </c>
      <c r="E176" s="74" t="s">
        <v>899</v>
      </c>
      <c r="F176" s="87">
        <v>1</v>
      </c>
      <c r="G176" s="92"/>
      <c r="H176" s="97" t="str">
        <f t="shared" si="10"/>
        <v>中央区12-5</v>
      </c>
      <c r="I176" s="104">
        <v>420</v>
      </c>
      <c r="J176" s="551" t="s">
        <v>1249</v>
      </c>
      <c r="K176" s="281" t="s">
        <v>2125</v>
      </c>
      <c r="L176" s="348"/>
    </row>
    <row r="177" spans="1:70" ht="20.25" hidden="1" customHeight="1">
      <c r="A177" s="4">
        <v>237</v>
      </c>
      <c r="B177" s="589"/>
      <c r="C177" s="76" t="s">
        <v>225</v>
      </c>
      <c r="D177" s="349">
        <v>12</v>
      </c>
      <c r="E177" s="74" t="s">
        <v>867</v>
      </c>
      <c r="F177" s="87"/>
      <c r="G177" s="92"/>
      <c r="H177" s="97" t="str">
        <f t="shared" si="10"/>
        <v>中央区12-6</v>
      </c>
      <c r="I177" s="104">
        <v>355</v>
      </c>
      <c r="J177" s="113" t="s">
        <v>312</v>
      </c>
      <c r="K177" s="188"/>
      <c r="L177" s="318"/>
      <c r="M177" s="5" t="str">
        <f>IF(F185,I185,"")</f>
        <v/>
      </c>
    </row>
    <row r="178" spans="1:70" ht="20.25" customHeight="1">
      <c r="A178" s="4">
        <v>238</v>
      </c>
      <c r="B178" s="590" t="s">
        <v>314</v>
      </c>
      <c r="C178" s="76" t="s">
        <v>225</v>
      </c>
      <c r="D178" s="349">
        <v>13</v>
      </c>
      <c r="E178" s="74" t="s">
        <v>895</v>
      </c>
      <c r="F178" s="87">
        <v>2</v>
      </c>
      <c r="G178" s="92"/>
      <c r="H178" s="97" t="str">
        <f t="shared" si="10"/>
        <v>中央区13-1</v>
      </c>
      <c r="I178" s="104">
        <v>380</v>
      </c>
      <c r="J178" s="113" t="s">
        <v>315</v>
      </c>
      <c r="K178" s="188"/>
      <c r="L178" s="565" t="s">
        <v>2185</v>
      </c>
      <c r="M178" s="5" t="str">
        <f>IF(F187,I187,"")</f>
        <v/>
      </c>
      <c r="N178" s="6"/>
    </row>
    <row r="179" spans="1:70" ht="20.25" hidden="1" customHeight="1">
      <c r="A179" s="4">
        <v>239</v>
      </c>
      <c r="B179" s="581"/>
      <c r="C179" s="76" t="s">
        <v>225</v>
      </c>
      <c r="D179" s="349">
        <v>13</v>
      </c>
      <c r="E179" s="74" t="s">
        <v>896</v>
      </c>
      <c r="F179" s="87"/>
      <c r="G179" s="92"/>
      <c r="H179" s="97" t="str">
        <f t="shared" si="10"/>
        <v>中央区13-2</v>
      </c>
      <c r="I179" s="104">
        <v>515</v>
      </c>
      <c r="J179" s="113" t="s">
        <v>316</v>
      </c>
      <c r="K179" s="188"/>
      <c r="L179" s="531" t="s">
        <v>2117</v>
      </c>
      <c r="M179" s="4" t="str">
        <f t="shared" ref="M179:M190" si="14">IF(F197,I197,"")</f>
        <v/>
      </c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20.25" hidden="1">
      <c r="A180" s="4">
        <v>240</v>
      </c>
      <c r="B180" s="581"/>
      <c r="C180" s="76" t="s">
        <v>225</v>
      </c>
      <c r="D180" s="349">
        <v>13</v>
      </c>
      <c r="E180" s="74" t="s">
        <v>897</v>
      </c>
      <c r="F180" s="87"/>
      <c r="G180" s="92"/>
      <c r="H180" s="97" t="str">
        <f t="shared" ref="H180:H243" si="15">CONCATENATE(C180,D180,"-",E180)</f>
        <v>中央区13-3</v>
      </c>
      <c r="I180" s="104">
        <v>590</v>
      </c>
      <c r="J180" s="113" t="s">
        <v>317</v>
      </c>
      <c r="K180" s="188"/>
      <c r="L180" s="216"/>
      <c r="M180" s="4" t="str">
        <f t="shared" si="14"/>
        <v/>
      </c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16.5" hidden="1" customHeight="1">
      <c r="A181" s="4">
        <v>241</v>
      </c>
      <c r="B181" s="581"/>
      <c r="C181" s="76" t="s">
        <v>225</v>
      </c>
      <c r="D181" s="349">
        <v>13</v>
      </c>
      <c r="E181" s="74" t="s">
        <v>898</v>
      </c>
      <c r="F181" s="87"/>
      <c r="G181" s="92"/>
      <c r="H181" s="97" t="str">
        <f t="shared" si="15"/>
        <v>中央区13-4</v>
      </c>
      <c r="I181" s="104">
        <v>280</v>
      </c>
      <c r="J181" s="113" t="s">
        <v>1250</v>
      </c>
      <c r="K181" s="281"/>
      <c r="L181" s="487"/>
      <c r="M181" s="4" t="str">
        <f t="shared" si="14"/>
        <v/>
      </c>
      <c r="N181" s="6"/>
    </row>
    <row r="182" spans="1:70" ht="16.5" hidden="1" customHeight="1">
      <c r="A182" s="4">
        <v>242</v>
      </c>
      <c r="B182" s="581"/>
      <c r="C182" s="76" t="s">
        <v>225</v>
      </c>
      <c r="D182" s="349">
        <v>13</v>
      </c>
      <c r="E182" s="74" t="s">
        <v>899</v>
      </c>
      <c r="F182" s="87"/>
      <c r="G182" s="92"/>
      <c r="H182" s="97" t="str">
        <f t="shared" si="15"/>
        <v>中央区13-5</v>
      </c>
      <c r="I182" s="104">
        <v>495</v>
      </c>
      <c r="J182" s="113" t="s">
        <v>1801</v>
      </c>
      <c r="K182" s="281"/>
      <c r="L182" s="318"/>
      <c r="M182" s="5">
        <f t="shared" si="14"/>
        <v>320</v>
      </c>
      <c r="N182" s="19"/>
    </row>
    <row r="183" spans="1:70" ht="20.25" customHeight="1">
      <c r="A183" s="4">
        <v>243</v>
      </c>
      <c r="B183" s="581"/>
      <c r="C183" s="76" t="s">
        <v>225</v>
      </c>
      <c r="D183" s="349">
        <v>13</v>
      </c>
      <c r="E183" s="74" t="s">
        <v>867</v>
      </c>
      <c r="F183" s="87">
        <v>2</v>
      </c>
      <c r="G183" s="92"/>
      <c r="H183" s="97" t="str">
        <f t="shared" si="15"/>
        <v>中央区13-6</v>
      </c>
      <c r="I183" s="104">
        <v>210</v>
      </c>
      <c r="J183" s="113" t="s">
        <v>1250</v>
      </c>
      <c r="K183" s="281"/>
      <c r="L183" s="362" t="s">
        <v>2175</v>
      </c>
      <c r="M183" s="4" t="str">
        <f t="shared" si="14"/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s="19" customFormat="1" ht="20.25" hidden="1">
      <c r="A184" s="4">
        <v>244</v>
      </c>
      <c r="B184" s="581"/>
      <c r="C184" s="76" t="s">
        <v>225</v>
      </c>
      <c r="D184" s="349">
        <v>13</v>
      </c>
      <c r="E184" s="74" t="s">
        <v>1645</v>
      </c>
      <c r="F184" s="87"/>
      <c r="G184" s="92"/>
      <c r="H184" s="97" t="str">
        <f t="shared" si="15"/>
        <v>中央区13-7</v>
      </c>
      <c r="I184" s="104">
        <v>350</v>
      </c>
      <c r="J184" s="113" t="s">
        <v>1026</v>
      </c>
      <c r="K184" s="188"/>
      <c r="L184" s="531" t="s">
        <v>2117</v>
      </c>
      <c r="M184" s="4" t="str">
        <f t="shared" si="14"/>
        <v/>
      </c>
      <c r="N184" s="6"/>
      <c r="P184" s="47"/>
      <c r="Q184" s="47"/>
    </row>
    <row r="185" spans="1:70" ht="20.25" hidden="1">
      <c r="A185" s="4">
        <v>245</v>
      </c>
      <c r="B185" s="581"/>
      <c r="C185" s="76" t="s">
        <v>225</v>
      </c>
      <c r="D185" s="349">
        <v>13</v>
      </c>
      <c r="E185" s="74" t="s">
        <v>1646</v>
      </c>
      <c r="F185" s="87"/>
      <c r="G185" s="92"/>
      <c r="H185" s="97" t="str">
        <f t="shared" si="15"/>
        <v>中央区13-8</v>
      </c>
      <c r="I185" s="104">
        <v>440</v>
      </c>
      <c r="J185" s="113" t="s">
        <v>315</v>
      </c>
      <c r="K185" s="188"/>
      <c r="L185" s="138"/>
      <c r="M185" s="4">
        <f t="shared" si="14"/>
        <v>255</v>
      </c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>
      <c r="A186" s="4">
        <v>246</v>
      </c>
      <c r="B186" s="581"/>
      <c r="C186" s="76" t="s">
        <v>225</v>
      </c>
      <c r="D186" s="349">
        <v>13</v>
      </c>
      <c r="E186" s="74" t="s">
        <v>1025</v>
      </c>
      <c r="F186" s="87"/>
      <c r="G186" s="92"/>
      <c r="H186" s="97" t="str">
        <f t="shared" si="15"/>
        <v>中央区13-9</v>
      </c>
      <c r="I186" s="104">
        <v>350</v>
      </c>
      <c r="J186" s="113" t="s">
        <v>315</v>
      </c>
      <c r="K186" s="188"/>
      <c r="L186" s="360"/>
      <c r="M186" s="4" t="str">
        <f t="shared" si="14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18" hidden="1" customHeight="1">
      <c r="A187" s="4">
        <v>247</v>
      </c>
      <c r="B187" s="582"/>
      <c r="C187" s="76" t="s">
        <v>225</v>
      </c>
      <c r="D187" s="349">
        <v>13</v>
      </c>
      <c r="E187" s="74" t="s">
        <v>770</v>
      </c>
      <c r="F187" s="87"/>
      <c r="G187" s="92"/>
      <c r="H187" s="97" t="str">
        <f t="shared" si="15"/>
        <v>中央区13-10</v>
      </c>
      <c r="I187" s="104">
        <v>295</v>
      </c>
      <c r="J187" s="113" t="s">
        <v>1802</v>
      </c>
      <c r="K187" s="188"/>
      <c r="L187" s="435"/>
      <c r="M187" s="4">
        <f t="shared" si="14"/>
        <v>340</v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>
      <c r="A188" s="4">
        <v>248</v>
      </c>
      <c r="B188" s="590" t="s">
        <v>321</v>
      </c>
      <c r="C188" s="76" t="s">
        <v>225</v>
      </c>
      <c r="D188" s="349">
        <v>14</v>
      </c>
      <c r="E188" s="74" t="s">
        <v>895</v>
      </c>
      <c r="F188" s="87"/>
      <c r="G188" s="92"/>
      <c r="H188" s="97" t="str">
        <f t="shared" si="15"/>
        <v>中央区14-1</v>
      </c>
      <c r="I188" s="104">
        <v>475</v>
      </c>
      <c r="J188" s="113" t="s">
        <v>322</v>
      </c>
      <c r="K188" s="281"/>
      <c r="L188" s="529" t="s">
        <v>2115</v>
      </c>
      <c r="M188" s="4" t="str">
        <f t="shared" si="14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25" hidden="1">
      <c r="A189" s="4">
        <v>249</v>
      </c>
      <c r="B189" s="581"/>
      <c r="C189" s="76" t="s">
        <v>225</v>
      </c>
      <c r="D189" s="349">
        <v>14</v>
      </c>
      <c r="E189" s="74" t="s">
        <v>896</v>
      </c>
      <c r="F189" s="87"/>
      <c r="G189" s="92"/>
      <c r="H189" s="97" t="str">
        <f t="shared" si="15"/>
        <v>中央区14-2</v>
      </c>
      <c r="I189" s="104">
        <v>200</v>
      </c>
      <c r="J189" s="113" t="s">
        <v>1803</v>
      </c>
      <c r="K189" s="281"/>
      <c r="L189" s="529" t="s">
        <v>2115</v>
      </c>
      <c r="M189" s="4">
        <f t="shared" si="14"/>
        <v>165</v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250</v>
      </c>
      <c r="B190" s="581"/>
      <c r="C190" s="76" t="s">
        <v>225</v>
      </c>
      <c r="D190" s="349">
        <v>14</v>
      </c>
      <c r="E190" s="74" t="s">
        <v>897</v>
      </c>
      <c r="F190" s="87"/>
      <c r="G190" s="92"/>
      <c r="H190" s="97" t="str">
        <f t="shared" si="15"/>
        <v>中央区14-3</v>
      </c>
      <c r="I190" s="104">
        <v>630</v>
      </c>
      <c r="J190" s="113" t="s">
        <v>324</v>
      </c>
      <c r="K190" s="189"/>
      <c r="L190" s="529" t="s">
        <v>2115</v>
      </c>
      <c r="M190" s="4" t="str">
        <f t="shared" si="14"/>
        <v/>
      </c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100000000000001" hidden="1" customHeight="1">
      <c r="A191" s="4">
        <v>251</v>
      </c>
      <c r="B191" s="581"/>
      <c r="C191" s="76" t="s">
        <v>225</v>
      </c>
      <c r="D191" s="349">
        <v>14</v>
      </c>
      <c r="E191" s="74" t="s">
        <v>898</v>
      </c>
      <c r="F191" s="87"/>
      <c r="G191" s="92"/>
      <c r="H191" s="97" t="str">
        <f t="shared" si="15"/>
        <v>中央区14-4</v>
      </c>
      <c r="I191" s="104">
        <v>485</v>
      </c>
      <c r="J191" s="113" t="s">
        <v>1253</v>
      </c>
      <c r="K191" s="188"/>
      <c r="L191" s="141"/>
      <c r="M191" s="5" t="str">
        <f>IF(F201,I201,"")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100000000000001" hidden="1" customHeight="1">
      <c r="A192" s="4">
        <v>252</v>
      </c>
      <c r="B192" s="581"/>
      <c r="C192" s="76" t="s">
        <v>225</v>
      </c>
      <c r="D192" s="349">
        <v>14</v>
      </c>
      <c r="E192" s="74" t="s">
        <v>899</v>
      </c>
      <c r="F192" s="87"/>
      <c r="G192" s="92"/>
      <c r="H192" s="97" t="str">
        <f t="shared" si="15"/>
        <v>中央区14-5</v>
      </c>
      <c r="I192" s="104">
        <v>285</v>
      </c>
      <c r="J192" s="113" t="s">
        <v>1254</v>
      </c>
      <c r="K192" s="281"/>
      <c r="L192" s="152"/>
      <c r="M192" s="4">
        <f>IF(F211,I211,"")</f>
        <v>405</v>
      </c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100000000000001" hidden="1" customHeight="1">
      <c r="A193" s="4">
        <v>253</v>
      </c>
      <c r="B193" s="581"/>
      <c r="C193" s="76" t="s">
        <v>225</v>
      </c>
      <c r="D193" s="349">
        <v>14</v>
      </c>
      <c r="E193" s="74" t="s">
        <v>867</v>
      </c>
      <c r="F193" s="87"/>
      <c r="G193" s="92"/>
      <c r="H193" s="97" t="str">
        <f t="shared" si="15"/>
        <v>中央区14-6</v>
      </c>
      <c r="I193" s="104">
        <v>320</v>
      </c>
      <c r="J193" s="113" t="s">
        <v>1255</v>
      </c>
      <c r="K193" s="281"/>
      <c r="L193" s="508"/>
      <c r="M193" s="5">
        <f>IF(F203,I203,"")</f>
        <v>255</v>
      </c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100000000000001" hidden="1" customHeight="1">
      <c r="A194" s="4">
        <v>254</v>
      </c>
      <c r="B194" s="581"/>
      <c r="C194" s="76" t="s">
        <v>225</v>
      </c>
      <c r="D194" s="349">
        <v>14</v>
      </c>
      <c r="E194" s="74" t="s">
        <v>1645</v>
      </c>
      <c r="F194" s="87"/>
      <c r="G194" s="92"/>
      <c r="H194" s="97" t="str">
        <f t="shared" si="15"/>
        <v>中央区14-7</v>
      </c>
      <c r="I194" s="104">
        <v>380</v>
      </c>
      <c r="J194" s="113" t="s">
        <v>329</v>
      </c>
      <c r="K194" s="281"/>
      <c r="L194" s="501"/>
      <c r="M194" s="4" t="str">
        <f>IF(F213,I213,"")</f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100000000000001" customHeight="1">
      <c r="A195" s="4">
        <v>255</v>
      </c>
      <c r="B195" s="581"/>
      <c r="C195" s="76" t="s">
        <v>225</v>
      </c>
      <c r="D195" s="349">
        <v>14</v>
      </c>
      <c r="E195" s="74" t="s">
        <v>1646</v>
      </c>
      <c r="F195" s="87">
        <v>1</v>
      </c>
      <c r="G195" s="92"/>
      <c r="H195" s="97" t="str">
        <f t="shared" si="15"/>
        <v>中央区14-8</v>
      </c>
      <c r="I195" s="104">
        <v>405</v>
      </c>
      <c r="J195" s="551" t="s">
        <v>329</v>
      </c>
      <c r="K195" s="281" t="s">
        <v>2148</v>
      </c>
      <c r="L195" s="348"/>
      <c r="M195" s="4" t="str">
        <f>IF(F214,I214,"")</f>
        <v/>
      </c>
      <c r="N195" s="6"/>
    </row>
    <row r="196" spans="1:70" ht="20.100000000000001" customHeight="1">
      <c r="A196" s="4">
        <v>256</v>
      </c>
      <c r="B196" s="581"/>
      <c r="C196" s="76" t="s">
        <v>225</v>
      </c>
      <c r="D196" s="349">
        <v>14</v>
      </c>
      <c r="E196" s="74" t="s">
        <v>1025</v>
      </c>
      <c r="F196" s="87">
        <v>1</v>
      </c>
      <c r="G196" s="92"/>
      <c r="H196" s="97" t="str">
        <f t="shared" si="15"/>
        <v>中央区14-9</v>
      </c>
      <c r="I196" s="104">
        <v>530</v>
      </c>
      <c r="J196" s="551" t="s">
        <v>331</v>
      </c>
      <c r="K196" s="481" t="s">
        <v>2150</v>
      </c>
      <c r="L196" s="416"/>
      <c r="M196" s="4" t="str">
        <f>IF(F215,I215,"")</f>
        <v/>
      </c>
      <c r="N196" s="6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100000000000001" hidden="1" customHeight="1">
      <c r="A197" s="4">
        <v>257</v>
      </c>
      <c r="B197" s="582"/>
      <c r="C197" s="76" t="s">
        <v>225</v>
      </c>
      <c r="D197" s="349">
        <v>14</v>
      </c>
      <c r="E197" s="74" t="s">
        <v>770</v>
      </c>
      <c r="F197" s="87"/>
      <c r="G197" s="92"/>
      <c r="H197" s="97" t="str">
        <f t="shared" si="15"/>
        <v>中央区14-10</v>
      </c>
      <c r="I197" s="104">
        <v>370</v>
      </c>
      <c r="J197" s="113" t="s">
        <v>2049</v>
      </c>
      <c r="K197" s="281"/>
      <c r="L197" s="529" t="s">
        <v>2115</v>
      </c>
      <c r="M197" s="4" t="str">
        <f>IF(F216,I216,"")</f>
        <v/>
      </c>
      <c r="N197" s="6"/>
      <c r="O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20.100000000000001" hidden="1" customHeight="1">
      <c r="A198" s="4">
        <v>258</v>
      </c>
      <c r="B198" s="590" t="s">
        <v>332</v>
      </c>
      <c r="C198" s="76" t="s">
        <v>225</v>
      </c>
      <c r="D198" s="349">
        <v>15</v>
      </c>
      <c r="E198" s="74" t="s">
        <v>895</v>
      </c>
      <c r="F198" s="87"/>
      <c r="G198" s="92"/>
      <c r="H198" s="97" t="str">
        <f t="shared" si="15"/>
        <v>中央区15-1</v>
      </c>
      <c r="I198" s="104">
        <v>555</v>
      </c>
      <c r="J198" s="113" t="s">
        <v>1572</v>
      </c>
      <c r="K198" s="188"/>
      <c r="L198" s="531" t="s">
        <v>2117</v>
      </c>
      <c r="M198" s="4" t="str">
        <f>IF(F217,I217,"")</f>
        <v/>
      </c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</row>
    <row r="199" spans="1:70" ht="20.100000000000001" hidden="1" customHeight="1">
      <c r="A199" s="4">
        <v>259</v>
      </c>
      <c r="B199" s="581"/>
      <c r="C199" s="76" t="s">
        <v>225</v>
      </c>
      <c r="D199" s="349">
        <v>15</v>
      </c>
      <c r="E199" s="74" t="s">
        <v>896</v>
      </c>
      <c r="F199" s="87"/>
      <c r="G199" s="92"/>
      <c r="H199" s="97" t="str">
        <f t="shared" si="15"/>
        <v>中央区15-2</v>
      </c>
      <c r="I199" s="104">
        <v>215</v>
      </c>
      <c r="J199" s="113" t="s">
        <v>334</v>
      </c>
      <c r="K199" s="188"/>
      <c r="L199" s="538"/>
      <c r="M199" s="5">
        <f>IF(F209,I209,"")</f>
        <v>185</v>
      </c>
      <c r="N199" s="6"/>
      <c r="O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</row>
    <row r="200" spans="1:70" ht="20.100000000000001" customHeight="1">
      <c r="A200" s="4">
        <v>260</v>
      </c>
      <c r="B200" s="581"/>
      <c r="C200" s="76" t="s">
        <v>225</v>
      </c>
      <c r="D200" s="349">
        <v>15</v>
      </c>
      <c r="E200" s="74" t="s">
        <v>897</v>
      </c>
      <c r="F200" s="87">
        <v>1</v>
      </c>
      <c r="G200" s="92"/>
      <c r="H200" s="97" t="str">
        <f t="shared" si="15"/>
        <v>中央区15-3</v>
      </c>
      <c r="I200" s="104">
        <v>320</v>
      </c>
      <c r="J200" s="113" t="s">
        <v>1256</v>
      </c>
      <c r="K200" s="281" t="s">
        <v>2173</v>
      </c>
      <c r="L200" s="263"/>
      <c r="M200" s="4" t="str">
        <f t="shared" ref="M200:M205" si="16">IF(F220,I220,"")</f>
        <v/>
      </c>
      <c r="N200" s="6"/>
    </row>
    <row r="201" spans="1:70" ht="20.100000000000001" customHeight="1">
      <c r="A201" s="4">
        <v>261</v>
      </c>
      <c r="B201" s="581"/>
      <c r="C201" s="76" t="s">
        <v>225</v>
      </c>
      <c r="D201" s="349">
        <v>15</v>
      </c>
      <c r="E201" s="74" t="s">
        <v>898</v>
      </c>
      <c r="F201" s="87">
        <v>0</v>
      </c>
      <c r="G201" s="92"/>
      <c r="H201" s="99" t="str">
        <f t="shared" si="15"/>
        <v>中央区15-4</v>
      </c>
      <c r="I201" s="104">
        <v>195</v>
      </c>
      <c r="J201" s="551" t="s">
        <v>334</v>
      </c>
      <c r="K201" s="188"/>
      <c r="L201" s="528" t="s">
        <v>2130</v>
      </c>
      <c r="M201" s="4" t="str">
        <f t="shared" si="16"/>
        <v/>
      </c>
      <c r="N201" s="6"/>
      <c r="O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</row>
    <row r="202" spans="1:70" ht="19.5" hidden="1" customHeight="1">
      <c r="A202" s="4">
        <v>262</v>
      </c>
      <c r="B202" s="581"/>
      <c r="C202" s="76" t="s">
        <v>225</v>
      </c>
      <c r="D202" s="349">
        <v>15</v>
      </c>
      <c r="E202" s="74" t="s">
        <v>899</v>
      </c>
      <c r="F202" s="87"/>
      <c r="G202" s="92"/>
      <c r="H202" s="97" t="str">
        <f t="shared" si="15"/>
        <v>中央区15-5</v>
      </c>
      <c r="I202" s="104">
        <v>520</v>
      </c>
      <c r="J202" s="113" t="s">
        <v>335</v>
      </c>
      <c r="K202" s="281"/>
      <c r="L202" s="411"/>
      <c r="M202" s="5" t="str">
        <f>IF(F213,I213,"")</f>
        <v/>
      </c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</row>
    <row r="203" spans="1:70" ht="20.100000000000001" customHeight="1">
      <c r="A203" s="4">
        <v>263</v>
      </c>
      <c r="B203" s="581"/>
      <c r="C203" s="76" t="s">
        <v>225</v>
      </c>
      <c r="D203" s="349">
        <v>15</v>
      </c>
      <c r="E203" s="74" t="s">
        <v>867</v>
      </c>
      <c r="F203" s="87">
        <v>1</v>
      </c>
      <c r="G203" s="92"/>
      <c r="H203" s="97" t="str">
        <f t="shared" si="15"/>
        <v>中央区15-6</v>
      </c>
      <c r="I203" s="104">
        <v>255</v>
      </c>
      <c r="J203" s="551" t="s">
        <v>1257</v>
      </c>
      <c r="K203" s="281" t="s">
        <v>1848</v>
      </c>
      <c r="L203" s="513"/>
      <c r="M203" s="5" t="str">
        <f>IF(F214,I214,"")</f>
        <v/>
      </c>
      <c r="N203" s="6"/>
      <c r="O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</row>
    <row r="204" spans="1:70" ht="20.100000000000001" hidden="1" customHeight="1">
      <c r="A204" s="4">
        <v>264</v>
      </c>
      <c r="B204" s="581"/>
      <c r="C204" s="76" t="s">
        <v>225</v>
      </c>
      <c r="D204" s="349">
        <v>15</v>
      </c>
      <c r="E204" s="74" t="s">
        <v>1645</v>
      </c>
      <c r="F204" s="87"/>
      <c r="G204" s="92"/>
      <c r="H204" s="97" t="str">
        <f t="shared" si="15"/>
        <v>中央区15-7</v>
      </c>
      <c r="I204" s="104">
        <v>635</v>
      </c>
      <c r="J204" s="113" t="s">
        <v>1258</v>
      </c>
      <c r="K204" s="188"/>
      <c r="L204" s="531" t="s">
        <v>2117</v>
      </c>
      <c r="M204" s="4" t="str">
        <f t="shared" si="16"/>
        <v/>
      </c>
      <c r="N204" s="15"/>
    </row>
    <row r="205" spans="1:70" ht="15.75" customHeight="1">
      <c r="A205" s="4">
        <v>265</v>
      </c>
      <c r="B205" s="581"/>
      <c r="C205" s="76" t="s">
        <v>225</v>
      </c>
      <c r="D205" s="349">
        <v>15</v>
      </c>
      <c r="E205" s="74" t="s">
        <v>1646</v>
      </c>
      <c r="F205" s="87">
        <v>1</v>
      </c>
      <c r="G205" s="92"/>
      <c r="H205" s="97" t="str">
        <f t="shared" si="15"/>
        <v>中央区15-8</v>
      </c>
      <c r="I205" s="104">
        <v>340</v>
      </c>
      <c r="J205" s="551" t="s">
        <v>337</v>
      </c>
      <c r="K205" s="281" t="s">
        <v>2140</v>
      </c>
      <c r="L205" s="542" t="s">
        <v>2134</v>
      </c>
      <c r="M205" s="4">
        <f t="shared" si="16"/>
        <v>520</v>
      </c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</row>
    <row r="206" spans="1:70" s="15" customFormat="1" ht="20.100000000000001" hidden="1" customHeight="1">
      <c r="A206" s="4">
        <v>266</v>
      </c>
      <c r="B206" s="581"/>
      <c r="C206" s="76" t="s">
        <v>225</v>
      </c>
      <c r="D206" s="349">
        <v>15</v>
      </c>
      <c r="E206" s="74" t="s">
        <v>1025</v>
      </c>
      <c r="F206" s="87"/>
      <c r="G206" s="92"/>
      <c r="H206" s="97" t="str">
        <f t="shared" si="15"/>
        <v>中央区15-9</v>
      </c>
      <c r="I206" s="104">
        <v>425</v>
      </c>
      <c r="J206" s="113" t="s">
        <v>1805</v>
      </c>
      <c r="K206" s="281"/>
      <c r="L206" s="539"/>
      <c r="M206" s="5" t="str">
        <f>IF(F217,I217,"")</f>
        <v/>
      </c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</row>
    <row r="207" spans="1:70" s="15" customFormat="1" ht="20.100000000000001" customHeight="1">
      <c r="A207" s="4">
        <v>267</v>
      </c>
      <c r="B207" s="581"/>
      <c r="C207" s="76" t="s">
        <v>225</v>
      </c>
      <c r="D207" s="349">
        <v>15</v>
      </c>
      <c r="E207" s="74" t="s">
        <v>770</v>
      </c>
      <c r="F207" s="87">
        <v>1</v>
      </c>
      <c r="G207" s="92"/>
      <c r="H207" s="97" t="str">
        <f t="shared" si="15"/>
        <v>中央区15-10</v>
      </c>
      <c r="I207" s="104">
        <v>165</v>
      </c>
      <c r="J207" s="551" t="s">
        <v>1260</v>
      </c>
      <c r="K207" s="281" t="s">
        <v>2140</v>
      </c>
      <c r="L207" s="542" t="s">
        <v>2134</v>
      </c>
      <c r="M207" s="5" t="str">
        <f>IF(F218,I218,"")</f>
        <v/>
      </c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</row>
    <row r="208" spans="1:70" s="15" customFormat="1" ht="20.100000000000001" customHeight="1">
      <c r="A208" s="4">
        <v>268</v>
      </c>
      <c r="B208" s="581"/>
      <c r="C208" s="76" t="s">
        <v>225</v>
      </c>
      <c r="D208" s="349">
        <v>15</v>
      </c>
      <c r="E208" s="74" t="s">
        <v>892</v>
      </c>
      <c r="F208" s="87">
        <v>0</v>
      </c>
      <c r="G208" s="92"/>
      <c r="H208" s="97" t="str">
        <f t="shared" si="15"/>
        <v>中央区15-11</v>
      </c>
      <c r="I208" s="104">
        <v>305</v>
      </c>
      <c r="J208" s="551" t="s">
        <v>1261</v>
      </c>
      <c r="K208" s="281"/>
      <c r="L208" s="528" t="s">
        <v>2114</v>
      </c>
      <c r="M208" s="5" t="str">
        <f>IF(F219,I219,"")</f>
        <v/>
      </c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</row>
    <row r="209" spans="1:70" ht="20.100000000000001" customHeight="1">
      <c r="A209" s="4">
        <v>269</v>
      </c>
      <c r="B209" s="581"/>
      <c r="C209" s="76" t="s">
        <v>225</v>
      </c>
      <c r="D209" s="349">
        <v>15</v>
      </c>
      <c r="E209" s="74" t="s">
        <v>2034</v>
      </c>
      <c r="F209" s="87">
        <v>1</v>
      </c>
      <c r="G209" s="92"/>
      <c r="H209" s="99" t="str">
        <f t="shared" si="15"/>
        <v>中央区15-12</v>
      </c>
      <c r="I209" s="104">
        <v>185</v>
      </c>
      <c r="J209" s="113" t="s">
        <v>334</v>
      </c>
      <c r="K209" s="281" t="s">
        <v>2174</v>
      </c>
      <c r="L209" s="417"/>
      <c r="M209" s="4" t="str">
        <f>IF(F229,I229,"")</f>
        <v/>
      </c>
      <c r="N209" s="15"/>
    </row>
    <row r="210" spans="1:70" ht="20.100000000000001" customHeight="1">
      <c r="A210" s="4">
        <v>270</v>
      </c>
      <c r="B210" s="581"/>
      <c r="C210" s="76" t="s">
        <v>225</v>
      </c>
      <c r="D210" s="349">
        <v>15</v>
      </c>
      <c r="E210" s="74" t="s">
        <v>2035</v>
      </c>
      <c r="F210" s="87">
        <v>1</v>
      </c>
      <c r="G210" s="92"/>
      <c r="H210" s="97" t="str">
        <f t="shared" si="15"/>
        <v>中央区15-13</v>
      </c>
      <c r="I210" s="104">
        <v>295</v>
      </c>
      <c r="J210" s="551" t="s">
        <v>335</v>
      </c>
      <c r="K210" s="281" t="s">
        <v>2140</v>
      </c>
      <c r="L210" s="542" t="s">
        <v>2134</v>
      </c>
      <c r="M210" s="4" t="str">
        <f>IF(F230,I230,"")</f>
        <v/>
      </c>
      <c r="N210" s="15"/>
    </row>
    <row r="211" spans="1:70" s="15" customFormat="1" ht="20.100000000000001" customHeight="1">
      <c r="A211" s="4">
        <v>271</v>
      </c>
      <c r="B211" s="582"/>
      <c r="C211" s="76" t="s">
        <v>225</v>
      </c>
      <c r="D211" s="349">
        <v>15</v>
      </c>
      <c r="E211" s="74" t="s">
        <v>2036</v>
      </c>
      <c r="F211" s="87">
        <v>1</v>
      </c>
      <c r="G211" s="92"/>
      <c r="H211" s="97" t="str">
        <f t="shared" si="15"/>
        <v>中央区15-14</v>
      </c>
      <c r="I211" s="104">
        <v>405</v>
      </c>
      <c r="J211" s="551" t="s">
        <v>1806</v>
      </c>
      <c r="K211" s="281" t="s">
        <v>2140</v>
      </c>
      <c r="L211" s="542" t="s">
        <v>2134</v>
      </c>
      <c r="M211" s="4">
        <f>IF(F231,I231,"")</f>
        <v>285</v>
      </c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</row>
    <row r="212" spans="1:70" s="15" customFormat="1" ht="20.25" hidden="1" customHeight="1">
      <c r="A212" s="4">
        <v>272</v>
      </c>
      <c r="B212" s="590" t="s">
        <v>341</v>
      </c>
      <c r="C212" s="76" t="s">
        <v>225</v>
      </c>
      <c r="D212" s="349">
        <v>16</v>
      </c>
      <c r="E212" s="74" t="s">
        <v>895</v>
      </c>
      <c r="F212" s="87"/>
      <c r="G212" s="92"/>
      <c r="H212" s="97" t="str">
        <f t="shared" si="15"/>
        <v>中央区16-1</v>
      </c>
      <c r="I212" s="104">
        <v>500</v>
      </c>
      <c r="J212" s="113" t="s">
        <v>342</v>
      </c>
      <c r="K212" s="336"/>
      <c r="L212" s="129"/>
      <c r="M212" s="5" t="str">
        <f>IF(F223,I223,"")</f>
        <v/>
      </c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</row>
    <row r="213" spans="1:70" ht="20.100000000000001" hidden="1" customHeight="1">
      <c r="A213" s="4">
        <v>273</v>
      </c>
      <c r="B213" s="581"/>
      <c r="C213" s="76" t="s">
        <v>225</v>
      </c>
      <c r="D213" s="349">
        <v>16</v>
      </c>
      <c r="E213" s="74" t="s">
        <v>896</v>
      </c>
      <c r="F213" s="87"/>
      <c r="G213" s="92"/>
      <c r="H213" s="97" t="str">
        <f t="shared" si="15"/>
        <v>中央区16-2</v>
      </c>
      <c r="I213" s="104">
        <v>225</v>
      </c>
      <c r="J213" s="551" t="s">
        <v>342</v>
      </c>
      <c r="K213" s="561"/>
      <c r="L213" s="543"/>
      <c r="M213" s="5" t="str">
        <f>IF(F224,I224,"")</f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25" hidden="1" customHeight="1">
      <c r="A214" s="4">
        <v>274</v>
      </c>
      <c r="B214" s="581"/>
      <c r="C214" s="76" t="s">
        <v>225</v>
      </c>
      <c r="D214" s="349">
        <v>16</v>
      </c>
      <c r="E214" s="74" t="s">
        <v>897</v>
      </c>
      <c r="F214" s="87"/>
      <c r="G214" s="92"/>
      <c r="H214" s="99" t="str">
        <f t="shared" si="15"/>
        <v>中央区16-3</v>
      </c>
      <c r="I214" s="104">
        <v>415</v>
      </c>
      <c r="J214" s="113" t="s">
        <v>343</v>
      </c>
      <c r="K214" s="546"/>
      <c r="L214" s="501"/>
      <c r="M214" s="5">
        <f>IF(F225,I225,"")</f>
        <v>520</v>
      </c>
      <c r="N214" s="15"/>
      <c r="O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25" customHeight="1">
      <c r="A215" s="4">
        <v>275</v>
      </c>
      <c r="B215" s="581"/>
      <c r="C215" s="76" t="s">
        <v>225</v>
      </c>
      <c r="D215" s="349">
        <v>16</v>
      </c>
      <c r="E215" s="74" t="s">
        <v>898</v>
      </c>
      <c r="F215" s="87">
        <v>0</v>
      </c>
      <c r="G215" s="92"/>
      <c r="H215" s="99" t="str">
        <f t="shared" si="15"/>
        <v>中央区16-4</v>
      </c>
      <c r="I215" s="104">
        <v>500</v>
      </c>
      <c r="J215" s="551" t="s">
        <v>344</v>
      </c>
      <c r="K215" s="281"/>
      <c r="L215" s="528" t="s">
        <v>2114</v>
      </c>
      <c r="M215" s="4">
        <f>IF(F235,I235,"")</f>
        <v>240</v>
      </c>
      <c r="O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s="15" customFormat="1" ht="20.25" hidden="1" customHeight="1">
      <c r="A216" s="4">
        <v>276</v>
      </c>
      <c r="B216" s="581"/>
      <c r="C216" s="76" t="s">
        <v>225</v>
      </c>
      <c r="D216" s="349">
        <v>16</v>
      </c>
      <c r="E216" s="74" t="s">
        <v>899</v>
      </c>
      <c r="F216" s="87"/>
      <c r="G216" s="92"/>
      <c r="H216" s="97" t="str">
        <f t="shared" si="15"/>
        <v>中央区16-5</v>
      </c>
      <c r="I216" s="104">
        <v>500</v>
      </c>
      <c r="J216" s="113" t="s">
        <v>345</v>
      </c>
      <c r="K216" s="548"/>
      <c r="L216" s="531" t="s">
        <v>2117</v>
      </c>
      <c r="M216" s="4">
        <f t="shared" ref="M216:M222" si="17">IF(F236,I236,"")</f>
        <v>265</v>
      </c>
      <c r="N216" s="6"/>
      <c r="P216" s="44"/>
      <c r="Q216" s="44"/>
    </row>
    <row r="217" spans="1:70" s="15" customFormat="1" ht="20.25" customHeight="1">
      <c r="A217" s="4">
        <v>277</v>
      </c>
      <c r="B217" s="581"/>
      <c r="C217" s="76" t="s">
        <v>225</v>
      </c>
      <c r="D217" s="349">
        <v>16</v>
      </c>
      <c r="E217" s="74" t="s">
        <v>867</v>
      </c>
      <c r="F217" s="87">
        <v>0</v>
      </c>
      <c r="G217" s="92"/>
      <c r="H217" s="97" t="str">
        <f t="shared" si="15"/>
        <v>中央区16-6</v>
      </c>
      <c r="I217" s="104">
        <v>280</v>
      </c>
      <c r="J217" s="551" t="s">
        <v>1027</v>
      </c>
      <c r="K217" s="561"/>
      <c r="L217" s="528" t="s">
        <v>2130</v>
      </c>
      <c r="M217" s="5" t="str">
        <f t="shared" si="17"/>
        <v/>
      </c>
      <c r="N217" s="6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</row>
    <row r="218" spans="1:70" ht="20.25" hidden="1" customHeight="1">
      <c r="A218" s="4">
        <v>278</v>
      </c>
      <c r="B218" s="581"/>
      <c r="C218" s="76" t="s">
        <v>225</v>
      </c>
      <c r="D218" s="349">
        <v>16</v>
      </c>
      <c r="E218" s="74" t="s">
        <v>1645</v>
      </c>
      <c r="F218" s="87"/>
      <c r="G218" s="92"/>
      <c r="H218" s="99" t="str">
        <f t="shared" si="15"/>
        <v>中央区16-7</v>
      </c>
      <c r="I218" s="104">
        <v>370</v>
      </c>
      <c r="J218" s="113" t="s">
        <v>1262</v>
      </c>
      <c r="K218" s="549"/>
      <c r="L218" s="362"/>
      <c r="M218" s="4" t="str">
        <f t="shared" si="17"/>
        <v/>
      </c>
      <c r="N218" s="6"/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hidden="1" customHeight="1">
      <c r="A219" s="4">
        <v>279</v>
      </c>
      <c r="B219" s="582"/>
      <c r="C219" s="76" t="s">
        <v>225</v>
      </c>
      <c r="D219" s="349">
        <v>16</v>
      </c>
      <c r="E219" s="74" t="s">
        <v>1646</v>
      </c>
      <c r="F219" s="87"/>
      <c r="G219" s="92"/>
      <c r="H219" s="99" t="str">
        <f t="shared" si="15"/>
        <v>中央区16-8</v>
      </c>
      <c r="I219" s="104">
        <v>310</v>
      </c>
      <c r="J219" s="113" t="s">
        <v>1027</v>
      </c>
      <c r="K219" s="325"/>
      <c r="L219" s="362"/>
      <c r="M219" s="5" t="str">
        <f t="shared" si="17"/>
        <v/>
      </c>
      <c r="N219" s="6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20.25" hidden="1" customHeight="1">
      <c r="A220" s="4">
        <v>280</v>
      </c>
      <c r="B220" s="590" t="s">
        <v>347</v>
      </c>
      <c r="C220" s="76" t="s">
        <v>225</v>
      </c>
      <c r="D220" s="349">
        <v>17</v>
      </c>
      <c r="E220" s="74" t="s">
        <v>895</v>
      </c>
      <c r="F220" s="87"/>
      <c r="G220" s="92"/>
      <c r="H220" s="97" t="str">
        <f t="shared" si="15"/>
        <v>中央区17-1</v>
      </c>
      <c r="I220" s="104">
        <v>545</v>
      </c>
      <c r="J220" s="113" t="s">
        <v>348</v>
      </c>
      <c r="K220" s="188"/>
      <c r="L220" s="129"/>
      <c r="M220" s="4" t="str">
        <f t="shared" si="17"/>
        <v/>
      </c>
      <c r="N220" s="6"/>
      <c r="O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</row>
    <row r="221" spans="1:70" ht="20.25" hidden="1" customHeight="1">
      <c r="A221" s="4">
        <v>281</v>
      </c>
      <c r="B221" s="581"/>
      <c r="C221" s="76" t="s">
        <v>225</v>
      </c>
      <c r="D221" s="349">
        <v>17</v>
      </c>
      <c r="E221" s="74" t="s">
        <v>896</v>
      </c>
      <c r="F221" s="87"/>
      <c r="G221" s="92"/>
      <c r="H221" s="97" t="str">
        <f t="shared" si="15"/>
        <v>中央区17-2</v>
      </c>
      <c r="I221" s="104">
        <v>210</v>
      </c>
      <c r="J221" s="113" t="s">
        <v>1807</v>
      </c>
      <c r="K221" s="281"/>
      <c r="L221" s="486"/>
      <c r="M221" s="4" t="str">
        <f t="shared" si="17"/>
        <v/>
      </c>
      <c r="N221" s="23"/>
      <c r="O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</row>
    <row r="222" spans="1:70" ht="20.25" hidden="1" customHeight="1">
      <c r="A222" s="4">
        <v>282</v>
      </c>
      <c r="B222" s="581"/>
      <c r="C222" s="76" t="s">
        <v>225</v>
      </c>
      <c r="D222" s="349">
        <v>17</v>
      </c>
      <c r="E222" s="74" t="s">
        <v>897</v>
      </c>
      <c r="F222" s="87"/>
      <c r="G222" s="92"/>
      <c r="H222" s="97" t="str">
        <f t="shared" si="15"/>
        <v>中央区17-3</v>
      </c>
      <c r="I222" s="104">
        <v>730</v>
      </c>
      <c r="J222" s="113" t="s">
        <v>350</v>
      </c>
      <c r="K222" s="188"/>
      <c r="L222" s="129"/>
      <c r="M222" s="4" t="str">
        <f t="shared" si="17"/>
        <v/>
      </c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s="23" customFormat="1" ht="21" customHeight="1">
      <c r="A223" s="4">
        <v>283</v>
      </c>
      <c r="B223" s="581"/>
      <c r="C223" s="76" t="s">
        <v>225</v>
      </c>
      <c r="D223" s="349">
        <v>17</v>
      </c>
      <c r="E223" s="74" t="s">
        <v>898</v>
      </c>
      <c r="F223" s="87">
        <v>0</v>
      </c>
      <c r="G223" s="92"/>
      <c r="H223" s="97" t="str">
        <f t="shared" si="15"/>
        <v>中央区17-4</v>
      </c>
      <c r="I223" s="104">
        <v>240</v>
      </c>
      <c r="J223" s="551" t="s">
        <v>351</v>
      </c>
      <c r="K223" s="548"/>
      <c r="L223" s="528" t="s">
        <v>2130</v>
      </c>
      <c r="M223" s="4" t="str">
        <f t="shared" ref="M223:M226" si="18">IF(F246,I246,"")</f>
        <v/>
      </c>
      <c r="N223" s="6"/>
      <c r="P223" s="44"/>
      <c r="Q223" s="44"/>
    </row>
    <row r="224" spans="1:70" s="23" customFormat="1" ht="21" customHeight="1">
      <c r="A224" s="4">
        <v>284</v>
      </c>
      <c r="B224" s="581"/>
      <c r="C224" s="76" t="s">
        <v>225</v>
      </c>
      <c r="D224" s="349">
        <v>17</v>
      </c>
      <c r="E224" s="74" t="s">
        <v>899</v>
      </c>
      <c r="F224" s="87">
        <v>0</v>
      </c>
      <c r="G224" s="92"/>
      <c r="H224" s="97" t="str">
        <f t="shared" si="15"/>
        <v>中央区17-5</v>
      </c>
      <c r="I224" s="104">
        <v>330</v>
      </c>
      <c r="J224" s="551" t="s">
        <v>351</v>
      </c>
      <c r="K224" s="563"/>
      <c r="L224" s="528" t="s">
        <v>2130</v>
      </c>
      <c r="M224" s="4">
        <f t="shared" si="18"/>
        <v>760</v>
      </c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</row>
    <row r="225" spans="1:70" ht="20.25">
      <c r="A225" s="4">
        <v>285</v>
      </c>
      <c r="B225" s="581"/>
      <c r="C225" s="76" t="s">
        <v>225</v>
      </c>
      <c r="D225" s="349">
        <v>17</v>
      </c>
      <c r="E225" s="74" t="s">
        <v>867</v>
      </c>
      <c r="F225" s="87">
        <v>1</v>
      </c>
      <c r="G225" s="92"/>
      <c r="H225" s="97" t="str">
        <f t="shared" si="15"/>
        <v>中央区17-6</v>
      </c>
      <c r="I225" s="104">
        <v>520</v>
      </c>
      <c r="J225" s="551" t="s">
        <v>352</v>
      </c>
      <c r="K225" s="281" t="s">
        <v>2151</v>
      </c>
      <c r="L225" s="528"/>
      <c r="M225" s="4" t="str">
        <f t="shared" si="18"/>
        <v/>
      </c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hidden="1">
      <c r="A226" s="4">
        <v>286</v>
      </c>
      <c r="B226" s="581"/>
      <c r="C226" s="76" t="s">
        <v>225</v>
      </c>
      <c r="D226" s="349">
        <v>17</v>
      </c>
      <c r="E226" s="74" t="s">
        <v>1645</v>
      </c>
      <c r="F226" s="87"/>
      <c r="G226" s="92"/>
      <c r="H226" s="97" t="str">
        <f t="shared" si="15"/>
        <v>中央区17-7</v>
      </c>
      <c r="I226" s="104">
        <v>215</v>
      </c>
      <c r="J226" s="113" t="s">
        <v>1263</v>
      </c>
      <c r="K226" s="188"/>
      <c r="L226" s="318"/>
      <c r="M226" s="4" t="str">
        <f t="shared" si="18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ht="20.25" customHeight="1">
      <c r="A227" s="4">
        <v>287</v>
      </c>
      <c r="B227" s="582"/>
      <c r="C227" s="76" t="s">
        <v>225</v>
      </c>
      <c r="D227" s="349">
        <v>17</v>
      </c>
      <c r="E227" s="74" t="s">
        <v>1646</v>
      </c>
      <c r="F227" s="87">
        <v>0</v>
      </c>
      <c r="G227" s="92"/>
      <c r="H227" s="97" t="str">
        <f t="shared" si="15"/>
        <v>中央区17-8</v>
      </c>
      <c r="I227" s="104">
        <v>195</v>
      </c>
      <c r="J227" s="551" t="s">
        <v>1808</v>
      </c>
      <c r="K227" s="188"/>
      <c r="L227" s="528" t="s">
        <v>2206</v>
      </c>
      <c r="M227" s="5" t="e">
        <f>IF(#REF!,#REF!,"")</f>
        <v>#REF!</v>
      </c>
    </row>
    <row r="228" spans="1:70" ht="20.25" hidden="1" customHeight="1">
      <c r="A228" s="4">
        <v>288</v>
      </c>
      <c r="B228" s="590" t="s">
        <v>354</v>
      </c>
      <c r="C228" s="76" t="s">
        <v>225</v>
      </c>
      <c r="D228" s="349">
        <v>18</v>
      </c>
      <c r="E228" s="74" t="s">
        <v>895</v>
      </c>
      <c r="F228" s="87"/>
      <c r="G228" s="92"/>
      <c r="H228" s="97" t="str">
        <f t="shared" si="15"/>
        <v>中央区18-1</v>
      </c>
      <c r="I228" s="104">
        <v>75</v>
      </c>
      <c r="J228" s="113" t="s">
        <v>355</v>
      </c>
      <c r="K228" s="188"/>
      <c r="L228" s="129"/>
      <c r="M228" s="4" t="e">
        <f>IF(#REF!,#REF!,"")</f>
        <v>#REF!</v>
      </c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100000000000001" hidden="1" customHeight="1">
      <c r="A229" s="4">
        <v>289</v>
      </c>
      <c r="B229" s="581"/>
      <c r="C229" s="76" t="s">
        <v>225</v>
      </c>
      <c r="D229" s="349">
        <v>18</v>
      </c>
      <c r="E229" s="74" t="s">
        <v>896</v>
      </c>
      <c r="F229" s="87"/>
      <c r="G229" s="92"/>
      <c r="H229" s="97" t="str">
        <f t="shared" si="15"/>
        <v>中央区18-2</v>
      </c>
      <c r="I229" s="104">
        <v>320</v>
      </c>
      <c r="J229" s="113" t="s">
        <v>355</v>
      </c>
      <c r="K229" s="188"/>
      <c r="L229" s="129"/>
      <c r="M229" s="5" t="str">
        <f>IF(F241,I241,"")</f>
        <v/>
      </c>
      <c r="N229" s="6"/>
    </row>
    <row r="230" spans="1:70" ht="20.25" hidden="1" customHeight="1">
      <c r="A230" s="4">
        <v>290</v>
      </c>
      <c r="B230" s="581"/>
      <c r="C230" s="76" t="s">
        <v>225</v>
      </c>
      <c r="D230" s="349">
        <v>18</v>
      </c>
      <c r="E230" s="74" t="s">
        <v>897</v>
      </c>
      <c r="F230" s="87"/>
      <c r="G230" s="92"/>
      <c r="H230" s="97" t="str">
        <f t="shared" si="15"/>
        <v>中央区18-3</v>
      </c>
      <c r="I230" s="104">
        <v>100</v>
      </c>
      <c r="J230" s="113" t="s">
        <v>356</v>
      </c>
      <c r="K230" s="188"/>
      <c r="L230" s="152"/>
      <c r="M230" s="5" t="e">
        <f>IF(#REF!,#REF!,"")</f>
        <v>#REF!</v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>
      <c r="A231" s="4">
        <v>291</v>
      </c>
      <c r="B231" s="581"/>
      <c r="C231" s="76" t="s">
        <v>225</v>
      </c>
      <c r="D231" s="349">
        <v>18</v>
      </c>
      <c r="E231" s="74" t="s">
        <v>898</v>
      </c>
      <c r="F231" s="87">
        <v>1</v>
      </c>
      <c r="G231" s="92"/>
      <c r="H231" s="97" t="str">
        <f t="shared" si="15"/>
        <v>中央区18-4</v>
      </c>
      <c r="I231" s="104">
        <v>285</v>
      </c>
      <c r="J231" s="551" t="s">
        <v>357</v>
      </c>
      <c r="K231" s="281" t="s">
        <v>1954</v>
      </c>
      <c r="L231" s="513"/>
      <c r="M231" s="5" t="e">
        <f>IF(#REF!,#REF!,"")</f>
        <v>#REF!</v>
      </c>
      <c r="N231" s="6"/>
      <c r="O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25" hidden="1">
      <c r="A232" s="4">
        <v>292</v>
      </c>
      <c r="B232" s="581"/>
      <c r="C232" s="76" t="s">
        <v>225</v>
      </c>
      <c r="D232" s="349">
        <v>18</v>
      </c>
      <c r="E232" s="74" t="s">
        <v>899</v>
      </c>
      <c r="F232" s="87"/>
      <c r="G232" s="92"/>
      <c r="H232" s="97" t="str">
        <f t="shared" si="15"/>
        <v>中央区18-5</v>
      </c>
      <c r="I232" s="104">
        <v>210</v>
      </c>
      <c r="J232" s="113" t="s">
        <v>358</v>
      </c>
      <c r="K232" s="188"/>
      <c r="L232" s="531" t="s">
        <v>2117</v>
      </c>
      <c r="M232" s="5" t="e">
        <f>IF(#REF!,#REF!,"")</f>
        <v>#REF!</v>
      </c>
      <c r="N232" s="6"/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25" hidden="1">
      <c r="A233" s="4">
        <v>293</v>
      </c>
      <c r="B233" s="581"/>
      <c r="C233" s="76" t="s">
        <v>225</v>
      </c>
      <c r="D233" s="349">
        <v>18</v>
      </c>
      <c r="E233" s="74" t="s">
        <v>867</v>
      </c>
      <c r="F233" s="87"/>
      <c r="G233" s="92"/>
      <c r="H233" s="97" t="str">
        <f t="shared" si="15"/>
        <v>中央区18-6</v>
      </c>
      <c r="I233" s="104">
        <v>270</v>
      </c>
      <c r="J233" s="113" t="s">
        <v>359</v>
      </c>
      <c r="K233" s="188"/>
      <c r="L233" s="129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25" hidden="1">
      <c r="A234" s="4">
        <v>294</v>
      </c>
      <c r="B234" s="581"/>
      <c r="C234" s="76" t="s">
        <v>225</v>
      </c>
      <c r="D234" s="349">
        <v>18</v>
      </c>
      <c r="E234" s="74" t="s">
        <v>1645</v>
      </c>
      <c r="F234" s="87"/>
      <c r="G234" s="92"/>
      <c r="H234" s="97" t="str">
        <f t="shared" si="15"/>
        <v>中央区18-7</v>
      </c>
      <c r="I234" s="104">
        <v>410</v>
      </c>
      <c r="J234" s="113" t="s">
        <v>360</v>
      </c>
      <c r="K234" s="548"/>
      <c r="L234" s="476"/>
      <c r="M234" s="5" t="e">
        <f>IF(#REF!,#REF!,"")</f>
        <v>#REF!</v>
      </c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100000000000001" customHeight="1">
      <c r="A235" s="4">
        <v>295</v>
      </c>
      <c r="B235" s="581"/>
      <c r="C235" s="76" t="s">
        <v>225</v>
      </c>
      <c r="D235" s="349">
        <v>18</v>
      </c>
      <c r="E235" s="74" t="s">
        <v>1646</v>
      </c>
      <c r="F235" s="87">
        <v>1</v>
      </c>
      <c r="G235" s="92"/>
      <c r="H235" s="97" t="str">
        <f t="shared" si="15"/>
        <v>中央区18-8</v>
      </c>
      <c r="I235" s="104">
        <v>240</v>
      </c>
      <c r="J235" s="551" t="s">
        <v>361</v>
      </c>
      <c r="K235" s="562" t="s">
        <v>2159</v>
      </c>
      <c r="L235" s="543" t="s">
        <v>2131</v>
      </c>
      <c r="M235" s="5" t="str">
        <f>IF(F249,I249,"")</f>
        <v/>
      </c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</row>
    <row r="236" spans="1:70" ht="20.100000000000001" customHeight="1">
      <c r="A236" s="4">
        <v>296</v>
      </c>
      <c r="B236" s="581"/>
      <c r="C236" s="76" t="s">
        <v>225</v>
      </c>
      <c r="D236" s="349">
        <v>18</v>
      </c>
      <c r="E236" s="74" t="s">
        <v>1025</v>
      </c>
      <c r="F236" s="87">
        <v>1</v>
      </c>
      <c r="G236" s="92"/>
      <c r="H236" s="97" t="str">
        <f t="shared" si="15"/>
        <v>中央区18-9</v>
      </c>
      <c r="I236" s="104">
        <v>265</v>
      </c>
      <c r="J236" s="551" t="s">
        <v>362</v>
      </c>
      <c r="K236" s="561" t="s">
        <v>2160</v>
      </c>
      <c r="L236" s="543" t="s">
        <v>2201</v>
      </c>
      <c r="M236" s="5" t="e">
        <f>IF(#REF!,#REF!,"")</f>
        <v>#REF!</v>
      </c>
      <c r="N236" s="6"/>
    </row>
    <row r="237" spans="1:70" ht="20.25" hidden="1" customHeight="1">
      <c r="A237" s="4">
        <v>297</v>
      </c>
      <c r="B237" s="581"/>
      <c r="C237" s="76" t="s">
        <v>225</v>
      </c>
      <c r="D237" s="349">
        <v>18</v>
      </c>
      <c r="E237" s="74" t="s">
        <v>770</v>
      </c>
      <c r="F237" s="87"/>
      <c r="G237" s="92"/>
      <c r="H237" s="97" t="str">
        <f t="shared" si="15"/>
        <v>中央区18-10</v>
      </c>
      <c r="I237" s="104">
        <v>165</v>
      </c>
      <c r="J237" s="113" t="s">
        <v>363</v>
      </c>
      <c r="K237" s="550"/>
      <c r="L237" s="155"/>
      <c r="M237" s="5" t="e">
        <f>IF(#REF!,#REF!,"")</f>
        <v>#REF!</v>
      </c>
      <c r="N237" s="6"/>
    </row>
    <row r="238" spans="1:70" ht="20.25" hidden="1" customHeight="1">
      <c r="A238" s="4">
        <v>298</v>
      </c>
      <c r="B238" s="581"/>
      <c r="C238" s="76" t="s">
        <v>225</v>
      </c>
      <c r="D238" s="349">
        <v>18</v>
      </c>
      <c r="E238" s="74" t="s">
        <v>892</v>
      </c>
      <c r="F238" s="87"/>
      <c r="G238" s="92"/>
      <c r="H238" s="97" t="str">
        <f t="shared" si="15"/>
        <v>中央区18-11</v>
      </c>
      <c r="I238" s="104">
        <v>605</v>
      </c>
      <c r="J238" s="113" t="s">
        <v>364</v>
      </c>
      <c r="K238" s="188"/>
      <c r="L238" s="129"/>
      <c r="M238" s="4" t="str">
        <f t="shared" ref="M238:M241" si="19">IF(F251,I251,"")</f>
        <v/>
      </c>
      <c r="N238" s="6"/>
      <c r="O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</row>
    <row r="239" spans="1:70" ht="20.100000000000001" hidden="1" customHeight="1">
      <c r="A239" s="4">
        <v>299</v>
      </c>
      <c r="B239" s="581"/>
      <c r="C239" s="76" t="s">
        <v>225</v>
      </c>
      <c r="D239" s="349">
        <v>18</v>
      </c>
      <c r="E239" s="74" t="s">
        <v>2034</v>
      </c>
      <c r="F239" s="87"/>
      <c r="G239" s="92"/>
      <c r="H239" s="97" t="str">
        <f t="shared" si="15"/>
        <v>中央区18-12</v>
      </c>
      <c r="I239" s="104">
        <v>400</v>
      </c>
      <c r="J239" s="113" t="s">
        <v>1669</v>
      </c>
      <c r="K239" s="188"/>
      <c r="L239" s="318"/>
      <c r="M239" s="4" t="str">
        <f t="shared" si="19"/>
        <v/>
      </c>
      <c r="N239" s="6"/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ht="20.25" hidden="1" customHeight="1">
      <c r="A240" s="4">
        <v>300</v>
      </c>
      <c r="B240" s="581"/>
      <c r="C240" s="76" t="s">
        <v>225</v>
      </c>
      <c r="D240" s="349">
        <v>18</v>
      </c>
      <c r="E240" s="74" t="s">
        <v>2035</v>
      </c>
      <c r="F240" s="87"/>
      <c r="G240" s="92"/>
      <c r="H240" s="97" t="str">
        <f t="shared" si="15"/>
        <v>中央区18-13</v>
      </c>
      <c r="I240" s="104">
        <v>420</v>
      </c>
      <c r="J240" s="113" t="s">
        <v>366</v>
      </c>
      <c r="K240" s="336"/>
      <c r="L240" s="542"/>
      <c r="M240" s="5" t="str">
        <f t="shared" si="19"/>
        <v/>
      </c>
      <c r="O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</row>
    <row r="241" spans="1:70" ht="20.25" customHeight="1">
      <c r="A241" s="4">
        <v>301</v>
      </c>
      <c r="B241" s="581"/>
      <c r="C241" s="76" t="s">
        <v>225</v>
      </c>
      <c r="D241" s="349">
        <v>18</v>
      </c>
      <c r="E241" s="74" t="s">
        <v>2036</v>
      </c>
      <c r="F241" s="87">
        <v>0</v>
      </c>
      <c r="G241" s="92"/>
      <c r="H241" s="97" t="str">
        <f t="shared" si="15"/>
        <v>中央区18-14</v>
      </c>
      <c r="I241" s="104">
        <v>455</v>
      </c>
      <c r="J241" s="551" t="s">
        <v>367</v>
      </c>
      <c r="K241" s="561" t="s">
        <v>2161</v>
      </c>
      <c r="L241" s="528" t="s">
        <v>2130</v>
      </c>
      <c r="M241" s="4" t="str">
        <f t="shared" si="19"/>
        <v/>
      </c>
      <c r="N241" s="6"/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16.5" hidden="1" customHeight="1">
      <c r="A242" s="4">
        <v>302</v>
      </c>
      <c r="B242" s="581"/>
      <c r="C242" s="76" t="s">
        <v>225</v>
      </c>
      <c r="D242" s="349">
        <v>18</v>
      </c>
      <c r="E242" s="74" t="s">
        <v>2037</v>
      </c>
      <c r="F242" s="87"/>
      <c r="G242" s="92"/>
      <c r="H242" s="97" t="str">
        <f t="shared" si="15"/>
        <v>中央区18-15</v>
      </c>
      <c r="I242" s="104">
        <v>225</v>
      </c>
      <c r="J242" s="113" t="s">
        <v>1809</v>
      </c>
      <c r="K242" s="546"/>
      <c r="L242" s="530"/>
      <c r="M242" s="5" t="e">
        <f>IF(#REF!,#REF!,"")</f>
        <v>#REF!</v>
      </c>
      <c r="N242" s="6"/>
    </row>
    <row r="243" spans="1:70" ht="20.25" hidden="1" customHeight="1">
      <c r="A243" s="4">
        <v>303</v>
      </c>
      <c r="B243" s="581"/>
      <c r="C243" s="76" t="s">
        <v>225</v>
      </c>
      <c r="D243" s="349">
        <v>18</v>
      </c>
      <c r="E243" s="74" t="s">
        <v>1087</v>
      </c>
      <c r="F243" s="87"/>
      <c r="G243" s="92"/>
      <c r="H243" s="97" t="str">
        <f t="shared" si="15"/>
        <v>中央区18-16</v>
      </c>
      <c r="I243" s="104">
        <v>320</v>
      </c>
      <c r="J243" s="113" t="s">
        <v>1670</v>
      </c>
      <c r="K243" s="281"/>
      <c r="L243" s="539"/>
      <c r="M243" s="4" t="e">
        <f>IF(#REF!,#REF!,"")</f>
        <v>#REF!</v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ht="20.25" hidden="1" customHeight="1">
      <c r="A244" s="4">
        <v>304</v>
      </c>
      <c r="B244" s="581"/>
      <c r="C244" s="76" t="s">
        <v>225</v>
      </c>
      <c r="D244" s="349">
        <v>18</v>
      </c>
      <c r="E244" s="74" t="s">
        <v>1644</v>
      </c>
      <c r="F244" s="87"/>
      <c r="G244" s="92"/>
      <c r="H244" s="97" t="str">
        <f t="shared" ref="H244:H307" si="20">CONCATENATE(C244,D244,"-",E244)</f>
        <v>中央区18-17</v>
      </c>
      <c r="I244" s="104">
        <v>430</v>
      </c>
      <c r="J244" s="551" t="s">
        <v>1810</v>
      </c>
      <c r="K244" s="188"/>
      <c r="L244" s="528"/>
      <c r="M244" s="4" t="e">
        <f>IF(#REF!,#REF!,"")</f>
        <v>#REF!</v>
      </c>
      <c r="N244" s="6"/>
      <c r="O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</row>
    <row r="245" spans="1:70" ht="20.25" hidden="1" customHeight="1">
      <c r="A245" s="4">
        <v>305</v>
      </c>
      <c r="B245" s="582"/>
      <c r="C245" s="76" t="s">
        <v>225</v>
      </c>
      <c r="D245" s="349">
        <v>18</v>
      </c>
      <c r="E245" s="74" t="s">
        <v>2038</v>
      </c>
      <c r="F245" s="87"/>
      <c r="G245" s="92"/>
      <c r="H245" s="97" t="str">
        <f t="shared" si="20"/>
        <v>中央区18-18</v>
      </c>
      <c r="I245" s="104">
        <v>435</v>
      </c>
      <c r="J245" s="113" t="s">
        <v>1810</v>
      </c>
      <c r="K245" s="546"/>
      <c r="L245" s="318"/>
      <c r="M245" s="4" t="e">
        <f>IF(#REF!,#REF!,"")</f>
        <v>#REF!</v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20.25" hidden="1" customHeight="1">
      <c r="A246" s="4">
        <v>306</v>
      </c>
      <c r="B246" s="590" t="s">
        <v>369</v>
      </c>
      <c r="C246" s="76" t="s">
        <v>225</v>
      </c>
      <c r="D246" s="349">
        <v>19</v>
      </c>
      <c r="E246" s="74" t="s">
        <v>895</v>
      </c>
      <c r="F246" s="87"/>
      <c r="G246" s="92"/>
      <c r="H246" s="97" t="str">
        <f t="shared" si="20"/>
        <v>中央区19-1</v>
      </c>
      <c r="I246" s="104">
        <v>150</v>
      </c>
      <c r="J246" s="113" t="s">
        <v>370</v>
      </c>
      <c r="K246" s="188"/>
      <c r="L246" s="135" t="s">
        <v>2116</v>
      </c>
      <c r="M246" s="4">
        <f>IF(F255,I255,"")</f>
        <v>350</v>
      </c>
      <c r="N246" s="6"/>
      <c r="O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</row>
    <row r="247" spans="1:70" ht="20.25" customHeight="1">
      <c r="A247" s="4">
        <v>307</v>
      </c>
      <c r="B247" s="581"/>
      <c r="C247" s="76" t="s">
        <v>225</v>
      </c>
      <c r="D247" s="349">
        <v>19</v>
      </c>
      <c r="E247" s="74" t="s">
        <v>896</v>
      </c>
      <c r="F247" s="87">
        <v>2</v>
      </c>
      <c r="G247" s="92"/>
      <c r="H247" s="97" t="str">
        <f t="shared" si="20"/>
        <v>中央区19-2</v>
      </c>
      <c r="I247" s="104">
        <v>760</v>
      </c>
      <c r="J247" s="113" t="s">
        <v>371</v>
      </c>
      <c r="K247" s="188"/>
      <c r="L247" s="348" t="s">
        <v>2196</v>
      </c>
      <c r="M247" s="4" t="str">
        <f>IF(F256,I256,"")</f>
        <v/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100000000000001" hidden="1" customHeight="1">
      <c r="A248" s="4">
        <v>308</v>
      </c>
      <c r="B248" s="581"/>
      <c r="C248" s="277" t="s">
        <v>225</v>
      </c>
      <c r="D248" s="490">
        <v>19</v>
      </c>
      <c r="E248" s="258" t="s">
        <v>897</v>
      </c>
      <c r="F248" s="259"/>
      <c r="G248" s="92"/>
      <c r="H248" s="260" t="str">
        <f t="shared" si="20"/>
        <v>中央区19-3</v>
      </c>
      <c r="I248" s="261">
        <v>185</v>
      </c>
      <c r="J248" s="262" t="s">
        <v>372</v>
      </c>
      <c r="K248" s="281"/>
      <c r="L248" s="463"/>
      <c r="M248" s="4" t="str">
        <f>IF(F257,I257,"")</f>
        <v/>
      </c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20.100000000000001" hidden="1" customHeight="1">
      <c r="A249" s="4">
        <v>309</v>
      </c>
      <c r="B249" s="581"/>
      <c r="C249" s="76" t="s">
        <v>225</v>
      </c>
      <c r="D249" s="349">
        <v>19</v>
      </c>
      <c r="E249" s="74" t="s">
        <v>898</v>
      </c>
      <c r="F249" s="87"/>
      <c r="G249" s="92"/>
      <c r="H249" s="97" t="str">
        <f t="shared" si="20"/>
        <v>中央区19-4</v>
      </c>
      <c r="I249" s="104">
        <v>230</v>
      </c>
      <c r="J249" s="113" t="s">
        <v>1265</v>
      </c>
      <c r="K249" s="281"/>
      <c r="L249" s="486"/>
      <c r="M249" s="5" t="str">
        <f>IF(F253,I253,"")</f>
        <v/>
      </c>
    </row>
    <row r="250" spans="1:70" ht="20.100000000000001" customHeight="1">
      <c r="A250" s="4">
        <v>320</v>
      </c>
      <c r="B250" s="581"/>
      <c r="C250" s="76" t="s">
        <v>388</v>
      </c>
      <c r="D250" s="349">
        <v>1</v>
      </c>
      <c r="E250" s="74" t="s">
        <v>895</v>
      </c>
      <c r="F250" s="87">
        <v>2</v>
      </c>
      <c r="G250" s="92"/>
      <c r="H250" s="97" t="str">
        <f t="shared" si="20"/>
        <v>東区1-1</v>
      </c>
      <c r="I250" s="104">
        <v>740</v>
      </c>
      <c r="J250" s="113" t="s">
        <v>390</v>
      </c>
      <c r="K250" s="188"/>
      <c r="L250" s="348" t="s">
        <v>2189</v>
      </c>
      <c r="M250" s="4" t="str">
        <f>IF(F273,I273,"")</f>
        <v/>
      </c>
      <c r="N250" s="6"/>
    </row>
    <row r="251" spans="1:70" ht="20.100000000000001" hidden="1" customHeight="1">
      <c r="A251" s="4">
        <v>321</v>
      </c>
      <c r="B251" s="581"/>
      <c r="C251" s="76" t="s">
        <v>388</v>
      </c>
      <c r="D251" s="349">
        <v>1</v>
      </c>
      <c r="E251" s="74" t="s">
        <v>896</v>
      </c>
      <c r="F251" s="87"/>
      <c r="G251" s="92"/>
      <c r="H251" s="97" t="str">
        <f t="shared" si="20"/>
        <v>東区1-2</v>
      </c>
      <c r="I251" s="104">
        <v>450</v>
      </c>
      <c r="J251" s="113" t="s">
        <v>1671</v>
      </c>
      <c r="K251" s="188"/>
      <c r="L251" s="129"/>
      <c r="M251" s="5" t="str">
        <f>IF(F261,I261,"")</f>
        <v/>
      </c>
    </row>
    <row r="252" spans="1:70" ht="20.100000000000001" hidden="1" customHeight="1">
      <c r="A252" s="4">
        <v>322</v>
      </c>
      <c r="B252" s="581"/>
      <c r="C252" s="76" t="s">
        <v>388</v>
      </c>
      <c r="D252" s="349">
        <v>1</v>
      </c>
      <c r="E252" s="74" t="s">
        <v>897</v>
      </c>
      <c r="F252" s="87"/>
      <c r="G252" s="92"/>
      <c r="H252" s="97" t="str">
        <f t="shared" si="20"/>
        <v>東区1-3</v>
      </c>
      <c r="I252" s="104">
        <v>505</v>
      </c>
      <c r="J252" s="113" t="s">
        <v>395</v>
      </c>
      <c r="K252" s="188"/>
      <c r="L252" s="129"/>
      <c r="N252" s="6"/>
    </row>
    <row r="253" spans="1:70" ht="16.5" hidden="1" customHeight="1">
      <c r="A253" s="4">
        <v>323</v>
      </c>
      <c r="B253" s="581"/>
      <c r="C253" s="76" t="s">
        <v>388</v>
      </c>
      <c r="D253" s="349">
        <v>1</v>
      </c>
      <c r="E253" s="74" t="s">
        <v>898</v>
      </c>
      <c r="F253" s="87"/>
      <c r="G253" s="92"/>
      <c r="H253" s="97" t="str">
        <f t="shared" si="20"/>
        <v>東区1-4</v>
      </c>
      <c r="I253" s="104">
        <v>510</v>
      </c>
      <c r="J253" s="113" t="s">
        <v>398</v>
      </c>
      <c r="K253" s="281"/>
      <c r="L253" s="531" t="s">
        <v>2117</v>
      </c>
      <c r="M253" s="5" t="str">
        <f>IF(F262,I262,"")</f>
        <v/>
      </c>
    </row>
    <row r="254" spans="1:70" ht="20.25" hidden="1" customHeight="1">
      <c r="A254" s="4">
        <v>324</v>
      </c>
      <c r="B254" s="581"/>
      <c r="C254" s="76" t="s">
        <v>388</v>
      </c>
      <c r="D254" s="349">
        <v>1</v>
      </c>
      <c r="E254" s="74" t="s">
        <v>899</v>
      </c>
      <c r="F254" s="87"/>
      <c r="G254" s="92"/>
      <c r="H254" s="97" t="str">
        <f t="shared" si="20"/>
        <v>東区1-5</v>
      </c>
      <c r="I254" s="104">
        <v>350</v>
      </c>
      <c r="J254" s="113" t="s">
        <v>398</v>
      </c>
      <c r="K254" s="281"/>
      <c r="L254" s="531" t="s">
        <v>2117</v>
      </c>
      <c r="M254" s="4">
        <f>IF(F274,I274,"")</f>
        <v>345</v>
      </c>
      <c r="N254" s="6"/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customHeight="1">
      <c r="A255" s="4">
        <v>329</v>
      </c>
      <c r="B255" s="590" t="s">
        <v>399</v>
      </c>
      <c r="C255" s="76" t="s">
        <v>388</v>
      </c>
      <c r="D255" s="489">
        <v>2</v>
      </c>
      <c r="E255" s="74" t="s">
        <v>895</v>
      </c>
      <c r="F255" s="87">
        <v>1</v>
      </c>
      <c r="G255" s="92"/>
      <c r="H255" s="97" t="str">
        <f t="shared" si="20"/>
        <v>東区2-1</v>
      </c>
      <c r="I255" s="104">
        <v>350</v>
      </c>
      <c r="J255" s="551" t="s">
        <v>2050</v>
      </c>
      <c r="K255" s="281" t="s">
        <v>2016</v>
      </c>
      <c r="L255" s="348"/>
      <c r="M255" s="5">
        <f t="shared" ref="M255:M258" si="21">IF(F270,I270,"")</f>
        <v>355</v>
      </c>
      <c r="N255" s="6"/>
    </row>
    <row r="256" spans="1:70" ht="20.100000000000001" hidden="1" customHeight="1">
      <c r="A256" s="4">
        <v>330</v>
      </c>
      <c r="B256" s="581"/>
      <c r="C256" s="76" t="s">
        <v>388</v>
      </c>
      <c r="D256" s="489">
        <v>2</v>
      </c>
      <c r="E256" s="74" t="s">
        <v>896</v>
      </c>
      <c r="F256" s="87"/>
      <c r="G256" s="92"/>
      <c r="H256" s="97" t="str">
        <f t="shared" si="20"/>
        <v>東区2-2</v>
      </c>
      <c r="I256" s="104">
        <v>275</v>
      </c>
      <c r="J256" s="551" t="s">
        <v>1271</v>
      </c>
      <c r="K256" s="281"/>
      <c r="L256" s="508"/>
      <c r="M256" s="5">
        <f t="shared" si="21"/>
        <v>525</v>
      </c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25" hidden="1" customHeight="1">
      <c r="A257" s="4">
        <v>331</v>
      </c>
      <c r="B257" s="581"/>
      <c r="C257" s="76" t="s">
        <v>388</v>
      </c>
      <c r="D257" s="489">
        <v>2</v>
      </c>
      <c r="E257" s="74" t="s">
        <v>897</v>
      </c>
      <c r="F257" s="87"/>
      <c r="G257" s="92"/>
      <c r="H257" s="97" t="str">
        <f t="shared" si="20"/>
        <v>東区2-3</v>
      </c>
      <c r="I257" s="104">
        <v>455</v>
      </c>
      <c r="J257" s="113" t="s">
        <v>402</v>
      </c>
      <c r="K257" s="188"/>
      <c r="L257" s="129"/>
      <c r="M257" s="5" t="str">
        <f t="shared" si="21"/>
        <v/>
      </c>
      <c r="N257" s="6"/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25" customHeight="1">
      <c r="A258" s="4">
        <v>332</v>
      </c>
      <c r="B258" s="581"/>
      <c r="C258" s="76" t="s">
        <v>388</v>
      </c>
      <c r="D258" s="489">
        <v>2</v>
      </c>
      <c r="E258" s="74" t="s">
        <v>898</v>
      </c>
      <c r="F258" s="87">
        <v>1</v>
      </c>
      <c r="G258" s="92"/>
      <c r="H258" s="97" t="str">
        <f t="shared" si="20"/>
        <v>東区2-4</v>
      </c>
      <c r="I258" s="104">
        <v>330</v>
      </c>
      <c r="J258" s="551" t="s">
        <v>1272</v>
      </c>
      <c r="K258" s="564" t="s">
        <v>2162</v>
      </c>
      <c r="L258" s="543" t="s">
        <v>2149</v>
      </c>
      <c r="M258" s="5" t="str">
        <f t="shared" si="21"/>
        <v/>
      </c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25" hidden="1">
      <c r="A259" s="4">
        <v>333</v>
      </c>
      <c r="B259" s="581"/>
      <c r="C259" s="76" t="s">
        <v>388</v>
      </c>
      <c r="D259" s="489">
        <v>2</v>
      </c>
      <c r="E259" s="74" t="s">
        <v>899</v>
      </c>
      <c r="F259" s="87"/>
      <c r="G259" s="92"/>
      <c r="H259" s="97" t="str">
        <f t="shared" si="20"/>
        <v>東区2-5</v>
      </c>
      <c r="I259" s="104">
        <v>575</v>
      </c>
      <c r="J259" s="113" t="s">
        <v>1273</v>
      </c>
      <c r="K259" s="188"/>
      <c r="L259" s="129"/>
      <c r="M259" s="5" t="e">
        <f>IF(#REF!,#REF!,"")</f>
        <v>#REF!</v>
      </c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16.5" hidden="1" customHeight="1">
      <c r="A260" s="4">
        <v>334</v>
      </c>
      <c r="B260" s="581"/>
      <c r="C260" s="76" t="s">
        <v>388</v>
      </c>
      <c r="D260" s="489">
        <v>2</v>
      </c>
      <c r="E260" s="74" t="s">
        <v>867</v>
      </c>
      <c r="F260" s="87"/>
      <c r="G260" s="92"/>
      <c r="H260" s="97" t="str">
        <f t="shared" si="20"/>
        <v>東区2-6</v>
      </c>
      <c r="I260" s="104">
        <v>505</v>
      </c>
      <c r="J260" s="113" t="s">
        <v>1274</v>
      </c>
      <c r="K260" s="281"/>
      <c r="L260" s="338"/>
      <c r="M260" s="4" t="str">
        <f>IF(F285,I285,"")</f>
        <v/>
      </c>
    </row>
    <row r="261" spans="1:70" ht="16.5" hidden="1" customHeight="1">
      <c r="A261" s="4">
        <v>335</v>
      </c>
      <c r="B261" s="581"/>
      <c r="C261" s="76" t="s">
        <v>388</v>
      </c>
      <c r="D261" s="489">
        <v>2</v>
      </c>
      <c r="E261" s="74" t="s">
        <v>1645</v>
      </c>
      <c r="F261" s="87"/>
      <c r="G261" s="92"/>
      <c r="H261" s="97" t="str">
        <f t="shared" si="20"/>
        <v>東区2-7</v>
      </c>
      <c r="I261" s="104">
        <v>300</v>
      </c>
      <c r="J261" s="113" t="s">
        <v>1275</v>
      </c>
      <c r="K261" s="188"/>
      <c r="L261" s="531" t="s">
        <v>2117</v>
      </c>
      <c r="M261" s="4" t="str">
        <f>IF(F286,I286,"")</f>
        <v/>
      </c>
    </row>
    <row r="262" spans="1:70" ht="16.5" hidden="1" customHeight="1">
      <c r="A262" s="4">
        <v>336</v>
      </c>
      <c r="B262" s="581"/>
      <c r="C262" s="76" t="s">
        <v>388</v>
      </c>
      <c r="D262" s="489">
        <v>2</v>
      </c>
      <c r="E262" s="74" t="s">
        <v>1646</v>
      </c>
      <c r="F262" s="87"/>
      <c r="G262" s="92"/>
      <c r="H262" s="97" t="str">
        <f t="shared" si="20"/>
        <v>東区2-8</v>
      </c>
      <c r="I262" s="104">
        <v>370</v>
      </c>
      <c r="J262" s="113" t="s">
        <v>1275</v>
      </c>
      <c r="K262" s="281"/>
      <c r="L262" s="531" t="s">
        <v>2117</v>
      </c>
      <c r="M262" s="4" t="str">
        <f>IF(F287,I287,"")</f>
        <v/>
      </c>
      <c r="N262" s="6"/>
    </row>
    <row r="263" spans="1:70" ht="16.5" hidden="1" customHeight="1">
      <c r="A263" s="4">
        <v>337</v>
      </c>
      <c r="B263" s="581"/>
      <c r="C263" s="76" t="s">
        <v>388</v>
      </c>
      <c r="D263" s="489">
        <v>2</v>
      </c>
      <c r="E263" s="74" t="s">
        <v>1025</v>
      </c>
      <c r="F263" s="87"/>
      <c r="G263" s="92"/>
      <c r="H263" s="97" t="str">
        <f t="shared" si="20"/>
        <v>東区2-9</v>
      </c>
      <c r="I263" s="104">
        <v>400</v>
      </c>
      <c r="J263" s="113" t="s">
        <v>1276</v>
      </c>
      <c r="K263" s="281"/>
      <c r="L263" s="435"/>
      <c r="M263" s="4">
        <f>IF(F288,I288,"")</f>
        <v>275</v>
      </c>
    </row>
    <row r="264" spans="1:70" ht="16.5" hidden="1" customHeight="1">
      <c r="B264" s="581"/>
      <c r="C264" s="76" t="s">
        <v>388</v>
      </c>
      <c r="D264" s="489">
        <v>2</v>
      </c>
      <c r="E264" s="74" t="s">
        <v>770</v>
      </c>
      <c r="F264" s="87"/>
      <c r="G264" s="92"/>
      <c r="H264" s="97" t="str">
        <f t="shared" si="20"/>
        <v>東区2-10</v>
      </c>
      <c r="I264" s="104">
        <v>295</v>
      </c>
      <c r="J264" s="113" t="s">
        <v>1277</v>
      </c>
      <c r="K264" s="281"/>
      <c r="L264" s="435"/>
      <c r="M264" s="4"/>
    </row>
    <row r="265" spans="1:70" ht="20.25" customHeight="1">
      <c r="A265" s="4">
        <v>338</v>
      </c>
      <c r="B265" s="582"/>
      <c r="C265" s="76" t="s">
        <v>388</v>
      </c>
      <c r="D265" s="489">
        <v>2</v>
      </c>
      <c r="E265" s="74" t="s">
        <v>892</v>
      </c>
      <c r="F265" s="87">
        <v>1</v>
      </c>
      <c r="G265" s="92"/>
      <c r="H265" s="97" t="str">
        <f t="shared" si="20"/>
        <v>東区2-11</v>
      </c>
      <c r="I265" s="104">
        <v>425</v>
      </c>
      <c r="J265" s="551" t="s">
        <v>2051</v>
      </c>
      <c r="K265" s="188" t="s">
        <v>2163</v>
      </c>
      <c r="L265" s="543" t="s">
        <v>2131</v>
      </c>
      <c r="M265" s="4">
        <f>IF(F289,I289,"")</f>
        <v>240</v>
      </c>
      <c r="N265" s="23"/>
    </row>
    <row r="266" spans="1:70" ht="20.100000000000001" hidden="1" customHeight="1">
      <c r="A266" s="4">
        <v>339</v>
      </c>
      <c r="B266" s="590" t="s">
        <v>406</v>
      </c>
      <c r="C266" s="76" t="s">
        <v>388</v>
      </c>
      <c r="D266" s="489">
        <v>3</v>
      </c>
      <c r="E266" s="74" t="s">
        <v>895</v>
      </c>
      <c r="F266" s="87"/>
      <c r="G266" s="92"/>
      <c r="H266" s="97" t="str">
        <f t="shared" si="20"/>
        <v>東区3-1</v>
      </c>
      <c r="I266" s="104">
        <v>550</v>
      </c>
      <c r="J266" s="113" t="s">
        <v>407</v>
      </c>
      <c r="K266" s="188"/>
      <c r="L266" s="531" t="s">
        <v>2117</v>
      </c>
      <c r="M266" s="4"/>
      <c r="N266" s="6"/>
      <c r="O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</row>
    <row r="267" spans="1:70" s="23" customFormat="1" ht="20.100000000000001" hidden="1" customHeight="1">
      <c r="A267" s="4">
        <v>340</v>
      </c>
      <c r="B267" s="581"/>
      <c r="C267" s="76" t="s">
        <v>388</v>
      </c>
      <c r="D267" s="489">
        <v>3</v>
      </c>
      <c r="E267" s="74" t="s">
        <v>896</v>
      </c>
      <c r="F267" s="87"/>
      <c r="G267" s="92"/>
      <c r="H267" s="97" t="str">
        <f t="shared" si="20"/>
        <v>東区3-2</v>
      </c>
      <c r="I267" s="104">
        <v>545</v>
      </c>
      <c r="J267" s="113" t="s">
        <v>1278</v>
      </c>
      <c r="K267" s="281"/>
      <c r="L267" s="531" t="s">
        <v>2117</v>
      </c>
      <c r="M267" s="4" t="str">
        <f>IF(F290,I290,"")</f>
        <v/>
      </c>
      <c r="N267" s="44"/>
      <c r="P267" s="44"/>
      <c r="Q267" s="44"/>
    </row>
    <row r="268" spans="1:70" s="23" customFormat="1" ht="16.5" hidden="1" customHeight="1">
      <c r="A268" s="4">
        <v>341</v>
      </c>
      <c r="B268" s="581"/>
      <c r="C268" s="76" t="s">
        <v>388</v>
      </c>
      <c r="D268" s="489">
        <v>3</v>
      </c>
      <c r="E268" s="74" t="s">
        <v>897</v>
      </c>
      <c r="F268" s="87"/>
      <c r="G268" s="92"/>
      <c r="H268" s="97" t="str">
        <f t="shared" si="20"/>
        <v>東区3-3</v>
      </c>
      <c r="I268" s="104">
        <v>395</v>
      </c>
      <c r="J268" s="551" t="s">
        <v>408</v>
      </c>
      <c r="K268" s="281"/>
      <c r="L268" s="348"/>
      <c r="M268" s="5" t="str">
        <f>IF(F281,I281,"")</f>
        <v/>
      </c>
      <c r="N268" s="44"/>
      <c r="P268" s="44"/>
      <c r="Q268" s="44"/>
    </row>
    <row r="269" spans="1:70" ht="15.75" hidden="1" customHeight="1">
      <c r="A269" s="4">
        <v>342</v>
      </c>
      <c r="B269" s="581"/>
      <c r="C269" s="76" t="s">
        <v>388</v>
      </c>
      <c r="D269" s="489">
        <v>3</v>
      </c>
      <c r="E269" s="74" t="s">
        <v>898</v>
      </c>
      <c r="F269" s="87"/>
      <c r="G269" s="92"/>
      <c r="H269" s="97" t="str">
        <f t="shared" si="20"/>
        <v>東区3-4</v>
      </c>
      <c r="I269" s="104">
        <v>435</v>
      </c>
      <c r="J269" s="113" t="s">
        <v>1279</v>
      </c>
      <c r="K269" s="281"/>
      <c r="L269" s="531" t="s">
        <v>2117</v>
      </c>
      <c r="N269" s="6"/>
      <c r="O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</row>
    <row r="270" spans="1:70" ht="19.5" customHeight="1">
      <c r="A270" s="4">
        <v>343</v>
      </c>
      <c r="B270" s="581"/>
      <c r="C270" s="76" t="s">
        <v>388</v>
      </c>
      <c r="D270" s="489">
        <v>3</v>
      </c>
      <c r="E270" s="74" t="s">
        <v>899</v>
      </c>
      <c r="F270" s="87">
        <v>1</v>
      </c>
      <c r="G270" s="92"/>
      <c r="H270" s="97" t="str">
        <f t="shared" si="20"/>
        <v>東区3-5</v>
      </c>
      <c r="I270" s="104">
        <v>355</v>
      </c>
      <c r="J270" s="553" t="s">
        <v>411</v>
      </c>
      <c r="K270" s="281" t="s">
        <v>1949</v>
      </c>
      <c r="L270" s="360"/>
      <c r="M270" s="4" t="str">
        <f>IF(F292,I292,"")</f>
        <v/>
      </c>
      <c r="N270" s="6"/>
    </row>
    <row r="271" spans="1:70" ht="20.100000000000001" customHeight="1">
      <c r="A271" s="4">
        <v>344</v>
      </c>
      <c r="B271" s="581"/>
      <c r="C271" s="76" t="s">
        <v>388</v>
      </c>
      <c r="D271" s="489">
        <v>3</v>
      </c>
      <c r="E271" s="74" t="s">
        <v>867</v>
      </c>
      <c r="F271" s="87">
        <v>1</v>
      </c>
      <c r="G271" s="92"/>
      <c r="H271" s="97" t="str">
        <f t="shared" si="20"/>
        <v>東区3-6</v>
      </c>
      <c r="I271" s="104">
        <v>525</v>
      </c>
      <c r="J271" s="551" t="s">
        <v>411</v>
      </c>
      <c r="K271" s="481" t="s">
        <v>2139</v>
      </c>
      <c r="L271" s="360"/>
      <c r="M271" s="4" t="str">
        <f>IF(F293,I293,"")</f>
        <v/>
      </c>
      <c r="N271" s="6"/>
      <c r="O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</row>
    <row r="272" spans="1:70" ht="20.25" hidden="1" customHeight="1">
      <c r="A272" s="4">
        <v>345</v>
      </c>
      <c r="B272" s="581"/>
      <c r="C272" s="76" t="s">
        <v>388</v>
      </c>
      <c r="D272" s="489">
        <v>3</v>
      </c>
      <c r="E272" s="74" t="s">
        <v>1645</v>
      </c>
      <c r="F272" s="87"/>
      <c r="G272" s="92"/>
      <c r="H272" s="97" t="str">
        <f t="shared" si="20"/>
        <v>東区3-7</v>
      </c>
      <c r="I272" s="104">
        <v>600</v>
      </c>
      <c r="J272" s="113" t="s">
        <v>413</v>
      </c>
      <c r="K272" s="281" t="s">
        <v>1048</v>
      </c>
      <c r="L272" s="420"/>
      <c r="M272" s="4" t="str">
        <f>IF(F294,I294,"")</f>
        <v/>
      </c>
      <c r="O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</row>
    <row r="273" spans="1:70" ht="20.25" hidden="1" customHeight="1">
      <c r="A273" s="4">
        <v>346</v>
      </c>
      <c r="B273" s="581"/>
      <c r="C273" s="76" t="s">
        <v>388</v>
      </c>
      <c r="D273" s="489">
        <v>3</v>
      </c>
      <c r="E273" s="74" t="s">
        <v>1646</v>
      </c>
      <c r="F273" s="87"/>
      <c r="G273" s="92"/>
      <c r="H273" s="97" t="str">
        <f t="shared" si="20"/>
        <v>東区3-8</v>
      </c>
      <c r="I273" s="104">
        <v>915</v>
      </c>
      <c r="J273" s="113" t="s">
        <v>1280</v>
      </c>
      <c r="K273" s="281"/>
      <c r="L273" s="132"/>
      <c r="M273" s="5" t="str">
        <f>IF(F296,I296,"")</f>
        <v/>
      </c>
      <c r="N273" s="6"/>
      <c r="O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</row>
    <row r="274" spans="1:70" ht="20.25" customHeight="1">
      <c r="A274" s="4">
        <v>348</v>
      </c>
      <c r="B274" s="581"/>
      <c r="C274" s="76" t="s">
        <v>388</v>
      </c>
      <c r="D274" s="489">
        <v>3</v>
      </c>
      <c r="E274" s="74" t="s">
        <v>1025</v>
      </c>
      <c r="F274" s="87">
        <v>1</v>
      </c>
      <c r="G274" s="92"/>
      <c r="H274" s="97" t="str">
        <f t="shared" si="20"/>
        <v>東区3-9</v>
      </c>
      <c r="I274" s="104">
        <v>345</v>
      </c>
      <c r="J274" s="551" t="s">
        <v>1504</v>
      </c>
      <c r="K274" s="481" t="s">
        <v>2121</v>
      </c>
      <c r="L274" s="416"/>
      <c r="M274" s="4" t="str">
        <f t="shared" ref="M274:M279" si="22">IF(F298,I298,"")</f>
        <v/>
      </c>
      <c r="O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</row>
    <row r="275" spans="1:70" ht="20.25" hidden="1" customHeight="1">
      <c r="A275" s="4">
        <v>349</v>
      </c>
      <c r="B275" s="581"/>
      <c r="C275" s="76" t="s">
        <v>388</v>
      </c>
      <c r="D275" s="489">
        <v>3</v>
      </c>
      <c r="E275" s="74" t="s">
        <v>770</v>
      </c>
      <c r="F275" s="87"/>
      <c r="G275" s="92"/>
      <c r="H275" s="97" t="str">
        <f t="shared" si="20"/>
        <v>東区3-10</v>
      </c>
      <c r="I275" s="104">
        <v>680</v>
      </c>
      <c r="J275" s="113" t="s">
        <v>417</v>
      </c>
      <c r="K275" s="281"/>
      <c r="L275" s="534" t="s">
        <v>2131</v>
      </c>
      <c r="M275" s="4" t="str">
        <f t="shared" si="22"/>
        <v/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16.5" customHeight="1">
      <c r="A276" s="4">
        <v>350</v>
      </c>
      <c r="B276" s="581"/>
      <c r="C276" s="76" t="s">
        <v>388</v>
      </c>
      <c r="D276" s="489">
        <v>3</v>
      </c>
      <c r="E276" s="74" t="s">
        <v>892</v>
      </c>
      <c r="F276" s="87">
        <v>2</v>
      </c>
      <c r="G276" s="92"/>
      <c r="H276" s="97" t="str">
        <f t="shared" si="20"/>
        <v>東区3-11</v>
      </c>
      <c r="I276" s="104">
        <v>315</v>
      </c>
      <c r="J276" s="113" t="s">
        <v>1281</v>
      </c>
      <c r="K276" s="281"/>
      <c r="L276" s="525" t="s">
        <v>2186</v>
      </c>
      <c r="M276" s="4" t="str">
        <f t="shared" si="22"/>
        <v/>
      </c>
      <c r="N276" s="23"/>
    </row>
    <row r="277" spans="1:70" ht="20.25" hidden="1" customHeight="1">
      <c r="A277" s="4">
        <v>351</v>
      </c>
      <c r="B277" s="581"/>
      <c r="C277" s="76" t="s">
        <v>388</v>
      </c>
      <c r="D277" s="489">
        <v>3</v>
      </c>
      <c r="E277" s="74" t="s">
        <v>2034</v>
      </c>
      <c r="F277" s="87"/>
      <c r="G277" s="92"/>
      <c r="H277" s="97" t="str">
        <f t="shared" si="20"/>
        <v>東区3-12</v>
      </c>
      <c r="I277" s="104">
        <v>710</v>
      </c>
      <c r="J277" s="113" t="s">
        <v>1282</v>
      </c>
      <c r="K277" s="188"/>
      <c r="L277" s="394"/>
      <c r="M277" s="4">
        <f t="shared" si="22"/>
        <v>555</v>
      </c>
      <c r="N277" s="23"/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23" customFormat="1" ht="20.25" hidden="1" customHeight="1">
      <c r="A278" s="4">
        <v>352</v>
      </c>
      <c r="B278" s="581"/>
      <c r="C278" s="76" t="s">
        <v>388</v>
      </c>
      <c r="D278" s="489">
        <v>3</v>
      </c>
      <c r="E278" s="74" t="s">
        <v>2035</v>
      </c>
      <c r="F278" s="87"/>
      <c r="G278" s="92"/>
      <c r="H278" s="97" t="str">
        <f t="shared" si="20"/>
        <v>東区3-13</v>
      </c>
      <c r="I278" s="104">
        <v>390</v>
      </c>
      <c r="J278" s="113" t="s">
        <v>1505</v>
      </c>
      <c r="K278" s="189"/>
      <c r="L278" s="129"/>
      <c r="M278" s="5">
        <f t="shared" si="22"/>
        <v>535</v>
      </c>
      <c r="N278" s="6"/>
      <c r="P278" s="44"/>
      <c r="Q278" s="44"/>
    </row>
    <row r="279" spans="1:70" s="23" customFormat="1" ht="20.100000000000001" hidden="1" customHeight="1">
      <c r="A279" s="4">
        <v>353</v>
      </c>
      <c r="B279" s="581"/>
      <c r="C279" s="76" t="s">
        <v>388</v>
      </c>
      <c r="D279" s="489">
        <v>3</v>
      </c>
      <c r="E279" s="74" t="s">
        <v>2036</v>
      </c>
      <c r="F279" s="87"/>
      <c r="G279" s="92"/>
      <c r="H279" s="97" t="str">
        <f t="shared" si="20"/>
        <v>東区3-14</v>
      </c>
      <c r="I279" s="104">
        <v>265</v>
      </c>
      <c r="J279" s="114" t="s">
        <v>1284</v>
      </c>
      <c r="K279" s="188"/>
      <c r="L279" s="145"/>
      <c r="M279" s="4" t="str">
        <f t="shared" si="22"/>
        <v/>
      </c>
      <c r="N279" s="44"/>
      <c r="P279" s="44"/>
      <c r="Q279" s="44"/>
    </row>
    <row r="280" spans="1:70" ht="20.25" customHeight="1">
      <c r="A280" s="4">
        <v>354</v>
      </c>
      <c r="B280" s="581"/>
      <c r="C280" s="76" t="s">
        <v>388</v>
      </c>
      <c r="D280" s="489">
        <v>3</v>
      </c>
      <c r="E280" s="74" t="s">
        <v>2037</v>
      </c>
      <c r="F280" s="87">
        <v>2</v>
      </c>
      <c r="G280" s="92"/>
      <c r="H280" s="97" t="str">
        <f t="shared" si="20"/>
        <v>東区3-15</v>
      </c>
      <c r="I280" s="104">
        <v>290</v>
      </c>
      <c r="J280" s="114" t="s">
        <v>1506</v>
      </c>
      <c r="K280" s="281"/>
      <c r="L280" s="443" t="s">
        <v>2197</v>
      </c>
      <c r="M280" s="4" t="e">
        <f>IF(#REF!,#REF!,"")</f>
        <v>#REF!</v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100000000000001" hidden="1" customHeight="1">
      <c r="A281" s="4">
        <v>356</v>
      </c>
      <c r="B281" s="589" t="s">
        <v>421</v>
      </c>
      <c r="C281" s="76" t="s">
        <v>388</v>
      </c>
      <c r="D281" s="489">
        <v>4</v>
      </c>
      <c r="E281" s="74" t="s">
        <v>895</v>
      </c>
      <c r="F281" s="87"/>
      <c r="G281" s="92"/>
      <c r="H281" s="97" t="str">
        <f t="shared" si="20"/>
        <v>東区4-1</v>
      </c>
      <c r="I281" s="104">
        <v>150</v>
      </c>
      <c r="J281" s="113" t="s">
        <v>1285</v>
      </c>
      <c r="K281" s="281"/>
      <c r="L281" s="501"/>
      <c r="M281" s="4" t="str">
        <f>IF(F306,I306,"")</f>
        <v/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16.5" hidden="1" customHeight="1">
      <c r="A282" s="4">
        <v>357</v>
      </c>
      <c r="B282" s="589"/>
      <c r="C282" s="76" t="s">
        <v>388</v>
      </c>
      <c r="D282" s="489">
        <v>4</v>
      </c>
      <c r="E282" s="74" t="s">
        <v>896</v>
      </c>
      <c r="F282" s="87"/>
      <c r="G282" s="92"/>
      <c r="H282" s="97" t="str">
        <f t="shared" si="20"/>
        <v>東区4-2</v>
      </c>
      <c r="I282" s="104">
        <v>355</v>
      </c>
      <c r="J282" s="113" t="s">
        <v>423</v>
      </c>
      <c r="K282" s="281"/>
      <c r="L282" s="410"/>
      <c r="M282" s="4" t="str">
        <f>IF(F307,I307,"")</f>
        <v/>
      </c>
    </row>
    <row r="283" spans="1:70" ht="20.25" hidden="1" customHeight="1">
      <c r="A283" s="4">
        <v>358</v>
      </c>
      <c r="B283" s="589"/>
      <c r="C283" s="76" t="s">
        <v>388</v>
      </c>
      <c r="D283" s="489">
        <v>4</v>
      </c>
      <c r="E283" s="74" t="s">
        <v>897</v>
      </c>
      <c r="F283" s="87"/>
      <c r="G283" s="92"/>
      <c r="H283" s="97" t="str">
        <f t="shared" si="20"/>
        <v>東区4-3</v>
      </c>
      <c r="I283" s="104">
        <v>310</v>
      </c>
      <c r="J283" s="113" t="s">
        <v>423</v>
      </c>
      <c r="K283" s="188"/>
      <c r="L283" s="129"/>
      <c r="M283" s="5" t="str">
        <f>IF(F297,I297,"")</f>
        <v/>
      </c>
      <c r="N283" s="6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16.5" customHeight="1">
      <c r="A284" s="4">
        <v>359</v>
      </c>
      <c r="B284" s="589"/>
      <c r="C284" s="76" t="s">
        <v>388</v>
      </c>
      <c r="D284" s="489">
        <v>4</v>
      </c>
      <c r="E284" s="74" t="s">
        <v>898</v>
      </c>
      <c r="F284" s="87">
        <v>1</v>
      </c>
      <c r="G284" s="92"/>
      <c r="H284" s="97" t="str">
        <f t="shared" si="20"/>
        <v>東区4-4</v>
      </c>
      <c r="I284" s="104">
        <v>345</v>
      </c>
      <c r="J284" s="551" t="s">
        <v>424</v>
      </c>
      <c r="K284" s="281" t="s">
        <v>2140</v>
      </c>
      <c r="L284" s="542" t="s">
        <v>2134</v>
      </c>
      <c r="M284" s="5" t="e">
        <f>IF(#REF!,#REF!,"")</f>
        <v>#REF!</v>
      </c>
      <c r="N284" s="6"/>
    </row>
    <row r="285" spans="1:70" ht="20.25" hidden="1" customHeight="1">
      <c r="A285" s="4">
        <v>360</v>
      </c>
      <c r="B285" s="589"/>
      <c r="C285" s="76" t="s">
        <v>388</v>
      </c>
      <c r="D285" s="489">
        <v>4</v>
      </c>
      <c r="E285" s="74" t="s">
        <v>899</v>
      </c>
      <c r="F285" s="87"/>
      <c r="G285" s="92"/>
      <c r="H285" s="97" t="str">
        <f t="shared" si="20"/>
        <v>東区4-5</v>
      </c>
      <c r="I285" s="104">
        <v>350</v>
      </c>
      <c r="J285" s="551" t="s">
        <v>425</v>
      </c>
      <c r="K285" s="188"/>
      <c r="L285" s="508"/>
      <c r="M285" s="4" t="str">
        <f>IF(F310,I310,"")</f>
        <v/>
      </c>
      <c r="N285" s="6"/>
      <c r="O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20.25" hidden="1" customHeight="1">
      <c r="A286" s="4">
        <v>361</v>
      </c>
      <c r="B286" s="589"/>
      <c r="C286" s="76" t="s">
        <v>388</v>
      </c>
      <c r="D286" s="489">
        <v>4</v>
      </c>
      <c r="E286" s="74" t="s">
        <v>867</v>
      </c>
      <c r="F286" s="87"/>
      <c r="G286" s="92"/>
      <c r="H286" s="97" t="str">
        <f t="shared" si="20"/>
        <v>東区4-6</v>
      </c>
      <c r="I286" s="104">
        <v>135</v>
      </c>
      <c r="J286" s="113" t="s">
        <v>1286</v>
      </c>
      <c r="K286" s="188"/>
      <c r="L286" s="531" t="s">
        <v>2117</v>
      </c>
      <c r="M286" s="4" t="str">
        <f>IF(F311,I311,"")</f>
        <v/>
      </c>
      <c r="N286" s="6"/>
      <c r="O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</row>
    <row r="287" spans="1:70" ht="20.25" hidden="1" customHeight="1">
      <c r="A287" s="4">
        <v>362</v>
      </c>
      <c r="B287" s="589"/>
      <c r="C287" s="76" t="s">
        <v>388</v>
      </c>
      <c r="D287" s="489">
        <v>4</v>
      </c>
      <c r="E287" s="74" t="s">
        <v>1645</v>
      </c>
      <c r="F287" s="87"/>
      <c r="G287" s="92"/>
      <c r="H287" s="97" t="str">
        <f t="shared" si="20"/>
        <v>東区4-7</v>
      </c>
      <c r="I287" s="104">
        <v>515</v>
      </c>
      <c r="J287" s="113" t="s">
        <v>427</v>
      </c>
      <c r="K287" s="188"/>
      <c r="L287" s="531" t="s">
        <v>2117</v>
      </c>
      <c r="M287" s="4"/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customHeight="1">
      <c r="A288" s="4">
        <v>363</v>
      </c>
      <c r="B288" s="589"/>
      <c r="C288" s="76" t="s">
        <v>388</v>
      </c>
      <c r="D288" s="489">
        <v>4</v>
      </c>
      <c r="E288" s="74" t="s">
        <v>1646</v>
      </c>
      <c r="F288" s="87">
        <v>1</v>
      </c>
      <c r="G288" s="92"/>
      <c r="H288" s="97" t="str">
        <f t="shared" si="20"/>
        <v>東区4-8</v>
      </c>
      <c r="I288" s="104">
        <v>275</v>
      </c>
      <c r="J288" s="551" t="s">
        <v>428</v>
      </c>
      <c r="K288" s="281" t="s">
        <v>2132</v>
      </c>
      <c r="L288" s="348"/>
      <c r="M288" s="5" t="str">
        <f>IF(F315,I315,"")</f>
        <v/>
      </c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16.5" customHeight="1">
      <c r="A289" s="4">
        <v>364</v>
      </c>
      <c r="B289" s="589"/>
      <c r="C289" s="76" t="s">
        <v>388</v>
      </c>
      <c r="D289" s="489">
        <v>4</v>
      </c>
      <c r="E289" s="74" t="s">
        <v>1025</v>
      </c>
      <c r="F289" s="87">
        <v>1</v>
      </c>
      <c r="G289" s="92"/>
      <c r="H289" s="97" t="str">
        <f t="shared" si="20"/>
        <v>東区4-9</v>
      </c>
      <c r="I289" s="104">
        <v>240</v>
      </c>
      <c r="J289" s="551" t="s">
        <v>428</v>
      </c>
      <c r="K289" s="281" t="s">
        <v>1949</v>
      </c>
      <c r="L289" s="513"/>
      <c r="M289" s="5">
        <f>IF(F316,I316,"")</f>
        <v>345</v>
      </c>
      <c r="N289" s="6"/>
    </row>
    <row r="290" spans="1:70" ht="20.25" hidden="1" customHeight="1">
      <c r="A290" s="4">
        <v>365</v>
      </c>
      <c r="B290" s="589"/>
      <c r="C290" s="76" t="s">
        <v>388</v>
      </c>
      <c r="D290" s="489">
        <v>4</v>
      </c>
      <c r="E290" s="74" t="s">
        <v>770</v>
      </c>
      <c r="F290" s="87"/>
      <c r="G290" s="92"/>
      <c r="H290" s="97" t="str">
        <f t="shared" si="20"/>
        <v>東区4-10</v>
      </c>
      <c r="I290" s="104">
        <v>320</v>
      </c>
      <c r="J290" s="113" t="s">
        <v>429</v>
      </c>
      <c r="K290" s="188"/>
      <c r="L290" s="129"/>
      <c r="M290" s="4">
        <f>IF(F317,I317,"")</f>
        <v>420</v>
      </c>
      <c r="N290" s="6"/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25" hidden="1" customHeight="1">
      <c r="A291" s="4">
        <v>366</v>
      </c>
      <c r="B291" s="589"/>
      <c r="C291" s="76" t="s">
        <v>388</v>
      </c>
      <c r="D291" s="489">
        <v>4</v>
      </c>
      <c r="E291" s="74" t="s">
        <v>892</v>
      </c>
      <c r="F291" s="87"/>
      <c r="G291" s="92"/>
      <c r="H291" s="97" t="str">
        <f t="shared" si="20"/>
        <v>東区4-11</v>
      </c>
      <c r="I291" s="104">
        <v>480</v>
      </c>
      <c r="J291" s="113" t="s">
        <v>430</v>
      </c>
      <c r="K291" s="188"/>
      <c r="L291" s="531" t="s">
        <v>2117</v>
      </c>
      <c r="M291" s="4"/>
      <c r="N291" s="6"/>
      <c r="O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</row>
    <row r="292" spans="1:70" ht="20.25" hidden="1" customHeight="1">
      <c r="A292" s="4">
        <v>367</v>
      </c>
      <c r="B292" s="589"/>
      <c r="C292" s="76" t="s">
        <v>388</v>
      </c>
      <c r="D292" s="489">
        <v>4</v>
      </c>
      <c r="E292" s="74" t="s">
        <v>2034</v>
      </c>
      <c r="F292" s="87"/>
      <c r="G292" s="92"/>
      <c r="H292" s="97" t="str">
        <f t="shared" si="20"/>
        <v>東区4-12</v>
      </c>
      <c r="I292" s="104">
        <v>425</v>
      </c>
      <c r="J292" s="113" t="s">
        <v>431</v>
      </c>
      <c r="K292" s="188"/>
      <c r="L292" s="531" t="s">
        <v>2117</v>
      </c>
      <c r="M292" s="4"/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368</v>
      </c>
      <c r="B293" s="589"/>
      <c r="C293" s="76" t="s">
        <v>388</v>
      </c>
      <c r="D293" s="489">
        <v>4</v>
      </c>
      <c r="E293" s="74" t="s">
        <v>2035</v>
      </c>
      <c r="F293" s="87"/>
      <c r="G293" s="92"/>
      <c r="H293" s="97" t="str">
        <f t="shared" si="20"/>
        <v>東区4-13</v>
      </c>
      <c r="I293" s="104">
        <v>330</v>
      </c>
      <c r="J293" s="113" t="s">
        <v>432</v>
      </c>
      <c r="K293" s="188"/>
      <c r="L293" s="531" t="s">
        <v>2117</v>
      </c>
      <c r="M293" s="5" t="str">
        <f t="shared" ref="M293:M297" si="23">IF(F318,I318,"")</f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 hidden="1" customHeight="1">
      <c r="A294" s="4">
        <v>369</v>
      </c>
      <c r="B294" s="589"/>
      <c r="C294" s="76" t="s">
        <v>388</v>
      </c>
      <c r="D294" s="489">
        <v>4</v>
      </c>
      <c r="E294" s="74" t="s">
        <v>2036</v>
      </c>
      <c r="F294" s="87"/>
      <c r="G294" s="92"/>
      <c r="H294" s="97" t="str">
        <f t="shared" si="20"/>
        <v>東区4-14</v>
      </c>
      <c r="I294" s="104">
        <v>485</v>
      </c>
      <c r="J294" s="113" t="s">
        <v>1287</v>
      </c>
      <c r="K294" s="281"/>
      <c r="L294" s="138"/>
      <c r="M294" s="5" t="str">
        <f t="shared" si="23"/>
        <v/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 customHeight="1">
      <c r="A295" s="4">
        <v>370</v>
      </c>
      <c r="B295" s="589"/>
      <c r="C295" s="76" t="s">
        <v>388</v>
      </c>
      <c r="D295" s="489">
        <v>4</v>
      </c>
      <c r="E295" s="74" t="s">
        <v>2037</v>
      </c>
      <c r="F295" s="87"/>
      <c r="G295" s="92"/>
      <c r="H295" s="97" t="str">
        <f t="shared" si="20"/>
        <v>東区4-15</v>
      </c>
      <c r="I295" s="104">
        <v>450</v>
      </c>
      <c r="J295" s="113" t="s">
        <v>1288</v>
      </c>
      <c r="K295" s="188"/>
      <c r="L295" s="531" t="s">
        <v>2117</v>
      </c>
      <c r="M295" s="4" t="str">
        <f t="shared" si="23"/>
        <v/>
      </c>
      <c r="N295" s="6"/>
      <c r="O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25" hidden="1" customHeight="1">
      <c r="A296" s="4">
        <v>371</v>
      </c>
      <c r="B296" s="590" t="s">
        <v>435</v>
      </c>
      <c r="C296" s="76" t="s">
        <v>388</v>
      </c>
      <c r="D296" s="489">
        <v>5</v>
      </c>
      <c r="E296" s="74" t="s">
        <v>895</v>
      </c>
      <c r="F296" s="87"/>
      <c r="G296" s="92"/>
      <c r="H296" s="97" t="str">
        <f t="shared" si="20"/>
        <v>東区5-1</v>
      </c>
      <c r="I296" s="104">
        <v>575</v>
      </c>
      <c r="J296" s="113" t="s">
        <v>1289</v>
      </c>
      <c r="K296" s="188"/>
      <c r="L296" s="137"/>
      <c r="M296" s="4">
        <f t="shared" si="23"/>
        <v>260</v>
      </c>
      <c r="N296" s="6"/>
      <c r="O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25" customHeight="1">
      <c r="A297" s="4">
        <v>372</v>
      </c>
      <c r="B297" s="581"/>
      <c r="C297" s="76" t="s">
        <v>388</v>
      </c>
      <c r="D297" s="489">
        <v>5</v>
      </c>
      <c r="E297" s="74" t="s">
        <v>896</v>
      </c>
      <c r="F297" s="87">
        <v>0</v>
      </c>
      <c r="G297" s="92"/>
      <c r="H297" s="97" t="str">
        <f t="shared" si="20"/>
        <v>東区5-2</v>
      </c>
      <c r="I297" s="104">
        <v>350</v>
      </c>
      <c r="J297" s="551" t="s">
        <v>437</v>
      </c>
      <c r="K297" s="188"/>
      <c r="L297" s="528" t="s">
        <v>2208</v>
      </c>
      <c r="M297" s="5" t="str">
        <f t="shared" si="23"/>
        <v/>
      </c>
      <c r="N297" s="6"/>
      <c r="O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25" hidden="1">
      <c r="A298" s="4">
        <v>373</v>
      </c>
      <c r="B298" s="581"/>
      <c r="C298" s="76" t="s">
        <v>388</v>
      </c>
      <c r="D298" s="489">
        <v>5</v>
      </c>
      <c r="E298" s="74" t="s">
        <v>897</v>
      </c>
      <c r="F298" s="87"/>
      <c r="G298" s="92"/>
      <c r="H298" s="97" t="str">
        <f t="shared" si="20"/>
        <v>東区5-3</v>
      </c>
      <c r="I298" s="104">
        <v>390</v>
      </c>
      <c r="J298" s="113" t="s">
        <v>438</v>
      </c>
      <c r="K298" s="481"/>
      <c r="L298" s="483"/>
      <c r="M298" s="5" t="e">
        <f>IF(#REF!,#REF!,"")</f>
        <v>#REF!</v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25" hidden="1" customHeight="1">
      <c r="A299" s="4">
        <v>374</v>
      </c>
      <c r="B299" s="581"/>
      <c r="C299" s="76" t="s">
        <v>388</v>
      </c>
      <c r="D299" s="489">
        <v>5</v>
      </c>
      <c r="E299" s="74" t="s">
        <v>898</v>
      </c>
      <c r="F299" s="87"/>
      <c r="G299" s="92"/>
      <c r="H299" s="97" t="str">
        <f t="shared" si="20"/>
        <v>東区5-4</v>
      </c>
      <c r="I299" s="104">
        <v>465</v>
      </c>
      <c r="J299" s="114" t="s">
        <v>1290</v>
      </c>
      <c r="K299" s="188"/>
      <c r="L299" s="318"/>
      <c r="M299" s="4" t="e">
        <f>IF(#REF!,#REF!,"")</f>
        <v>#REF!</v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20.25" hidden="1" customHeight="1">
      <c r="A300" s="4">
        <v>375</v>
      </c>
      <c r="B300" s="581"/>
      <c r="C300" s="76" t="s">
        <v>388</v>
      </c>
      <c r="D300" s="489">
        <v>5</v>
      </c>
      <c r="E300" s="74" t="s">
        <v>899</v>
      </c>
      <c r="F300" s="87"/>
      <c r="G300" s="92"/>
      <c r="H300" s="97" t="str">
        <f t="shared" si="20"/>
        <v>東区5-5</v>
      </c>
      <c r="I300" s="104">
        <v>420</v>
      </c>
      <c r="J300" s="113" t="s">
        <v>1673</v>
      </c>
      <c r="K300" s="281" t="s">
        <v>1695</v>
      </c>
      <c r="L300" s="500"/>
      <c r="M300" s="4" t="e">
        <f>IF(#REF!,#REF!,"")</f>
        <v>#REF!</v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100000000000001" customHeight="1">
      <c r="A301" s="4">
        <v>376</v>
      </c>
      <c r="B301" s="581"/>
      <c r="C301" s="76" t="s">
        <v>388</v>
      </c>
      <c r="D301" s="489">
        <v>5</v>
      </c>
      <c r="E301" s="74" t="s">
        <v>867</v>
      </c>
      <c r="F301" s="87">
        <v>1</v>
      </c>
      <c r="G301" s="92"/>
      <c r="H301" s="97" t="str">
        <f t="shared" si="20"/>
        <v>東区5-6</v>
      </c>
      <c r="I301" s="104">
        <v>555</v>
      </c>
      <c r="J301" s="551" t="s">
        <v>2052</v>
      </c>
      <c r="K301" s="188" t="s">
        <v>2179</v>
      </c>
      <c r="L301" s="152"/>
      <c r="M301" s="4" t="str">
        <f>IF(F323,I323,"")</f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customHeight="1">
      <c r="A302" s="4">
        <v>377</v>
      </c>
      <c r="B302" s="581"/>
      <c r="C302" s="76" t="s">
        <v>388</v>
      </c>
      <c r="D302" s="489">
        <v>5</v>
      </c>
      <c r="E302" s="74" t="s">
        <v>1645</v>
      </c>
      <c r="F302" s="87">
        <v>1</v>
      </c>
      <c r="G302" s="92"/>
      <c r="H302" s="97" t="str">
        <f t="shared" si="20"/>
        <v>東区5-7</v>
      </c>
      <c r="I302" s="104">
        <v>535</v>
      </c>
      <c r="J302" s="555" t="s">
        <v>1674</v>
      </c>
      <c r="K302" s="281" t="s">
        <v>2140</v>
      </c>
      <c r="L302" s="542" t="s">
        <v>2134</v>
      </c>
      <c r="M302" s="4" t="str">
        <f>IF(F324,I324,"")</f>
        <v/>
      </c>
      <c r="N302" s="6"/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 hidden="1" customHeight="1">
      <c r="A303" s="4">
        <v>378</v>
      </c>
      <c r="B303" s="581"/>
      <c r="C303" s="76" t="s">
        <v>388</v>
      </c>
      <c r="D303" s="489">
        <v>5</v>
      </c>
      <c r="E303" s="74" t="s">
        <v>1646</v>
      </c>
      <c r="F303" s="87"/>
      <c r="G303" s="92"/>
      <c r="H303" s="97" t="str">
        <f t="shared" si="20"/>
        <v>東区5-8</v>
      </c>
      <c r="I303" s="104">
        <v>335</v>
      </c>
      <c r="J303" s="113" t="s">
        <v>1293</v>
      </c>
      <c r="K303" s="281"/>
      <c r="L303" s="509"/>
      <c r="M303" s="5">
        <f>IF(F316,I316,"")</f>
        <v>345</v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20.100000000000001" customHeight="1">
      <c r="A304" s="4">
        <v>379</v>
      </c>
      <c r="B304" s="581"/>
      <c r="C304" s="76" t="s">
        <v>388</v>
      </c>
      <c r="D304" s="489">
        <v>5</v>
      </c>
      <c r="E304" s="74" t="s">
        <v>1025</v>
      </c>
      <c r="F304" s="87">
        <v>2</v>
      </c>
      <c r="G304" s="92"/>
      <c r="H304" s="97" t="str">
        <f t="shared" si="20"/>
        <v>東区5-9</v>
      </c>
      <c r="I304" s="104">
        <v>275</v>
      </c>
      <c r="J304" s="551" t="s">
        <v>1675</v>
      </c>
      <c r="K304" s="281"/>
      <c r="L304" s="416" t="s">
        <v>2194</v>
      </c>
      <c r="M304" s="4" t="str">
        <f>IF(F326,I326,"")</f>
        <v/>
      </c>
      <c r="N304" s="6"/>
      <c r="O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</row>
    <row r="305" spans="1:70" ht="20.100000000000001" customHeight="1">
      <c r="A305" s="4">
        <v>382</v>
      </c>
      <c r="B305" s="589" t="s">
        <v>445</v>
      </c>
      <c r="C305" s="76" t="s">
        <v>388</v>
      </c>
      <c r="D305" s="489">
        <v>6</v>
      </c>
      <c r="E305" s="74" t="s">
        <v>895</v>
      </c>
      <c r="F305" s="87">
        <v>0</v>
      </c>
      <c r="G305" s="92"/>
      <c r="H305" s="97" t="str">
        <f t="shared" si="20"/>
        <v>東区6-1</v>
      </c>
      <c r="I305" s="104">
        <v>515</v>
      </c>
      <c r="J305" s="551" t="s">
        <v>446</v>
      </c>
      <c r="K305" s="281"/>
      <c r="L305" s="528" t="s">
        <v>2154</v>
      </c>
      <c r="M305" s="4" t="str">
        <f>IF(F329,I329,"")</f>
        <v/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100000000000001" hidden="1" customHeight="1">
      <c r="A306" s="4">
        <v>383</v>
      </c>
      <c r="B306" s="589"/>
      <c r="C306" s="76" t="s">
        <v>388</v>
      </c>
      <c r="D306" s="489">
        <v>6</v>
      </c>
      <c r="E306" s="74" t="s">
        <v>896</v>
      </c>
      <c r="F306" s="87"/>
      <c r="G306" s="92"/>
      <c r="H306" s="97" t="str">
        <f t="shared" si="20"/>
        <v>東区6-2</v>
      </c>
      <c r="I306" s="104">
        <v>370</v>
      </c>
      <c r="J306" s="113" t="s">
        <v>447</v>
      </c>
      <c r="K306" s="188"/>
      <c r="L306" s="152"/>
      <c r="M306" s="4" t="str">
        <f>IF(F330,I330,"")</f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384</v>
      </c>
      <c r="B307" s="589"/>
      <c r="C307" s="76" t="s">
        <v>388</v>
      </c>
      <c r="D307" s="489">
        <v>6</v>
      </c>
      <c r="E307" s="74" t="s">
        <v>897</v>
      </c>
      <c r="F307" s="87"/>
      <c r="G307" s="92"/>
      <c r="H307" s="97" t="str">
        <f t="shared" si="20"/>
        <v>東区6-3</v>
      </c>
      <c r="I307" s="104">
        <v>215</v>
      </c>
      <c r="J307" s="113" t="s">
        <v>447</v>
      </c>
      <c r="K307" s="188"/>
      <c r="L307" s="531" t="s">
        <v>2117</v>
      </c>
      <c r="M307" s="5" t="str">
        <f>IF(F322,I322,"")</f>
        <v/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hidden="1" customHeight="1">
      <c r="A308" s="4">
        <v>385</v>
      </c>
      <c r="B308" s="589"/>
      <c r="C308" s="76" t="s">
        <v>388</v>
      </c>
      <c r="D308" s="489">
        <v>6</v>
      </c>
      <c r="E308" s="74" t="s">
        <v>898</v>
      </c>
      <c r="F308" s="87"/>
      <c r="G308" s="92"/>
      <c r="H308" s="97" t="str">
        <f t="shared" ref="H308:H371" si="24">CONCATENATE(C308,D308,"-",E308)</f>
        <v>東区6-4</v>
      </c>
      <c r="I308" s="104">
        <v>285</v>
      </c>
      <c r="J308" s="113" t="s">
        <v>1294</v>
      </c>
      <c r="K308" s="188"/>
      <c r="L308" s="263"/>
      <c r="M308" s="5" t="e">
        <f>IF(#REF!,#REF!,"")</f>
        <v>#REF!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100000000000001" hidden="1" customHeight="1">
      <c r="A309" s="4">
        <v>386</v>
      </c>
      <c r="B309" s="589"/>
      <c r="C309" s="76" t="s">
        <v>388</v>
      </c>
      <c r="D309" s="489">
        <v>6</v>
      </c>
      <c r="E309" s="74" t="s">
        <v>899</v>
      </c>
      <c r="F309" s="87"/>
      <c r="G309" s="92"/>
      <c r="H309" s="97" t="str">
        <f t="shared" si="24"/>
        <v>東区6-5</v>
      </c>
      <c r="I309" s="104">
        <v>330</v>
      </c>
      <c r="J309" s="113" t="s">
        <v>1295</v>
      </c>
      <c r="K309" s="189"/>
      <c r="L309" s="131"/>
      <c r="M309" s="4" t="str">
        <f>IF(F333,I333,"")</f>
        <v/>
      </c>
      <c r="N309" s="6"/>
      <c r="O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25" customHeight="1">
      <c r="A310" s="4">
        <v>387</v>
      </c>
      <c r="B310" s="589"/>
      <c r="C310" s="76" t="s">
        <v>388</v>
      </c>
      <c r="D310" s="489">
        <v>6</v>
      </c>
      <c r="E310" s="74" t="s">
        <v>867</v>
      </c>
      <c r="F310" s="87">
        <v>0</v>
      </c>
      <c r="G310" s="92"/>
      <c r="H310" s="97" t="str">
        <f t="shared" si="24"/>
        <v>東区6-6</v>
      </c>
      <c r="I310" s="104">
        <v>470</v>
      </c>
      <c r="J310" s="551" t="s">
        <v>1296</v>
      </c>
      <c r="K310" s="188"/>
      <c r="L310" s="528" t="s">
        <v>2203</v>
      </c>
      <c r="M310" s="4" t="str">
        <f>IF(F334,I334,"")</f>
        <v/>
      </c>
      <c r="N310" s="6"/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 hidden="1" customHeight="1">
      <c r="A311" s="4">
        <v>388</v>
      </c>
      <c r="B311" s="589"/>
      <c r="C311" s="76" t="s">
        <v>388</v>
      </c>
      <c r="D311" s="489">
        <v>6</v>
      </c>
      <c r="E311" s="74" t="s">
        <v>1645</v>
      </c>
      <c r="F311" s="87"/>
      <c r="G311" s="92"/>
      <c r="H311" s="97" t="str">
        <f t="shared" si="24"/>
        <v>東区6-7</v>
      </c>
      <c r="I311" s="104">
        <v>400</v>
      </c>
      <c r="J311" s="114" t="s">
        <v>1297</v>
      </c>
      <c r="K311" s="188"/>
      <c r="L311" s="129"/>
      <c r="M311" s="5" t="e">
        <f>IF(#REF!,#REF!,"")</f>
        <v>#REF!</v>
      </c>
      <c r="N311" s="6"/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20.25" customHeight="1">
      <c r="A312" s="4">
        <v>389</v>
      </c>
      <c r="B312" s="589"/>
      <c r="C312" s="76" t="s">
        <v>388</v>
      </c>
      <c r="D312" s="489">
        <v>6</v>
      </c>
      <c r="E312" s="74" t="s">
        <v>1646</v>
      </c>
      <c r="F312" s="87">
        <v>1</v>
      </c>
      <c r="G312" s="92"/>
      <c r="H312" s="97" t="str">
        <f t="shared" si="24"/>
        <v>東区6-8</v>
      </c>
      <c r="I312" s="104">
        <v>245</v>
      </c>
      <c r="J312" s="551" t="s">
        <v>453</v>
      </c>
      <c r="K312" s="281" t="s">
        <v>2122</v>
      </c>
      <c r="L312" s="528"/>
      <c r="M312" s="4" t="str">
        <f t="shared" ref="M312:M318" si="25">IF(F336,I336,"")</f>
        <v/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hidden="1" customHeight="1">
      <c r="A313" s="4">
        <v>390</v>
      </c>
      <c r="B313" s="589"/>
      <c r="C313" s="76" t="s">
        <v>388</v>
      </c>
      <c r="D313" s="489">
        <v>6</v>
      </c>
      <c r="E313" s="74" t="s">
        <v>1025</v>
      </c>
      <c r="F313" s="87"/>
      <c r="G313" s="92"/>
      <c r="H313" s="97" t="str">
        <f t="shared" si="24"/>
        <v>東区6-9</v>
      </c>
      <c r="I313" s="104">
        <v>360</v>
      </c>
      <c r="J313" s="215" t="s">
        <v>1676</v>
      </c>
      <c r="K313" s="281"/>
      <c r="L313" s="301"/>
      <c r="M313" s="5" t="str">
        <f t="shared" si="25"/>
        <v/>
      </c>
      <c r="N313" s="6"/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20.25" hidden="1" customHeight="1">
      <c r="A314" s="4">
        <v>391</v>
      </c>
      <c r="B314" s="589"/>
      <c r="C314" s="76" t="s">
        <v>388</v>
      </c>
      <c r="D314" s="489">
        <v>6</v>
      </c>
      <c r="E314" s="74" t="s">
        <v>770</v>
      </c>
      <c r="F314" s="87"/>
      <c r="G314" s="92"/>
      <c r="H314" s="97" t="str">
        <f t="shared" si="24"/>
        <v>東区6-10</v>
      </c>
      <c r="I314" s="104">
        <v>500</v>
      </c>
      <c r="J314" s="113" t="s">
        <v>1294</v>
      </c>
      <c r="K314" s="189"/>
      <c r="L314" s="165"/>
      <c r="M314" s="4" t="str">
        <f t="shared" si="25"/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100000000000001" customHeight="1">
      <c r="A315" s="4">
        <v>392</v>
      </c>
      <c r="B315" s="590" t="s">
        <v>456</v>
      </c>
      <c r="C315" s="76" t="s">
        <v>388</v>
      </c>
      <c r="D315" s="489">
        <v>7</v>
      </c>
      <c r="E315" s="74" t="s">
        <v>895</v>
      </c>
      <c r="F315" s="87">
        <v>0</v>
      </c>
      <c r="G315" s="92"/>
      <c r="H315" s="97" t="str">
        <f t="shared" si="24"/>
        <v>東区7-1</v>
      </c>
      <c r="I315" s="104">
        <v>385</v>
      </c>
      <c r="J315" s="554" t="s">
        <v>1299</v>
      </c>
      <c r="K315" s="281"/>
      <c r="L315" s="528" t="s">
        <v>2114</v>
      </c>
      <c r="M315" s="4" t="str">
        <f t="shared" si="25"/>
        <v/>
      </c>
      <c r="N315" s="6"/>
      <c r="O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</row>
    <row r="316" spans="1:70" ht="20.100000000000001" customHeight="1">
      <c r="A316" s="4">
        <v>393</v>
      </c>
      <c r="B316" s="581"/>
      <c r="C316" s="76" t="s">
        <v>388</v>
      </c>
      <c r="D316" s="489">
        <v>7</v>
      </c>
      <c r="E316" s="74" t="s">
        <v>896</v>
      </c>
      <c r="F316" s="87">
        <v>1</v>
      </c>
      <c r="G316" s="92"/>
      <c r="H316" s="97" t="str">
        <f t="shared" si="24"/>
        <v>東区7-2</v>
      </c>
      <c r="I316" s="104">
        <v>345</v>
      </c>
      <c r="J316" s="120" t="s">
        <v>1677</v>
      </c>
      <c r="K316" s="189" t="s">
        <v>2188</v>
      </c>
      <c r="L316" s="348"/>
      <c r="M316" s="4">
        <f t="shared" si="25"/>
        <v>395</v>
      </c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25" customHeight="1">
      <c r="A317" s="4">
        <v>394</v>
      </c>
      <c r="B317" s="581"/>
      <c r="C317" s="76" t="s">
        <v>388</v>
      </c>
      <c r="D317" s="489">
        <v>7</v>
      </c>
      <c r="E317" s="74" t="s">
        <v>897</v>
      </c>
      <c r="F317" s="87">
        <v>1</v>
      </c>
      <c r="G317" s="92"/>
      <c r="H317" s="97" t="str">
        <f t="shared" si="24"/>
        <v>東区7-3</v>
      </c>
      <c r="I317" s="104">
        <v>420</v>
      </c>
      <c r="J317" s="554" t="s">
        <v>1678</v>
      </c>
      <c r="K317" s="281" t="s">
        <v>1839</v>
      </c>
      <c r="L317" s="416"/>
      <c r="M317" s="4" t="str">
        <f t="shared" si="25"/>
        <v/>
      </c>
      <c r="N317" s="6"/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20.25" hidden="1" customHeight="1">
      <c r="A318" s="4">
        <v>395</v>
      </c>
      <c r="B318" s="581"/>
      <c r="C318" s="76" t="s">
        <v>388</v>
      </c>
      <c r="D318" s="489">
        <v>7</v>
      </c>
      <c r="E318" s="74" t="s">
        <v>898</v>
      </c>
      <c r="F318" s="87"/>
      <c r="G318" s="92"/>
      <c r="H318" s="97" t="str">
        <f t="shared" si="24"/>
        <v>東区7-4</v>
      </c>
      <c r="I318" s="104">
        <v>355</v>
      </c>
      <c r="J318" s="120" t="s">
        <v>1304</v>
      </c>
      <c r="K318" s="281"/>
      <c r="L318" s="362"/>
      <c r="M318" s="4" t="str">
        <f t="shared" si="25"/>
        <v/>
      </c>
      <c r="N318" s="6"/>
      <c r="O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25">
      <c r="A319" s="4">
        <v>396</v>
      </c>
      <c r="B319" s="581"/>
      <c r="C319" s="76" t="s">
        <v>388</v>
      </c>
      <c r="D319" s="489">
        <v>7</v>
      </c>
      <c r="E319" s="74" t="s">
        <v>899</v>
      </c>
      <c r="F319" s="87">
        <v>0</v>
      </c>
      <c r="G319" s="92"/>
      <c r="H319" s="97" t="str">
        <f t="shared" si="24"/>
        <v>東区7-5</v>
      </c>
      <c r="I319" s="104">
        <v>570</v>
      </c>
      <c r="J319" s="554" t="s">
        <v>466</v>
      </c>
      <c r="K319" s="281"/>
      <c r="L319" s="528" t="s">
        <v>2208</v>
      </c>
      <c r="M319" s="4" t="str">
        <f>IF(F344,I344,"")</f>
        <v/>
      </c>
      <c r="N319" s="6"/>
      <c r="O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</row>
    <row r="320" spans="1:70" ht="20.25" hidden="1">
      <c r="A320" s="4">
        <v>397</v>
      </c>
      <c r="B320" s="581"/>
      <c r="C320" s="76" t="s">
        <v>388</v>
      </c>
      <c r="D320" s="489">
        <v>7</v>
      </c>
      <c r="E320" s="74" t="s">
        <v>867</v>
      </c>
      <c r="F320" s="87"/>
      <c r="G320" s="92"/>
      <c r="H320" s="97" t="str">
        <f t="shared" si="24"/>
        <v>東区7-6</v>
      </c>
      <c r="I320" s="104">
        <v>180</v>
      </c>
      <c r="J320" s="120" t="s">
        <v>469</v>
      </c>
      <c r="K320" s="188"/>
      <c r="L320" s="420"/>
      <c r="M320" s="4" t="e">
        <f>IF(#REF!,#REF!,"")</f>
        <v>#REF!</v>
      </c>
      <c r="N320" s="6"/>
      <c r="O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</row>
    <row r="321" spans="1:70" ht="20.100000000000001" customHeight="1">
      <c r="A321" s="4">
        <v>398</v>
      </c>
      <c r="B321" s="581"/>
      <c r="C321" s="76" t="s">
        <v>388</v>
      </c>
      <c r="D321" s="489">
        <v>7</v>
      </c>
      <c r="E321" s="74" t="s">
        <v>1645</v>
      </c>
      <c r="F321" s="87">
        <v>1</v>
      </c>
      <c r="G321" s="92"/>
      <c r="H321" s="97" t="str">
        <f t="shared" si="24"/>
        <v>東区7-7</v>
      </c>
      <c r="I321" s="104">
        <v>260</v>
      </c>
      <c r="J321" s="554" t="s">
        <v>1306</v>
      </c>
      <c r="K321" s="332" t="s">
        <v>1949</v>
      </c>
      <c r="L321" s="399"/>
      <c r="M321" s="4" t="str">
        <f>IF(F345,I345,"")</f>
        <v/>
      </c>
      <c r="N321" s="6"/>
      <c r="O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</row>
    <row r="322" spans="1:70" ht="20.25" hidden="1" customHeight="1">
      <c r="A322" s="4">
        <v>399</v>
      </c>
      <c r="B322" s="581"/>
      <c r="C322" s="76" t="s">
        <v>388</v>
      </c>
      <c r="D322" s="489">
        <v>7</v>
      </c>
      <c r="E322" s="74" t="s">
        <v>1646</v>
      </c>
      <c r="F322" s="87"/>
      <c r="G322" s="92"/>
      <c r="H322" s="97" t="str">
        <f t="shared" si="24"/>
        <v>東区7-8</v>
      </c>
      <c r="I322" s="104">
        <v>380</v>
      </c>
      <c r="J322" s="120" t="s">
        <v>1307</v>
      </c>
      <c r="K322" s="188"/>
      <c r="L322" s="352"/>
      <c r="M322" s="4" t="str">
        <f>IF(F346,I346,"")</f>
        <v/>
      </c>
      <c r="N322" s="6"/>
      <c r="O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</row>
    <row r="323" spans="1:70" ht="20.25" hidden="1" customHeight="1">
      <c r="A323" s="4">
        <v>406</v>
      </c>
      <c r="B323" s="590" t="s">
        <v>472</v>
      </c>
      <c r="C323" s="76" t="s">
        <v>388</v>
      </c>
      <c r="D323" s="489">
        <v>8</v>
      </c>
      <c r="E323" s="74" t="s">
        <v>895</v>
      </c>
      <c r="F323" s="87"/>
      <c r="G323" s="92"/>
      <c r="H323" s="97" t="str">
        <f t="shared" si="24"/>
        <v>東区8-1</v>
      </c>
      <c r="I323" s="104">
        <v>880</v>
      </c>
      <c r="J323" s="113" t="s">
        <v>473</v>
      </c>
      <c r="K323" s="188"/>
      <c r="L323" s="132"/>
      <c r="M323" s="5" t="str">
        <f>IF(F339,I339,"")</f>
        <v/>
      </c>
      <c r="N323" s="6"/>
      <c r="O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</row>
    <row r="324" spans="1:70" ht="20.25" hidden="1" customHeight="1">
      <c r="A324" s="4">
        <v>407</v>
      </c>
      <c r="B324" s="581"/>
      <c r="C324" s="76" t="s">
        <v>388</v>
      </c>
      <c r="D324" s="489">
        <v>8</v>
      </c>
      <c r="E324" s="74" t="s">
        <v>896</v>
      </c>
      <c r="F324" s="87"/>
      <c r="G324" s="92"/>
      <c r="H324" s="97" t="str">
        <f t="shared" si="24"/>
        <v>東区8-2</v>
      </c>
      <c r="I324" s="104">
        <v>415</v>
      </c>
      <c r="J324" s="113" t="s">
        <v>474</v>
      </c>
      <c r="K324" s="188"/>
      <c r="L324" s="129"/>
      <c r="M324" s="4" t="str">
        <f t="shared" ref="M324:M333" si="26">IF(F353,I353,"")</f>
        <v/>
      </c>
      <c r="N324" s="6"/>
    </row>
    <row r="325" spans="1:70" ht="20.25" hidden="1" customHeight="1">
      <c r="A325" s="4">
        <v>408</v>
      </c>
      <c r="B325" s="581"/>
      <c r="C325" s="256" t="s">
        <v>388</v>
      </c>
      <c r="D325" s="493">
        <v>8</v>
      </c>
      <c r="E325" s="258" t="s">
        <v>897</v>
      </c>
      <c r="F325" s="259"/>
      <c r="G325" s="92"/>
      <c r="H325" s="260" t="str">
        <f t="shared" si="24"/>
        <v>東区8-3</v>
      </c>
      <c r="I325" s="261">
        <v>625</v>
      </c>
      <c r="J325" s="262" t="s">
        <v>475</v>
      </c>
      <c r="K325" s="281"/>
      <c r="L325" s="131"/>
      <c r="M325" s="4" t="str">
        <f t="shared" si="26"/>
        <v/>
      </c>
      <c r="O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</row>
    <row r="326" spans="1:70" ht="20.100000000000001" hidden="1" customHeight="1">
      <c r="A326" s="4">
        <v>409</v>
      </c>
      <c r="B326" s="581"/>
      <c r="C326" s="76" t="s">
        <v>388</v>
      </c>
      <c r="D326" s="489">
        <v>8</v>
      </c>
      <c r="E326" s="74" t="s">
        <v>898</v>
      </c>
      <c r="F326" s="87"/>
      <c r="G326" s="92"/>
      <c r="H326" s="97" t="str">
        <f t="shared" si="24"/>
        <v>東区8-4</v>
      </c>
      <c r="I326" s="104">
        <v>185</v>
      </c>
      <c r="J326" s="113" t="s">
        <v>475</v>
      </c>
      <c r="K326" s="188"/>
      <c r="L326" s="167"/>
      <c r="M326" s="4" t="str">
        <f t="shared" si="26"/>
        <v/>
      </c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s="15" customFormat="1" ht="20.100000000000001" hidden="1" customHeight="1">
      <c r="A327" s="4">
        <v>410</v>
      </c>
      <c r="B327" s="582"/>
      <c r="C327" s="76" t="s">
        <v>388</v>
      </c>
      <c r="D327" s="489">
        <v>8</v>
      </c>
      <c r="E327" s="74" t="s">
        <v>899</v>
      </c>
      <c r="F327" s="288"/>
      <c r="G327" s="92"/>
      <c r="H327" s="97" t="str">
        <f t="shared" si="24"/>
        <v>東区8-5</v>
      </c>
      <c r="I327" s="104">
        <v>575</v>
      </c>
      <c r="J327" s="113" t="s">
        <v>1308</v>
      </c>
      <c r="K327" s="188"/>
      <c r="L327" s="531" t="s">
        <v>2117</v>
      </c>
      <c r="M327" s="4" t="str">
        <f t="shared" si="26"/>
        <v/>
      </c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</row>
    <row r="328" spans="1:70" s="15" customFormat="1" ht="20.100000000000001" hidden="1" customHeight="1">
      <c r="A328" s="4">
        <v>411</v>
      </c>
      <c r="B328" s="589" t="s">
        <v>478</v>
      </c>
      <c r="C328" s="76" t="s">
        <v>388</v>
      </c>
      <c r="D328" s="489">
        <v>9</v>
      </c>
      <c r="E328" s="74" t="s">
        <v>895</v>
      </c>
      <c r="F328" s="288"/>
      <c r="G328" s="92"/>
      <c r="H328" s="97" t="str">
        <f t="shared" si="24"/>
        <v>東区9-1</v>
      </c>
      <c r="I328" s="104">
        <v>485</v>
      </c>
      <c r="J328" s="113" t="s">
        <v>479</v>
      </c>
      <c r="K328" s="188"/>
      <c r="L328" s="531" t="s">
        <v>2117</v>
      </c>
      <c r="M328" s="5" t="e">
        <f>IF(#REF!,#REF!,"")</f>
        <v>#REF!</v>
      </c>
      <c r="N328" s="6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</row>
    <row r="329" spans="1:70" s="15" customFormat="1" ht="20.25" hidden="1" customHeight="1">
      <c r="A329" s="4">
        <v>412</v>
      </c>
      <c r="B329" s="589"/>
      <c r="C329" s="76" t="s">
        <v>388</v>
      </c>
      <c r="D329" s="489">
        <v>9</v>
      </c>
      <c r="E329" s="74" t="s">
        <v>896</v>
      </c>
      <c r="F329" s="87"/>
      <c r="G329" s="92"/>
      <c r="H329" s="97" t="str">
        <f t="shared" si="24"/>
        <v>東区9-2</v>
      </c>
      <c r="I329" s="104">
        <v>575</v>
      </c>
      <c r="J329" s="113" t="s">
        <v>1309</v>
      </c>
      <c r="K329" s="188"/>
      <c r="L329" s="129"/>
      <c r="M329" s="5" t="str">
        <f>IF(F345,I345,"")</f>
        <v/>
      </c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</row>
    <row r="330" spans="1:70" ht="20.100000000000001" hidden="1" customHeight="1">
      <c r="A330" s="4">
        <v>413</v>
      </c>
      <c r="B330" s="589"/>
      <c r="C330" s="76" t="s">
        <v>388</v>
      </c>
      <c r="D330" s="489">
        <v>9</v>
      </c>
      <c r="E330" s="74" t="s">
        <v>897</v>
      </c>
      <c r="F330" s="87"/>
      <c r="G330" s="92"/>
      <c r="H330" s="97" t="str">
        <f t="shared" si="24"/>
        <v>東区9-3</v>
      </c>
      <c r="I330" s="104">
        <v>385</v>
      </c>
      <c r="J330" s="113" t="s">
        <v>1310</v>
      </c>
      <c r="K330" s="188"/>
      <c r="L330" s="131"/>
      <c r="M330" s="5" t="str">
        <f>IF(F346,I346,"")</f>
        <v/>
      </c>
      <c r="N330" s="6"/>
      <c r="O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25" hidden="1" customHeight="1">
      <c r="A331" s="4">
        <v>414</v>
      </c>
      <c r="B331" s="589"/>
      <c r="C331" s="208" t="s">
        <v>388</v>
      </c>
      <c r="D331" s="494">
        <v>9</v>
      </c>
      <c r="E331" s="204" t="s">
        <v>898</v>
      </c>
      <c r="F331" s="205"/>
      <c r="G331" s="92"/>
      <c r="H331" s="227" t="str">
        <f t="shared" si="24"/>
        <v>東区9-4</v>
      </c>
      <c r="I331" s="228">
        <v>310</v>
      </c>
      <c r="J331" s="229" t="s">
        <v>482</v>
      </c>
      <c r="K331" s="328"/>
      <c r="L331" s="318"/>
      <c r="M331" s="4">
        <f t="shared" si="26"/>
        <v>555</v>
      </c>
      <c r="N331" s="6"/>
    </row>
    <row r="332" spans="1:70" ht="20.100000000000001" hidden="1" customHeight="1">
      <c r="A332" s="4">
        <v>415</v>
      </c>
      <c r="B332" s="589"/>
      <c r="C332" s="76" t="s">
        <v>388</v>
      </c>
      <c r="D332" s="489">
        <v>9</v>
      </c>
      <c r="E332" s="74" t="s">
        <v>899</v>
      </c>
      <c r="F332" s="87"/>
      <c r="G332" s="92"/>
      <c r="H332" s="100" t="str">
        <f t="shared" si="24"/>
        <v>東区9-5</v>
      </c>
      <c r="I332" s="104">
        <v>185</v>
      </c>
      <c r="J332" s="276" t="s">
        <v>484</v>
      </c>
      <c r="K332" s="281"/>
      <c r="L332" s="508" t="s">
        <v>2126</v>
      </c>
      <c r="M332" s="5" t="str">
        <f>IF(F348,I348,"")</f>
        <v/>
      </c>
      <c r="N332" s="6"/>
      <c r="O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hidden="1" customHeight="1">
      <c r="A333" s="4">
        <v>416</v>
      </c>
      <c r="B333" s="589"/>
      <c r="C333" s="76" t="s">
        <v>388</v>
      </c>
      <c r="D333" s="489">
        <v>9</v>
      </c>
      <c r="E333" s="74" t="s">
        <v>867</v>
      </c>
      <c r="F333" s="87"/>
      <c r="G333" s="92"/>
      <c r="H333" s="97" t="str">
        <f t="shared" si="24"/>
        <v>東区9-6</v>
      </c>
      <c r="I333" s="104">
        <v>235</v>
      </c>
      <c r="J333" s="113" t="s">
        <v>484</v>
      </c>
      <c r="K333" s="188"/>
      <c r="L333" s="394"/>
      <c r="M333" s="5">
        <f t="shared" si="26"/>
        <v>490</v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20.25" hidden="1" customHeight="1">
      <c r="A334" s="4">
        <v>417</v>
      </c>
      <c r="B334" s="589"/>
      <c r="C334" s="76" t="s">
        <v>388</v>
      </c>
      <c r="D334" s="489">
        <v>9</v>
      </c>
      <c r="E334" s="74" t="s">
        <v>1645</v>
      </c>
      <c r="F334" s="87"/>
      <c r="G334" s="92"/>
      <c r="H334" s="97" t="str">
        <f t="shared" si="24"/>
        <v>東区9-7</v>
      </c>
      <c r="I334" s="104">
        <v>490</v>
      </c>
      <c r="J334" s="113" t="s">
        <v>1311</v>
      </c>
      <c r="K334" s="188"/>
      <c r="L334" s="129"/>
      <c r="M334" s="4" t="e">
        <f>IF(#REF!,#REF!,"")</f>
        <v>#REF!</v>
      </c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</row>
    <row r="335" spans="1:70" ht="20.25" hidden="1" customHeight="1">
      <c r="A335" s="4">
        <v>418</v>
      </c>
      <c r="B335" s="589"/>
      <c r="C335" s="76" t="s">
        <v>388</v>
      </c>
      <c r="D335" s="489">
        <v>9</v>
      </c>
      <c r="E335" s="74" t="s">
        <v>1646</v>
      </c>
      <c r="F335" s="87"/>
      <c r="G335" s="92"/>
      <c r="H335" s="97" t="str">
        <f t="shared" si="24"/>
        <v>東区9-8</v>
      </c>
      <c r="I335" s="104">
        <v>330</v>
      </c>
      <c r="J335" s="113" t="s">
        <v>1312</v>
      </c>
      <c r="K335" s="334"/>
      <c r="L335" s="348"/>
      <c r="M335" s="4" t="str">
        <f>IF(F363,I363,"")</f>
        <v/>
      </c>
      <c r="N335" s="6"/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20.25" hidden="1">
      <c r="A336" s="4">
        <v>419</v>
      </c>
      <c r="B336" s="589"/>
      <c r="C336" s="76" t="s">
        <v>388</v>
      </c>
      <c r="D336" s="489">
        <v>9</v>
      </c>
      <c r="E336" s="74" t="s">
        <v>1025</v>
      </c>
      <c r="F336" s="87"/>
      <c r="G336" s="92"/>
      <c r="H336" s="97" t="str">
        <f t="shared" si="24"/>
        <v>東区9-9</v>
      </c>
      <c r="I336" s="104">
        <v>245</v>
      </c>
      <c r="J336" s="113" t="s">
        <v>1313</v>
      </c>
      <c r="K336" s="188"/>
      <c r="L336" s="129"/>
      <c r="M336" s="4" t="str">
        <f>IF(F364,I364,"")</f>
        <v/>
      </c>
      <c r="O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</row>
    <row r="337" spans="1:70" ht="20.25" hidden="1" customHeight="1">
      <c r="A337" s="4">
        <v>420</v>
      </c>
      <c r="B337" s="589"/>
      <c r="C337" s="76" t="s">
        <v>388</v>
      </c>
      <c r="D337" s="489">
        <v>9</v>
      </c>
      <c r="E337" s="74" t="s">
        <v>770</v>
      </c>
      <c r="F337" s="87"/>
      <c r="G337" s="92"/>
      <c r="H337" s="97" t="str">
        <f t="shared" si="24"/>
        <v>東区9-10</v>
      </c>
      <c r="I337" s="104">
        <v>325</v>
      </c>
      <c r="J337" s="113" t="s">
        <v>1314</v>
      </c>
      <c r="K337" s="188"/>
      <c r="L337" s="140"/>
      <c r="M337" s="5" t="e">
        <f>IF(#REF!,#REF!,"")</f>
        <v>#REF!</v>
      </c>
      <c r="N337" s="6"/>
      <c r="O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</row>
    <row r="338" spans="1:70" ht="20.25" hidden="1">
      <c r="A338" s="4">
        <v>421</v>
      </c>
      <c r="B338" s="589" t="s">
        <v>488</v>
      </c>
      <c r="C338" s="76" t="s">
        <v>388</v>
      </c>
      <c r="D338" s="349">
        <v>10</v>
      </c>
      <c r="E338" s="74" t="s">
        <v>895</v>
      </c>
      <c r="F338" s="87"/>
      <c r="G338" s="92"/>
      <c r="H338" s="97" t="str">
        <f t="shared" si="24"/>
        <v>東区10-1</v>
      </c>
      <c r="I338" s="104">
        <v>395</v>
      </c>
      <c r="J338" s="113" t="s">
        <v>489</v>
      </c>
      <c r="K338" s="188"/>
      <c r="L338" s="129"/>
      <c r="M338" s="5" t="str">
        <f>IF(F365,I365,"")</f>
        <v/>
      </c>
      <c r="N338" s="6"/>
    </row>
    <row r="339" spans="1:70" ht="20.25" hidden="1">
      <c r="A339" s="4">
        <v>422</v>
      </c>
      <c r="B339" s="589"/>
      <c r="C339" s="76" t="s">
        <v>388</v>
      </c>
      <c r="D339" s="349">
        <v>10</v>
      </c>
      <c r="E339" s="74" t="s">
        <v>896</v>
      </c>
      <c r="F339" s="87"/>
      <c r="G339" s="92"/>
      <c r="H339" s="97" t="str">
        <f t="shared" si="24"/>
        <v>東区10-2</v>
      </c>
      <c r="I339" s="104">
        <v>410</v>
      </c>
      <c r="J339" s="113" t="s">
        <v>2053</v>
      </c>
      <c r="K339" s="281"/>
      <c r="L339" s="420"/>
      <c r="M339" s="5" t="e">
        <f>IF(#REF!,#REF!,"")</f>
        <v>#REF!</v>
      </c>
      <c r="N339" s="6"/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ht="20.25" customHeight="1">
      <c r="A340" s="4">
        <v>423</v>
      </c>
      <c r="B340" s="589"/>
      <c r="C340" s="76" t="s">
        <v>388</v>
      </c>
      <c r="D340" s="349">
        <v>10</v>
      </c>
      <c r="E340" s="74" t="s">
        <v>897</v>
      </c>
      <c r="F340" s="87">
        <v>1</v>
      </c>
      <c r="G340" s="92"/>
      <c r="H340" s="97" t="str">
        <f t="shared" si="24"/>
        <v>東区10-3</v>
      </c>
      <c r="I340" s="104">
        <v>395</v>
      </c>
      <c r="J340" s="551" t="s">
        <v>2054</v>
      </c>
      <c r="K340" s="281" t="s">
        <v>1972</v>
      </c>
      <c r="L340" s="513"/>
      <c r="M340" s="4">
        <f>IF(F366,I366,"")</f>
        <v>240</v>
      </c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</row>
    <row r="341" spans="1:70" ht="20.100000000000001" hidden="1" customHeight="1">
      <c r="A341" s="4">
        <v>424</v>
      </c>
      <c r="B341" s="589"/>
      <c r="C341" s="76" t="s">
        <v>388</v>
      </c>
      <c r="D341" s="349">
        <v>10</v>
      </c>
      <c r="E341" s="74" t="s">
        <v>898</v>
      </c>
      <c r="F341" s="87"/>
      <c r="G341" s="92"/>
      <c r="H341" s="97" t="str">
        <f t="shared" si="24"/>
        <v>東区10-4</v>
      </c>
      <c r="I341" s="104">
        <v>320</v>
      </c>
      <c r="J341" s="113" t="s">
        <v>492</v>
      </c>
      <c r="K341" s="188"/>
      <c r="L341" s="129"/>
      <c r="M341" s="4" t="str">
        <f>IF(F367,I367,"")</f>
        <v/>
      </c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ht="20.25" hidden="1" customHeight="1">
      <c r="A342" s="4">
        <v>425</v>
      </c>
      <c r="B342" s="589"/>
      <c r="C342" s="76" t="s">
        <v>388</v>
      </c>
      <c r="D342" s="349">
        <v>10</v>
      </c>
      <c r="E342" s="74" t="s">
        <v>899</v>
      </c>
      <c r="F342" s="87"/>
      <c r="G342" s="92"/>
      <c r="H342" s="97" t="str">
        <f t="shared" si="24"/>
        <v>東区10-5</v>
      </c>
      <c r="I342" s="104">
        <v>300</v>
      </c>
      <c r="J342" s="113" t="s">
        <v>2055</v>
      </c>
      <c r="K342" s="281" t="s">
        <v>1872</v>
      </c>
      <c r="L342" s="153" t="s">
        <v>2138</v>
      </c>
      <c r="M342" s="4" t="e">
        <f>IF(#REF!,#REF!,"")</f>
        <v>#REF!</v>
      </c>
      <c r="O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</row>
    <row r="343" spans="1:70" ht="20.25" hidden="1" customHeight="1">
      <c r="B343" s="589"/>
      <c r="C343" s="76" t="s">
        <v>388</v>
      </c>
      <c r="D343" s="349">
        <v>10</v>
      </c>
      <c r="E343" s="74" t="s">
        <v>867</v>
      </c>
      <c r="F343" s="87"/>
      <c r="G343" s="92"/>
      <c r="H343" s="97" t="str">
        <f t="shared" si="24"/>
        <v>東区10-6</v>
      </c>
      <c r="I343" s="104">
        <v>365</v>
      </c>
      <c r="J343" s="113" t="s">
        <v>494</v>
      </c>
      <c r="K343" s="281"/>
      <c r="L343" s="513"/>
      <c r="M343" s="4"/>
      <c r="O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</row>
    <row r="344" spans="1:70" ht="20.25" hidden="1">
      <c r="A344" s="4">
        <v>426</v>
      </c>
      <c r="B344" s="589"/>
      <c r="C344" s="76" t="s">
        <v>388</v>
      </c>
      <c r="D344" s="349">
        <v>10</v>
      </c>
      <c r="E344" s="74" t="s">
        <v>1645</v>
      </c>
      <c r="F344" s="87"/>
      <c r="G344" s="92"/>
      <c r="H344" s="97" t="str">
        <f t="shared" si="24"/>
        <v>東区10-7</v>
      </c>
      <c r="I344" s="104">
        <v>380</v>
      </c>
      <c r="J344" s="113" t="s">
        <v>2056</v>
      </c>
      <c r="K344" s="188"/>
      <c r="L344" s="129"/>
      <c r="M344" s="5" t="str">
        <f>IF(F357,I357,"")</f>
        <v/>
      </c>
      <c r="N344" s="6"/>
    </row>
    <row r="345" spans="1:70" ht="20.100000000000001" hidden="1" customHeight="1">
      <c r="A345" s="4">
        <v>428</v>
      </c>
      <c r="B345" s="590" t="s">
        <v>496</v>
      </c>
      <c r="C345" s="76" t="s">
        <v>388</v>
      </c>
      <c r="D345" s="349">
        <v>11</v>
      </c>
      <c r="E345" s="74" t="s">
        <v>895</v>
      </c>
      <c r="F345" s="87"/>
      <c r="G345" s="92"/>
      <c r="H345" s="97" t="str">
        <f t="shared" si="24"/>
        <v>東区11-1</v>
      </c>
      <c r="I345" s="104">
        <v>335</v>
      </c>
      <c r="J345" s="113" t="s">
        <v>1509</v>
      </c>
      <c r="K345" s="281"/>
      <c r="L345" s="264"/>
      <c r="M345" s="4" t="str">
        <f>IF(F371,I371,"")</f>
        <v/>
      </c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</row>
    <row r="346" spans="1:70" ht="20.25" hidden="1" customHeight="1">
      <c r="A346" s="4">
        <v>429</v>
      </c>
      <c r="B346" s="581"/>
      <c r="C346" s="76" t="s">
        <v>388</v>
      </c>
      <c r="D346" s="349">
        <v>11</v>
      </c>
      <c r="E346" s="74" t="s">
        <v>896</v>
      </c>
      <c r="F346" s="87"/>
      <c r="G346" s="92"/>
      <c r="H346" s="97" t="str">
        <f t="shared" si="24"/>
        <v>東区11-2</v>
      </c>
      <c r="I346" s="104">
        <v>170</v>
      </c>
      <c r="J346" s="113" t="s">
        <v>1510</v>
      </c>
      <c r="K346" s="281"/>
      <c r="L346" s="372"/>
      <c r="M346" s="4" t="str">
        <f>IF(F372,I372,"")</f>
        <v/>
      </c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</row>
    <row r="347" spans="1:70" ht="20.100000000000001" hidden="1" customHeight="1">
      <c r="A347" s="4">
        <v>430</v>
      </c>
      <c r="B347" s="581"/>
      <c r="C347" s="76" t="s">
        <v>388</v>
      </c>
      <c r="D347" s="349">
        <v>11</v>
      </c>
      <c r="E347" s="74" t="s">
        <v>897</v>
      </c>
      <c r="F347" s="87"/>
      <c r="G347" s="92"/>
      <c r="H347" s="97" t="str">
        <f t="shared" si="24"/>
        <v>東区11-3</v>
      </c>
      <c r="I347" s="104">
        <v>480</v>
      </c>
      <c r="J347" s="113" t="s">
        <v>499</v>
      </c>
      <c r="K347" s="188"/>
      <c r="L347" s="129"/>
      <c r="M347" s="5" t="str">
        <f>IF(F361,I361,"")</f>
        <v/>
      </c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s="15" customFormat="1" ht="20.25" hidden="1">
      <c r="A348" s="4">
        <v>431</v>
      </c>
      <c r="B348" s="581"/>
      <c r="C348" s="76" t="s">
        <v>388</v>
      </c>
      <c r="D348" s="349">
        <v>11</v>
      </c>
      <c r="E348" s="74" t="s">
        <v>898</v>
      </c>
      <c r="F348" s="87"/>
      <c r="G348" s="92"/>
      <c r="H348" s="97" t="str">
        <f t="shared" si="24"/>
        <v>東区11-4</v>
      </c>
      <c r="I348" s="104">
        <v>400</v>
      </c>
      <c r="J348" s="113" t="s">
        <v>500</v>
      </c>
      <c r="K348" s="281"/>
      <c r="L348" s="501"/>
      <c r="M348" s="5">
        <f>IF(F362,I362,"")</f>
        <v>490</v>
      </c>
      <c r="P348" s="44"/>
      <c r="Q348" s="44"/>
    </row>
    <row r="349" spans="1:70" s="15" customFormat="1" ht="20.25" hidden="1" customHeight="1">
      <c r="A349" s="4">
        <v>432</v>
      </c>
      <c r="B349" s="581"/>
      <c r="C349" s="76" t="s">
        <v>388</v>
      </c>
      <c r="D349" s="349">
        <v>11</v>
      </c>
      <c r="E349" s="74" t="s">
        <v>899</v>
      </c>
      <c r="F349" s="87"/>
      <c r="G349" s="92"/>
      <c r="H349" s="97" t="str">
        <f t="shared" si="24"/>
        <v>東区11-5</v>
      </c>
      <c r="I349" s="104">
        <v>425</v>
      </c>
      <c r="J349" s="113" t="s">
        <v>501</v>
      </c>
      <c r="K349" s="188"/>
      <c r="L349" s="129"/>
      <c r="M349" s="5" t="e">
        <f>IF(#REF!,#REF!,"")</f>
        <v>#REF!</v>
      </c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</row>
    <row r="350" spans="1:70" s="15" customFormat="1" ht="20.100000000000001" hidden="1" customHeight="1">
      <c r="A350" s="4">
        <v>433</v>
      </c>
      <c r="B350" s="581"/>
      <c r="C350" s="76" t="s">
        <v>388</v>
      </c>
      <c r="D350" s="349">
        <v>11</v>
      </c>
      <c r="E350" s="74" t="s">
        <v>867</v>
      </c>
      <c r="F350" s="87"/>
      <c r="G350" s="92"/>
      <c r="H350" s="97" t="str">
        <f t="shared" si="24"/>
        <v>東区11-6</v>
      </c>
      <c r="I350" s="104">
        <v>540</v>
      </c>
      <c r="J350" s="113" t="s">
        <v>502</v>
      </c>
      <c r="K350" s="281"/>
      <c r="L350" s="464"/>
      <c r="M350" s="4"/>
      <c r="N350" s="6"/>
      <c r="P350" s="44"/>
      <c r="Q350" s="44"/>
    </row>
    <row r="351" spans="1:70" ht="20.25" hidden="1" customHeight="1">
      <c r="A351" s="4">
        <v>434</v>
      </c>
      <c r="B351" s="581"/>
      <c r="C351" s="76" t="s">
        <v>388</v>
      </c>
      <c r="D351" s="349">
        <v>11</v>
      </c>
      <c r="E351" s="74" t="s">
        <v>1645</v>
      </c>
      <c r="F351" s="87"/>
      <c r="G351" s="92"/>
      <c r="H351" s="97" t="str">
        <f t="shared" si="24"/>
        <v>東区11-7</v>
      </c>
      <c r="I351" s="104">
        <v>305</v>
      </c>
      <c r="J351" s="113" t="s">
        <v>1054</v>
      </c>
      <c r="K351" s="188"/>
      <c r="L351" s="152"/>
      <c r="M351" s="4" t="str">
        <f>IF(F376,I376,"")</f>
        <v/>
      </c>
    </row>
    <row r="352" spans="1:70" ht="20.100000000000001" hidden="1" customHeight="1">
      <c r="A352" s="4">
        <v>437</v>
      </c>
      <c r="B352" s="589" t="s">
        <v>505</v>
      </c>
      <c r="C352" s="76" t="s">
        <v>388</v>
      </c>
      <c r="D352" s="349">
        <v>12</v>
      </c>
      <c r="E352" s="74" t="s">
        <v>895</v>
      </c>
      <c r="F352" s="87"/>
      <c r="G352" s="92"/>
      <c r="H352" s="97" t="str">
        <f t="shared" si="24"/>
        <v>東区12-1</v>
      </c>
      <c r="I352" s="104">
        <v>190</v>
      </c>
      <c r="J352" s="113" t="s">
        <v>1318</v>
      </c>
      <c r="K352" s="281"/>
      <c r="L352" s="318"/>
      <c r="M352" s="4" t="str">
        <f t="shared" ref="M352" si="27">IF(F379,I379,"")</f>
        <v/>
      </c>
      <c r="N352" s="6"/>
      <c r="O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</row>
    <row r="353" spans="1:70" ht="20.25" hidden="1" customHeight="1">
      <c r="A353" s="4">
        <v>438</v>
      </c>
      <c r="B353" s="589"/>
      <c r="C353" s="76" t="s">
        <v>388</v>
      </c>
      <c r="D353" s="349">
        <v>12</v>
      </c>
      <c r="E353" s="74" t="s">
        <v>896</v>
      </c>
      <c r="F353" s="87"/>
      <c r="G353" s="92"/>
      <c r="H353" s="97" t="str">
        <f t="shared" si="24"/>
        <v>東区12-2</v>
      </c>
      <c r="I353" s="104">
        <v>520</v>
      </c>
      <c r="J353" s="113" t="s">
        <v>2057</v>
      </c>
      <c r="K353" s="188"/>
      <c r="L353" s="129"/>
      <c r="M353" s="5">
        <f>IF(F366,I366,"")</f>
        <v>240</v>
      </c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20.100000000000001" hidden="1" customHeight="1">
      <c r="A354" s="4">
        <v>439</v>
      </c>
      <c r="B354" s="589"/>
      <c r="C354" s="76" t="s">
        <v>388</v>
      </c>
      <c r="D354" s="349">
        <v>12</v>
      </c>
      <c r="E354" s="74" t="s">
        <v>897</v>
      </c>
      <c r="F354" s="87"/>
      <c r="G354" s="92"/>
      <c r="H354" s="97" t="str">
        <f t="shared" si="24"/>
        <v>東区12-3</v>
      </c>
      <c r="I354" s="104">
        <v>410</v>
      </c>
      <c r="J354" s="113" t="s">
        <v>1319</v>
      </c>
      <c r="K354" s="188"/>
      <c r="L354" s="141"/>
      <c r="M354" s="5" t="str">
        <f>IF(F367,I367,"")</f>
        <v/>
      </c>
      <c r="N354" s="6"/>
      <c r="O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</row>
    <row r="355" spans="1:70" ht="16.5" hidden="1" customHeight="1">
      <c r="A355" s="4">
        <v>440</v>
      </c>
      <c r="B355" s="589"/>
      <c r="C355" s="76" t="s">
        <v>388</v>
      </c>
      <c r="D355" s="349">
        <v>12</v>
      </c>
      <c r="E355" s="74" t="s">
        <v>898</v>
      </c>
      <c r="F355" s="87"/>
      <c r="G355" s="92"/>
      <c r="H355" s="97" t="str">
        <f t="shared" si="24"/>
        <v>東区12-4</v>
      </c>
      <c r="I355" s="104">
        <v>160</v>
      </c>
      <c r="J355" s="113" t="s">
        <v>1320</v>
      </c>
      <c r="K355" s="281"/>
      <c r="L355" s="318"/>
      <c r="M355" s="4" t="e">
        <f>IF(#REF!,#REF!,"")</f>
        <v>#REF!</v>
      </c>
      <c r="N355" s="6"/>
    </row>
    <row r="356" spans="1:70" ht="20.25" hidden="1" customHeight="1">
      <c r="A356" s="4">
        <v>441</v>
      </c>
      <c r="B356" s="589"/>
      <c r="C356" s="76" t="s">
        <v>388</v>
      </c>
      <c r="D356" s="349">
        <v>12</v>
      </c>
      <c r="E356" s="74" t="s">
        <v>899</v>
      </c>
      <c r="F356" s="87"/>
      <c r="G356" s="92"/>
      <c r="H356" s="97" t="str">
        <f t="shared" si="24"/>
        <v>東区12-5</v>
      </c>
      <c r="I356" s="104">
        <v>315</v>
      </c>
      <c r="J356" s="113" t="s">
        <v>1321</v>
      </c>
      <c r="K356" s="281"/>
      <c r="L356" s="164"/>
      <c r="M356" s="5" t="e">
        <f>IF(#REF!,#REF!,"")</f>
        <v>#REF!</v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20.25" hidden="1" customHeight="1">
      <c r="A357" s="4">
        <v>442</v>
      </c>
      <c r="B357" s="589" t="s">
        <v>511</v>
      </c>
      <c r="C357" s="76" t="s">
        <v>388</v>
      </c>
      <c r="D357" s="349">
        <v>13</v>
      </c>
      <c r="E357" s="74" t="s">
        <v>895</v>
      </c>
      <c r="F357" s="87"/>
      <c r="G357" s="92"/>
      <c r="H357" s="97" t="str">
        <f t="shared" si="24"/>
        <v>東区13-1</v>
      </c>
      <c r="I357" s="104">
        <v>480</v>
      </c>
      <c r="J357" s="113" t="s">
        <v>1322</v>
      </c>
      <c r="K357" s="281"/>
      <c r="L357" s="537"/>
      <c r="M357" s="4" t="e">
        <f>IF(#REF!,#REF!,"")</f>
        <v>#REF!</v>
      </c>
      <c r="N357" s="6"/>
      <c r="O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</row>
    <row r="358" spans="1:70" ht="20.25" customHeight="1">
      <c r="A358" s="4">
        <v>443</v>
      </c>
      <c r="B358" s="589"/>
      <c r="C358" s="76" t="s">
        <v>388</v>
      </c>
      <c r="D358" s="349">
        <v>13</v>
      </c>
      <c r="E358" s="74" t="s">
        <v>896</v>
      </c>
      <c r="F358" s="87">
        <v>1</v>
      </c>
      <c r="G358" s="92"/>
      <c r="H358" s="97" t="str">
        <f t="shared" si="24"/>
        <v>東区13-2</v>
      </c>
      <c r="I358" s="104">
        <v>515</v>
      </c>
      <c r="J358" s="113" t="s">
        <v>513</v>
      </c>
      <c r="K358" s="188" t="s">
        <v>2188</v>
      </c>
      <c r="L358" s="423" t="s">
        <v>2208</v>
      </c>
      <c r="M358" s="4" t="str">
        <f t="shared" ref="M358:M365" si="28">IF(F380,I380,"")</f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20.25" customHeight="1">
      <c r="A359" s="4">
        <v>444</v>
      </c>
      <c r="B359" s="589"/>
      <c r="C359" s="76" t="s">
        <v>388</v>
      </c>
      <c r="D359" s="349">
        <v>13</v>
      </c>
      <c r="E359" s="74" t="s">
        <v>897</v>
      </c>
      <c r="F359" s="87">
        <v>0</v>
      </c>
      <c r="G359" s="92"/>
      <c r="H359" s="97" t="str">
        <f t="shared" si="24"/>
        <v>東区13-3</v>
      </c>
      <c r="I359" s="104">
        <v>400</v>
      </c>
      <c r="J359" s="551" t="s">
        <v>513</v>
      </c>
      <c r="K359" s="334"/>
      <c r="L359" s="528" t="s">
        <v>2154</v>
      </c>
      <c r="M359" s="4" t="str">
        <f t="shared" si="28"/>
        <v/>
      </c>
      <c r="N359" s="6"/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customHeight="1">
      <c r="A360" s="4">
        <v>445</v>
      </c>
      <c r="B360" s="589"/>
      <c r="C360" s="76" t="s">
        <v>388</v>
      </c>
      <c r="D360" s="349">
        <v>13</v>
      </c>
      <c r="E360" s="74" t="s">
        <v>898</v>
      </c>
      <c r="F360" s="87">
        <v>1</v>
      </c>
      <c r="G360" s="92"/>
      <c r="H360" s="97" t="str">
        <f t="shared" si="24"/>
        <v>東区13-4</v>
      </c>
      <c r="I360" s="104">
        <v>555</v>
      </c>
      <c r="J360" s="556" t="s">
        <v>1323</v>
      </c>
      <c r="K360" s="188" t="s">
        <v>2165</v>
      </c>
      <c r="L360" s="416"/>
      <c r="M360" s="4" t="str">
        <f t="shared" si="28"/>
        <v/>
      </c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20.25" hidden="1" customHeight="1">
      <c r="A361" s="4">
        <v>446</v>
      </c>
      <c r="B361" s="589"/>
      <c r="C361" s="76" t="s">
        <v>388</v>
      </c>
      <c r="D361" s="349">
        <v>13</v>
      </c>
      <c r="E361" s="74" t="s">
        <v>899</v>
      </c>
      <c r="F361" s="87"/>
      <c r="G361" s="92"/>
      <c r="H361" s="97" t="str">
        <f t="shared" si="24"/>
        <v>東区13-5</v>
      </c>
      <c r="I361" s="104">
        <v>355</v>
      </c>
      <c r="J361" s="113" t="s">
        <v>515</v>
      </c>
      <c r="K361" s="281"/>
      <c r="L361" s="528" t="s">
        <v>2141</v>
      </c>
      <c r="M361" s="4" t="str">
        <f t="shared" si="28"/>
        <v/>
      </c>
      <c r="N361" s="6"/>
      <c r="O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</row>
    <row r="362" spans="1:70" ht="20.25">
      <c r="A362" s="4">
        <v>447</v>
      </c>
      <c r="B362" s="589"/>
      <c r="C362" s="76" t="s">
        <v>388</v>
      </c>
      <c r="D362" s="349">
        <v>13</v>
      </c>
      <c r="E362" s="74" t="s">
        <v>867</v>
      </c>
      <c r="F362" s="87">
        <v>1</v>
      </c>
      <c r="G362" s="92"/>
      <c r="H362" s="97" t="str">
        <f t="shared" si="24"/>
        <v>東区13-6</v>
      </c>
      <c r="I362" s="104">
        <v>490</v>
      </c>
      <c r="J362" s="113" t="s">
        <v>515</v>
      </c>
      <c r="K362" s="281" t="s">
        <v>2178</v>
      </c>
      <c r="L362" s="416"/>
      <c r="M362" s="4" t="str">
        <f t="shared" si="28"/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 customHeight="1">
      <c r="A363" s="4">
        <v>449</v>
      </c>
      <c r="B363" s="589"/>
      <c r="C363" s="76" t="s">
        <v>388</v>
      </c>
      <c r="D363" s="349">
        <v>13</v>
      </c>
      <c r="E363" s="74" t="s">
        <v>1645</v>
      </c>
      <c r="F363" s="87"/>
      <c r="G363" s="92"/>
      <c r="H363" s="97" t="str">
        <f t="shared" si="24"/>
        <v>東区13-7</v>
      </c>
      <c r="I363" s="104">
        <v>290</v>
      </c>
      <c r="J363" s="119" t="s">
        <v>1932</v>
      </c>
      <c r="K363" s="281"/>
      <c r="L363" s="426"/>
      <c r="M363" s="4">
        <f t="shared" si="28"/>
        <v>430</v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 customHeight="1">
      <c r="A364" s="4">
        <v>450</v>
      </c>
      <c r="B364" s="589"/>
      <c r="C364" s="76" t="s">
        <v>388</v>
      </c>
      <c r="D364" s="349">
        <v>13</v>
      </c>
      <c r="E364" s="74" t="s">
        <v>1646</v>
      </c>
      <c r="F364" s="87"/>
      <c r="G364" s="92"/>
      <c r="H364" s="97" t="str">
        <f t="shared" si="24"/>
        <v>東区13-8</v>
      </c>
      <c r="I364" s="104">
        <v>500</v>
      </c>
      <c r="J364" s="113" t="s">
        <v>519</v>
      </c>
      <c r="K364" s="188"/>
      <c r="L364" s="129"/>
      <c r="M364" s="4">
        <f t="shared" si="28"/>
        <v>380</v>
      </c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100000000000001" hidden="1" customHeight="1">
      <c r="A365" s="4">
        <v>451</v>
      </c>
      <c r="B365" s="589"/>
      <c r="C365" s="76" t="s">
        <v>388</v>
      </c>
      <c r="D365" s="349">
        <v>13</v>
      </c>
      <c r="E365" s="74" t="s">
        <v>1025</v>
      </c>
      <c r="F365" s="87"/>
      <c r="G365" s="92"/>
      <c r="H365" s="97" t="str">
        <f t="shared" si="24"/>
        <v>東区13-9</v>
      </c>
      <c r="I365" s="104">
        <v>390</v>
      </c>
      <c r="J365" s="113" t="s">
        <v>1325</v>
      </c>
      <c r="K365" s="188"/>
      <c r="L365" s="509"/>
      <c r="M365" s="4">
        <f t="shared" si="28"/>
        <v>585</v>
      </c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25">
      <c r="A366" s="4">
        <v>454</v>
      </c>
      <c r="B366" s="581"/>
      <c r="C366" s="76" t="s">
        <v>388</v>
      </c>
      <c r="D366" s="349">
        <v>14</v>
      </c>
      <c r="E366" s="74" t="s">
        <v>895</v>
      </c>
      <c r="F366" s="87">
        <v>1</v>
      </c>
      <c r="G366" s="92"/>
      <c r="H366" s="97" t="str">
        <f t="shared" si="24"/>
        <v>東区14-1</v>
      </c>
      <c r="I366" s="104">
        <v>240</v>
      </c>
      <c r="J366" s="551" t="s">
        <v>1327</v>
      </c>
      <c r="K366" s="481" t="s">
        <v>2156</v>
      </c>
      <c r="L366" s="348"/>
      <c r="M366" s="4">
        <f>IF(F390,I390,"")</f>
        <v>400</v>
      </c>
    </row>
    <row r="367" spans="1:70" ht="20.25" hidden="1" customHeight="1">
      <c r="A367" s="4">
        <v>455</v>
      </c>
      <c r="B367" s="581"/>
      <c r="C367" s="76" t="s">
        <v>388</v>
      </c>
      <c r="D367" s="349">
        <v>14</v>
      </c>
      <c r="E367" s="74" t="s">
        <v>896</v>
      </c>
      <c r="F367" s="87"/>
      <c r="G367" s="92"/>
      <c r="H367" s="97" t="str">
        <f t="shared" si="24"/>
        <v>東区14-2</v>
      </c>
      <c r="I367" s="104">
        <v>555</v>
      </c>
      <c r="J367" s="113" t="s">
        <v>1328</v>
      </c>
      <c r="K367" s="188"/>
      <c r="L367" s="129"/>
      <c r="M367" s="4">
        <f>IF(F391,I391,"")</f>
        <v>445</v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16.5" hidden="1" customHeight="1">
      <c r="A368" s="4">
        <v>458</v>
      </c>
      <c r="B368" s="581"/>
      <c r="C368" s="76" t="s">
        <v>388</v>
      </c>
      <c r="D368" s="349">
        <v>14</v>
      </c>
      <c r="E368" s="74" t="s">
        <v>897</v>
      </c>
      <c r="F368" s="87"/>
      <c r="G368" s="92"/>
      <c r="H368" s="97" t="str">
        <f t="shared" si="24"/>
        <v>東区14-3</v>
      </c>
      <c r="I368" s="104">
        <v>320</v>
      </c>
      <c r="J368" s="114" t="s">
        <v>1330</v>
      </c>
      <c r="K368" s="188"/>
      <c r="L368" s="141"/>
      <c r="M368" s="4" t="str">
        <f>IF(F394,I394,"")</f>
        <v/>
      </c>
      <c r="N368" s="6"/>
    </row>
    <row r="369" spans="1:70" ht="20.25" hidden="1" customHeight="1">
      <c r="A369" s="4">
        <v>459</v>
      </c>
      <c r="B369" s="581"/>
      <c r="C369" s="76" t="s">
        <v>388</v>
      </c>
      <c r="D369" s="349">
        <v>14</v>
      </c>
      <c r="E369" s="74" t="s">
        <v>898</v>
      </c>
      <c r="F369" s="87"/>
      <c r="G369" s="92"/>
      <c r="H369" s="97" t="str">
        <f t="shared" si="24"/>
        <v>東区14-4</v>
      </c>
      <c r="I369" s="104">
        <v>530</v>
      </c>
      <c r="J369" s="113" t="s">
        <v>1331</v>
      </c>
      <c r="K369" s="189"/>
      <c r="L369" s="129"/>
      <c r="M369" s="5" t="e">
        <f>IF(#REF!,#REF!,"")</f>
        <v>#REF!</v>
      </c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100000000000001" hidden="1" customHeight="1">
      <c r="A370" s="4">
        <v>460</v>
      </c>
      <c r="B370" s="581"/>
      <c r="C370" s="76" t="s">
        <v>388</v>
      </c>
      <c r="D370" s="349">
        <v>14</v>
      </c>
      <c r="E370" s="74" t="s">
        <v>899</v>
      </c>
      <c r="F370" s="87"/>
      <c r="G370" s="92"/>
      <c r="H370" s="97" t="str">
        <f t="shared" si="24"/>
        <v>東区14-5</v>
      </c>
      <c r="I370" s="104">
        <v>480</v>
      </c>
      <c r="J370" s="113" t="s">
        <v>1332</v>
      </c>
      <c r="K370" s="188"/>
      <c r="L370" s="129"/>
      <c r="M370" s="4"/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>
      <c r="A371" s="4">
        <v>461</v>
      </c>
      <c r="B371" s="581"/>
      <c r="C371" s="76" t="s">
        <v>388</v>
      </c>
      <c r="D371" s="349">
        <v>14</v>
      </c>
      <c r="E371" s="74" t="s">
        <v>867</v>
      </c>
      <c r="F371" s="87"/>
      <c r="G371" s="92"/>
      <c r="H371" s="97" t="str">
        <f t="shared" si="24"/>
        <v>東区14-6</v>
      </c>
      <c r="I371" s="104">
        <v>230</v>
      </c>
      <c r="J371" s="113" t="s">
        <v>532</v>
      </c>
      <c r="K371" s="188"/>
      <c r="L371" s="129"/>
      <c r="M371" s="5" t="str">
        <f>IF(F396,I396,"")</f>
        <v/>
      </c>
      <c r="N371" s="6"/>
      <c r="O371" s="6"/>
      <c r="P371" s="49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hidden="1" customHeight="1">
      <c r="A372" s="4">
        <v>462</v>
      </c>
      <c r="B372" s="581"/>
      <c r="C372" s="76" t="s">
        <v>388</v>
      </c>
      <c r="D372" s="349">
        <v>14</v>
      </c>
      <c r="E372" s="74" t="s">
        <v>1645</v>
      </c>
      <c r="F372" s="87"/>
      <c r="G372" s="92"/>
      <c r="H372" s="97" t="str">
        <f t="shared" ref="H372:H435" si="29">CONCATENATE(C372,D372,"-",E372)</f>
        <v>東区14-7</v>
      </c>
      <c r="I372" s="104">
        <v>260</v>
      </c>
      <c r="J372" s="114" t="s">
        <v>1330</v>
      </c>
      <c r="K372" s="188"/>
      <c r="L372" s="129"/>
      <c r="M372" s="5" t="str">
        <f>IF(F381,I381,"")</f>
        <v/>
      </c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 customHeight="1">
      <c r="A373" s="4">
        <v>463</v>
      </c>
      <c r="B373" s="581"/>
      <c r="C373" s="76" t="s">
        <v>388</v>
      </c>
      <c r="D373" s="349">
        <v>14</v>
      </c>
      <c r="E373" s="74" t="s">
        <v>1646</v>
      </c>
      <c r="F373" s="87"/>
      <c r="G373" s="92"/>
      <c r="H373" s="97" t="str">
        <f t="shared" si="29"/>
        <v>東区14-8</v>
      </c>
      <c r="I373" s="104">
        <v>470</v>
      </c>
      <c r="J373" s="114" t="s">
        <v>1330</v>
      </c>
      <c r="K373" s="189"/>
      <c r="L373" s="129"/>
      <c r="M373" s="4" t="str">
        <f>IF(F398,I398,"")</f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16.5" hidden="1" customHeight="1">
      <c r="A374" s="4">
        <v>464</v>
      </c>
      <c r="B374" s="581"/>
      <c r="C374" s="76" t="s">
        <v>388</v>
      </c>
      <c r="D374" s="349">
        <v>14</v>
      </c>
      <c r="E374" s="74" t="s">
        <v>1025</v>
      </c>
      <c r="F374" s="87"/>
      <c r="G374" s="92"/>
      <c r="H374" s="97" t="str">
        <f t="shared" si="29"/>
        <v>東区14-9</v>
      </c>
      <c r="I374" s="104">
        <v>320</v>
      </c>
      <c r="J374" s="114" t="s">
        <v>1512</v>
      </c>
      <c r="K374" s="281"/>
      <c r="L374" s="482"/>
      <c r="M374" s="4" t="str">
        <f>IF(F399,I399,"")</f>
        <v/>
      </c>
      <c r="N374" s="6"/>
    </row>
    <row r="375" spans="1:70" ht="20.25" hidden="1" customHeight="1">
      <c r="A375" s="4">
        <v>467</v>
      </c>
      <c r="B375" s="590" t="s">
        <v>534</v>
      </c>
      <c r="C375" s="76" t="s">
        <v>388</v>
      </c>
      <c r="D375" s="349">
        <v>15</v>
      </c>
      <c r="E375" s="74" t="s">
        <v>895</v>
      </c>
      <c r="F375" s="87"/>
      <c r="G375" s="92"/>
      <c r="H375" s="97" t="str">
        <f t="shared" si="29"/>
        <v>東区15-1</v>
      </c>
      <c r="I375" s="104">
        <v>205</v>
      </c>
      <c r="J375" s="113" t="s">
        <v>535</v>
      </c>
      <c r="K375" s="281"/>
      <c r="L375" s="529" t="s">
        <v>2115</v>
      </c>
      <c r="M375" s="4" t="e">
        <f>IF(#REF!,#REF!,"")</f>
        <v>#REF!</v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 customHeight="1">
      <c r="A376" s="4">
        <v>468</v>
      </c>
      <c r="B376" s="581"/>
      <c r="C376" s="76" t="s">
        <v>388</v>
      </c>
      <c r="D376" s="349">
        <v>15</v>
      </c>
      <c r="E376" s="74" t="s">
        <v>896</v>
      </c>
      <c r="F376" s="87"/>
      <c r="G376" s="92"/>
      <c r="H376" s="97" t="str">
        <f t="shared" si="29"/>
        <v>東区15-2</v>
      </c>
      <c r="I376" s="104">
        <v>450</v>
      </c>
      <c r="J376" s="113" t="s">
        <v>1336</v>
      </c>
      <c r="K376" s="281"/>
      <c r="L376" s="529" t="s">
        <v>2115</v>
      </c>
      <c r="M376" s="4" t="str">
        <f>IF(F401,I401,"")</f>
        <v/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hidden="1" customHeight="1">
      <c r="A377" s="4">
        <v>469</v>
      </c>
      <c r="B377" s="581"/>
      <c r="C377" s="76" t="s">
        <v>388</v>
      </c>
      <c r="D377" s="349">
        <v>15</v>
      </c>
      <c r="E377" s="74" t="s">
        <v>897</v>
      </c>
      <c r="F377" s="87"/>
      <c r="G377" s="92"/>
      <c r="H377" s="97" t="str">
        <f t="shared" si="29"/>
        <v>東区15-3</v>
      </c>
      <c r="I377" s="104">
        <v>440</v>
      </c>
      <c r="J377" s="113" t="s">
        <v>1337</v>
      </c>
      <c r="K377" s="188"/>
      <c r="L377" s="529" t="s">
        <v>2115</v>
      </c>
      <c r="M377" s="4" t="str">
        <f>IF(F402,I402,"")</f>
        <v/>
      </c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25" hidden="1" customHeight="1">
      <c r="A378" s="4">
        <v>470</v>
      </c>
      <c r="B378" s="581"/>
      <c r="C378" s="76" t="s">
        <v>388</v>
      </c>
      <c r="D378" s="349">
        <v>15</v>
      </c>
      <c r="E378" s="74" t="s">
        <v>898</v>
      </c>
      <c r="F378" s="87"/>
      <c r="G378" s="92"/>
      <c r="H378" s="97" t="str">
        <f t="shared" si="29"/>
        <v>東区15-4</v>
      </c>
      <c r="I378" s="104">
        <v>480</v>
      </c>
      <c r="J378" s="113" t="s">
        <v>2058</v>
      </c>
      <c r="K378" s="334"/>
      <c r="L378" s="529" t="s">
        <v>2115</v>
      </c>
      <c r="M378" s="5">
        <f>IF(F403,I403,"")</f>
        <v>340</v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16.5" hidden="1" customHeight="1">
      <c r="A379" s="4">
        <v>471</v>
      </c>
      <c r="B379" s="581"/>
      <c r="C379" s="76" t="s">
        <v>388</v>
      </c>
      <c r="D379" s="349">
        <v>15</v>
      </c>
      <c r="E379" s="74" t="s">
        <v>899</v>
      </c>
      <c r="F379" s="87"/>
      <c r="G379" s="92"/>
      <c r="H379" s="97" t="str">
        <f t="shared" si="29"/>
        <v>東区15-5</v>
      </c>
      <c r="I379" s="104">
        <v>345</v>
      </c>
      <c r="J379" s="119" t="s">
        <v>1339</v>
      </c>
      <c r="K379" s="281"/>
      <c r="L379" s="348"/>
      <c r="M379" s="4" t="str">
        <f>IF(F404,I404,"")</f>
        <v/>
      </c>
      <c r="N379" s="6"/>
    </row>
    <row r="380" spans="1:70" s="23" customFormat="1" ht="20.25" hidden="1">
      <c r="A380" s="4">
        <v>479</v>
      </c>
      <c r="B380" s="589" t="s">
        <v>547</v>
      </c>
      <c r="C380" s="76" t="s">
        <v>548</v>
      </c>
      <c r="D380" s="489">
        <v>1</v>
      </c>
      <c r="E380" s="74" t="s">
        <v>895</v>
      </c>
      <c r="F380" s="87"/>
      <c r="G380" s="92"/>
      <c r="H380" s="97" t="str">
        <f t="shared" si="29"/>
        <v>南区1-1</v>
      </c>
      <c r="I380" s="104">
        <v>555</v>
      </c>
      <c r="J380" s="113" t="s">
        <v>549</v>
      </c>
      <c r="K380" s="188"/>
      <c r="L380" s="129"/>
      <c r="M380" s="4" t="e">
        <f>IF(#REF!,#REF!,"")</f>
        <v>#REF!</v>
      </c>
      <c r="N380" s="44"/>
      <c r="P380" s="44"/>
      <c r="Q380" s="44"/>
    </row>
    <row r="381" spans="1:70" s="23" customFormat="1" ht="20.25" hidden="1" customHeight="1">
      <c r="A381" s="4">
        <v>480</v>
      </c>
      <c r="B381" s="589"/>
      <c r="C381" s="76" t="s">
        <v>548</v>
      </c>
      <c r="D381" s="489">
        <v>1</v>
      </c>
      <c r="E381" s="74" t="s">
        <v>896</v>
      </c>
      <c r="F381" s="87"/>
      <c r="G381" s="92"/>
      <c r="H381" s="97" t="str">
        <f t="shared" si="29"/>
        <v>南区1-2</v>
      </c>
      <c r="I381" s="104">
        <v>450</v>
      </c>
      <c r="J381" s="113" t="s">
        <v>550</v>
      </c>
      <c r="K381" s="281"/>
      <c r="L381" s="459"/>
      <c r="M381" s="4" t="str">
        <f>IF(F410,I410,"")</f>
        <v/>
      </c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</row>
    <row r="382" spans="1:70" ht="20.100000000000001" hidden="1" customHeight="1">
      <c r="A382" s="4">
        <v>481</v>
      </c>
      <c r="B382" s="589"/>
      <c r="C382" s="76" t="s">
        <v>548</v>
      </c>
      <c r="D382" s="489">
        <v>1</v>
      </c>
      <c r="E382" s="74" t="s">
        <v>897</v>
      </c>
      <c r="F382" s="87"/>
      <c r="G382" s="92"/>
      <c r="H382" s="97" t="str">
        <f t="shared" si="29"/>
        <v>南区1-3</v>
      </c>
      <c r="I382" s="104">
        <v>520</v>
      </c>
      <c r="J382" s="113" t="s">
        <v>1343</v>
      </c>
      <c r="K382" s="281"/>
      <c r="L382" s="531" t="s">
        <v>2117</v>
      </c>
      <c r="M382" s="5">
        <f>IF(F400,I400,"")</f>
        <v>345</v>
      </c>
    </row>
    <row r="383" spans="1:70" ht="20.100000000000001" hidden="1" customHeight="1">
      <c r="A383" s="4">
        <v>482</v>
      </c>
      <c r="B383" s="589"/>
      <c r="C383" s="76" t="s">
        <v>548</v>
      </c>
      <c r="D383" s="489">
        <v>1</v>
      </c>
      <c r="E383" s="74" t="s">
        <v>898</v>
      </c>
      <c r="F383" s="87"/>
      <c r="G383" s="92"/>
      <c r="H383" s="97" t="str">
        <f t="shared" si="29"/>
        <v>南区1-4</v>
      </c>
      <c r="I383" s="104">
        <v>935</v>
      </c>
      <c r="J383" s="113" t="s">
        <v>1344</v>
      </c>
      <c r="K383" s="188"/>
      <c r="L383" s="129"/>
      <c r="M383" s="4" t="str">
        <f>IF(F412,I412,"")</f>
        <v/>
      </c>
      <c r="N383" s="6"/>
    </row>
    <row r="384" spans="1:70" ht="20.25" hidden="1" customHeight="1">
      <c r="A384" s="4">
        <v>483</v>
      </c>
      <c r="B384" s="589"/>
      <c r="C384" s="76" t="s">
        <v>548</v>
      </c>
      <c r="D384" s="489">
        <v>1</v>
      </c>
      <c r="E384" s="74" t="s">
        <v>899</v>
      </c>
      <c r="F384" s="87"/>
      <c r="G384" s="92"/>
      <c r="H384" s="97" t="str">
        <f t="shared" si="29"/>
        <v>南区1-5</v>
      </c>
      <c r="I384" s="104">
        <v>385</v>
      </c>
      <c r="J384" s="113" t="s">
        <v>1345</v>
      </c>
      <c r="K384" s="188"/>
      <c r="L384" s="129"/>
      <c r="M384" s="5" t="e">
        <f>IF(#REF!,#REF!,"")</f>
        <v>#REF!</v>
      </c>
      <c r="O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25" customHeight="1">
      <c r="A385" s="4">
        <v>484</v>
      </c>
      <c r="B385" s="589"/>
      <c r="C385" s="76" t="s">
        <v>548</v>
      </c>
      <c r="D385" s="489">
        <v>1</v>
      </c>
      <c r="E385" s="74" t="s">
        <v>867</v>
      </c>
      <c r="F385" s="87">
        <v>1</v>
      </c>
      <c r="G385" s="92"/>
      <c r="H385" s="97" t="str">
        <f t="shared" si="29"/>
        <v>南区1-6</v>
      </c>
      <c r="I385" s="104">
        <v>430</v>
      </c>
      <c r="J385" s="551" t="s">
        <v>553</v>
      </c>
      <c r="K385" s="281" t="s">
        <v>1973</v>
      </c>
      <c r="L385" s="348"/>
      <c r="M385" s="5" t="e">
        <f>IF(#REF!,#REF!,"")</f>
        <v>#REF!</v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100000000000001" customHeight="1">
      <c r="A386" s="4">
        <v>485</v>
      </c>
      <c r="B386" s="589"/>
      <c r="C386" s="76" t="s">
        <v>548</v>
      </c>
      <c r="D386" s="489">
        <v>1</v>
      </c>
      <c r="E386" s="74" t="s">
        <v>1645</v>
      </c>
      <c r="F386" s="87">
        <v>1</v>
      </c>
      <c r="G386" s="92"/>
      <c r="H386" s="97" t="str">
        <f t="shared" si="29"/>
        <v>南区1-7</v>
      </c>
      <c r="I386" s="104">
        <v>380</v>
      </c>
      <c r="J386" s="551" t="s">
        <v>554</v>
      </c>
      <c r="K386" s="281" t="s">
        <v>2151</v>
      </c>
      <c r="L386" s="544"/>
      <c r="M386" s="4" t="e">
        <f>IF(#REF!,#REF!,"")</f>
        <v>#REF!</v>
      </c>
      <c r="N386" s="6"/>
    </row>
    <row r="387" spans="1:70" ht="20.25" customHeight="1">
      <c r="A387" s="4">
        <v>486</v>
      </c>
      <c r="B387" s="589"/>
      <c r="C387" s="76" t="s">
        <v>548</v>
      </c>
      <c r="D387" s="489">
        <v>1</v>
      </c>
      <c r="E387" s="74" t="s">
        <v>1646</v>
      </c>
      <c r="F387" s="87">
        <v>1</v>
      </c>
      <c r="G387" s="92"/>
      <c r="H387" s="97" t="str">
        <f t="shared" si="29"/>
        <v>南区1-8</v>
      </c>
      <c r="I387" s="104">
        <v>585</v>
      </c>
      <c r="J387" s="113" t="s">
        <v>555</v>
      </c>
      <c r="K387" s="188" t="s">
        <v>2181</v>
      </c>
      <c r="L387" s="129"/>
      <c r="M387" s="4" t="str">
        <f>IF(F414,I414,"")</f>
        <v/>
      </c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hidden="1" customHeight="1">
      <c r="A388" s="4">
        <v>487</v>
      </c>
      <c r="B388" s="589"/>
      <c r="C388" s="76" t="s">
        <v>548</v>
      </c>
      <c r="D388" s="489">
        <v>1</v>
      </c>
      <c r="E388" s="74" t="s">
        <v>1025</v>
      </c>
      <c r="F388" s="87"/>
      <c r="G388" s="92"/>
      <c r="H388" s="97" t="str">
        <f t="shared" si="29"/>
        <v>南区1-9</v>
      </c>
      <c r="I388" s="104">
        <v>650</v>
      </c>
      <c r="J388" s="113" t="s">
        <v>1346</v>
      </c>
      <c r="K388" s="188"/>
      <c r="L388" s="531" t="s">
        <v>2117</v>
      </c>
      <c r="M388" s="4" t="str">
        <f>IF(F415,I415,"")</f>
        <v/>
      </c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100000000000001" hidden="1" customHeight="1">
      <c r="A389" s="4">
        <v>488</v>
      </c>
      <c r="B389" s="589" t="s">
        <v>557</v>
      </c>
      <c r="C389" s="76" t="s">
        <v>548</v>
      </c>
      <c r="D389" s="489">
        <v>2</v>
      </c>
      <c r="E389" s="74" t="s">
        <v>895</v>
      </c>
      <c r="F389" s="87"/>
      <c r="G389" s="92"/>
      <c r="H389" s="97" t="str">
        <f t="shared" si="29"/>
        <v>南区2-1</v>
      </c>
      <c r="I389" s="104">
        <v>565</v>
      </c>
      <c r="J389" s="113" t="s">
        <v>1347</v>
      </c>
      <c r="K389" s="188"/>
      <c r="L389" s="360"/>
      <c r="M389" s="4" t="str">
        <f>IF(F416,I416,"")</f>
        <v/>
      </c>
      <c r="N389" s="6"/>
    </row>
    <row r="390" spans="1:70" ht="20.25" customHeight="1">
      <c r="A390" s="4">
        <v>489</v>
      </c>
      <c r="B390" s="589"/>
      <c r="C390" s="76" t="s">
        <v>548</v>
      </c>
      <c r="D390" s="489">
        <v>2</v>
      </c>
      <c r="E390" s="74" t="s">
        <v>896</v>
      </c>
      <c r="F390" s="87">
        <v>1</v>
      </c>
      <c r="G390" s="92"/>
      <c r="H390" s="97" t="str">
        <f t="shared" si="29"/>
        <v>南区2-2</v>
      </c>
      <c r="I390" s="104">
        <v>400</v>
      </c>
      <c r="J390" s="551" t="s">
        <v>1348</v>
      </c>
      <c r="K390" s="281" t="s">
        <v>2150</v>
      </c>
      <c r="L390" s="348"/>
      <c r="M390" s="5" t="str">
        <f>IF(F405,I405,"")</f>
        <v/>
      </c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100000000000001" customHeight="1">
      <c r="A391" s="4">
        <v>490</v>
      </c>
      <c r="B391" s="589"/>
      <c r="C391" s="76" t="s">
        <v>548</v>
      </c>
      <c r="D391" s="489">
        <v>2</v>
      </c>
      <c r="E391" s="74" t="s">
        <v>897</v>
      </c>
      <c r="F391" s="87">
        <v>1</v>
      </c>
      <c r="G391" s="92"/>
      <c r="H391" s="97" t="str">
        <f t="shared" si="29"/>
        <v>南区2-3</v>
      </c>
      <c r="I391" s="104">
        <v>445</v>
      </c>
      <c r="J391" s="551" t="s">
        <v>1349</v>
      </c>
      <c r="K391" s="281" t="s">
        <v>1829</v>
      </c>
      <c r="L391" s="487"/>
      <c r="M391" s="5">
        <f>IF(F406,I406,"")</f>
        <v>550</v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customHeight="1">
      <c r="A392" s="4">
        <v>491</v>
      </c>
      <c r="B392" s="589"/>
      <c r="C392" s="76" t="s">
        <v>548</v>
      </c>
      <c r="D392" s="489">
        <v>2</v>
      </c>
      <c r="E392" s="74" t="s">
        <v>898</v>
      </c>
      <c r="F392" s="87">
        <v>1</v>
      </c>
      <c r="G392" s="92"/>
      <c r="H392" s="97" t="str">
        <f t="shared" si="29"/>
        <v>南区2-4</v>
      </c>
      <c r="I392" s="104">
        <v>475</v>
      </c>
      <c r="J392" s="551" t="s">
        <v>1350</v>
      </c>
      <c r="K392" s="334" t="s">
        <v>2166</v>
      </c>
      <c r="L392" s="348"/>
      <c r="M392" s="5" t="str">
        <f>IF(F420,I420,"")</f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customHeight="1">
      <c r="A393" s="4">
        <v>492</v>
      </c>
      <c r="B393" s="589"/>
      <c r="C393" s="76" t="s">
        <v>548</v>
      </c>
      <c r="D393" s="489">
        <v>2</v>
      </c>
      <c r="E393" s="74" t="s">
        <v>899</v>
      </c>
      <c r="F393" s="87">
        <v>1</v>
      </c>
      <c r="G393" s="92"/>
      <c r="H393" s="97" t="str">
        <f t="shared" si="29"/>
        <v>南区2-5</v>
      </c>
      <c r="I393" s="104">
        <v>260</v>
      </c>
      <c r="J393" s="551" t="s">
        <v>1351</v>
      </c>
      <c r="K393" s="332" t="s">
        <v>2123</v>
      </c>
      <c r="L393" s="348"/>
      <c r="M393" s="5" t="str">
        <f>IF(F408,I408,"")</f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25" hidden="1" customHeight="1">
      <c r="A394" s="4">
        <v>493</v>
      </c>
      <c r="B394" s="589"/>
      <c r="C394" s="76" t="s">
        <v>548</v>
      </c>
      <c r="D394" s="489">
        <v>2</v>
      </c>
      <c r="E394" s="74" t="s">
        <v>867</v>
      </c>
      <c r="F394" s="87"/>
      <c r="G394" s="92"/>
      <c r="H394" s="97" t="str">
        <f t="shared" si="29"/>
        <v>南区2-6</v>
      </c>
      <c r="I394" s="104">
        <v>485</v>
      </c>
      <c r="J394" s="113" t="s">
        <v>1352</v>
      </c>
      <c r="K394" s="188"/>
      <c r="L394" s="152"/>
      <c r="M394" s="4"/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 customHeight="1">
      <c r="A395" s="4">
        <v>494</v>
      </c>
      <c r="B395" s="589" t="s">
        <v>563</v>
      </c>
      <c r="C395" s="76" t="s">
        <v>548</v>
      </c>
      <c r="D395" s="489">
        <v>3</v>
      </c>
      <c r="E395" s="74" t="s">
        <v>895</v>
      </c>
      <c r="F395" s="87">
        <v>1</v>
      </c>
      <c r="G395" s="92"/>
      <c r="H395" s="97" t="str">
        <f t="shared" si="29"/>
        <v>南区3-1</v>
      </c>
      <c r="I395" s="104">
        <v>515</v>
      </c>
      <c r="J395" s="551" t="s">
        <v>1353</v>
      </c>
      <c r="K395" s="281" t="s">
        <v>2167</v>
      </c>
      <c r="L395" s="541" t="s">
        <v>2129</v>
      </c>
      <c r="M395" s="4" t="str">
        <f t="shared" ref="M395:M399" si="30">IF(F422,I422,"")</f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hidden="1" customHeight="1">
      <c r="A396" s="4">
        <v>495</v>
      </c>
      <c r="B396" s="589"/>
      <c r="C396" s="76" t="s">
        <v>548</v>
      </c>
      <c r="D396" s="489">
        <v>3</v>
      </c>
      <c r="E396" s="74" t="s">
        <v>896</v>
      </c>
      <c r="F396" s="87"/>
      <c r="G396" s="92"/>
      <c r="H396" s="97" t="str">
        <f t="shared" si="29"/>
        <v>南区3-2</v>
      </c>
      <c r="I396" s="104">
        <v>460</v>
      </c>
      <c r="J396" s="113" t="s">
        <v>1355</v>
      </c>
      <c r="K396" s="281"/>
      <c r="L396" s="510"/>
      <c r="M396" s="5" t="str">
        <f t="shared" si="30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 customHeight="1">
      <c r="A397" s="4">
        <v>496</v>
      </c>
      <c r="B397" s="589"/>
      <c r="C397" s="76" t="s">
        <v>548</v>
      </c>
      <c r="D397" s="489">
        <v>3</v>
      </c>
      <c r="E397" s="74" t="s">
        <v>897</v>
      </c>
      <c r="F397" s="87"/>
      <c r="G397" s="92"/>
      <c r="H397" s="97" t="str">
        <f t="shared" si="29"/>
        <v>南区3-3</v>
      </c>
      <c r="I397" s="104">
        <v>275</v>
      </c>
      <c r="J397" s="113" t="s">
        <v>1356</v>
      </c>
      <c r="K397" s="188"/>
      <c r="L397" s="141"/>
      <c r="M397" s="5">
        <f t="shared" si="30"/>
        <v>250</v>
      </c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hidden="1" customHeight="1">
      <c r="A398" s="4">
        <v>497</v>
      </c>
      <c r="B398" s="589"/>
      <c r="C398" s="76" t="s">
        <v>548</v>
      </c>
      <c r="D398" s="489">
        <v>3</v>
      </c>
      <c r="E398" s="74" t="s">
        <v>898</v>
      </c>
      <c r="F398" s="87"/>
      <c r="G398" s="92"/>
      <c r="H398" s="97" t="str">
        <f t="shared" si="29"/>
        <v>南区3-4</v>
      </c>
      <c r="I398" s="104">
        <v>465</v>
      </c>
      <c r="J398" s="113" t="s">
        <v>1358</v>
      </c>
      <c r="K398" s="281"/>
      <c r="L398" s="152"/>
      <c r="M398" s="4" t="str">
        <f t="shared" si="30"/>
        <v/>
      </c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16.5" hidden="1" customHeight="1">
      <c r="A399" s="4">
        <v>498</v>
      </c>
      <c r="B399" s="589"/>
      <c r="C399" s="76" t="s">
        <v>548</v>
      </c>
      <c r="D399" s="489">
        <v>3</v>
      </c>
      <c r="E399" s="74" t="s">
        <v>899</v>
      </c>
      <c r="F399" s="87"/>
      <c r="G399" s="92"/>
      <c r="H399" s="97" t="str">
        <f t="shared" si="29"/>
        <v>南区3-5</v>
      </c>
      <c r="I399" s="104">
        <v>170</v>
      </c>
      <c r="J399" s="114" t="s">
        <v>1359</v>
      </c>
      <c r="K399" s="188"/>
      <c r="L399" s="531" t="s">
        <v>2117</v>
      </c>
      <c r="M399" s="4">
        <f t="shared" si="30"/>
        <v>255</v>
      </c>
      <c r="N399" s="6"/>
    </row>
    <row r="400" spans="1:70" ht="16.5" customHeight="1">
      <c r="A400" s="4">
        <v>499</v>
      </c>
      <c r="B400" s="589"/>
      <c r="C400" s="76" t="s">
        <v>548</v>
      </c>
      <c r="D400" s="489">
        <v>3</v>
      </c>
      <c r="E400" s="74" t="s">
        <v>867</v>
      </c>
      <c r="F400" s="87">
        <v>1</v>
      </c>
      <c r="G400" s="92"/>
      <c r="H400" s="97" t="str">
        <f t="shared" si="29"/>
        <v>南区3-6</v>
      </c>
      <c r="I400" s="104">
        <v>345</v>
      </c>
      <c r="J400" s="551" t="s">
        <v>1360</v>
      </c>
      <c r="K400" s="281" t="s">
        <v>2168</v>
      </c>
      <c r="L400" s="535" t="s">
        <v>2129</v>
      </c>
      <c r="M400" s="4" t="e">
        <f>IF(#REF!,#REF!,"")</f>
        <v>#REF!</v>
      </c>
      <c r="N400" s="6"/>
    </row>
    <row r="401" spans="1:70" ht="20.100000000000001" hidden="1" customHeight="1">
      <c r="A401" s="4">
        <v>503</v>
      </c>
      <c r="B401" s="591" t="s">
        <v>575</v>
      </c>
      <c r="C401" s="76" t="s">
        <v>548</v>
      </c>
      <c r="D401" s="489">
        <v>4</v>
      </c>
      <c r="E401" s="74" t="s">
        <v>895</v>
      </c>
      <c r="F401" s="87"/>
      <c r="G401" s="92"/>
      <c r="H401" s="97" t="str">
        <f t="shared" si="29"/>
        <v>南区4-1</v>
      </c>
      <c r="I401" s="104">
        <v>335</v>
      </c>
      <c r="J401" s="113" t="s">
        <v>1361</v>
      </c>
      <c r="K401" s="188"/>
      <c r="L401" s="131"/>
      <c r="M401" s="4" t="e">
        <f>IF(#REF!,#REF!,"")</f>
        <v>#REF!</v>
      </c>
      <c r="N401" s="6"/>
      <c r="O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16.5" hidden="1" customHeight="1">
      <c r="A402" s="4">
        <v>504</v>
      </c>
      <c r="B402" s="592"/>
      <c r="C402" s="76" t="s">
        <v>548</v>
      </c>
      <c r="D402" s="489">
        <v>4</v>
      </c>
      <c r="E402" s="74" t="s">
        <v>896</v>
      </c>
      <c r="F402" s="87"/>
      <c r="G402" s="92"/>
      <c r="H402" s="97" t="str">
        <f t="shared" si="29"/>
        <v>南区4-2</v>
      </c>
      <c r="I402" s="104">
        <v>370</v>
      </c>
      <c r="J402" s="113" t="s">
        <v>577</v>
      </c>
      <c r="K402" s="188"/>
      <c r="L402" s="129"/>
      <c r="M402" s="5" t="e">
        <f>IF(#REF!,#REF!,"")</f>
        <v>#REF!</v>
      </c>
    </row>
    <row r="403" spans="1:70" ht="20.100000000000001" customHeight="1">
      <c r="A403" s="4">
        <v>505</v>
      </c>
      <c r="B403" s="592"/>
      <c r="C403" s="76" t="s">
        <v>548</v>
      </c>
      <c r="D403" s="489">
        <v>4</v>
      </c>
      <c r="E403" s="74" t="s">
        <v>897</v>
      </c>
      <c r="F403" s="87">
        <v>1</v>
      </c>
      <c r="G403" s="92"/>
      <c r="H403" s="97" t="str">
        <f t="shared" si="29"/>
        <v>南区4-3</v>
      </c>
      <c r="I403" s="104">
        <v>340</v>
      </c>
      <c r="J403" s="551" t="s">
        <v>1362</v>
      </c>
      <c r="K403" s="281" t="s">
        <v>2016</v>
      </c>
      <c r="L403" s="348"/>
      <c r="M403" s="5" t="str">
        <f>IF(F415,I415,"")</f>
        <v/>
      </c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16.5" hidden="1" customHeight="1">
      <c r="A404" s="4">
        <v>506</v>
      </c>
      <c r="B404" s="592"/>
      <c r="C404" s="76" t="s">
        <v>548</v>
      </c>
      <c r="D404" s="489">
        <v>4</v>
      </c>
      <c r="E404" s="74" t="s">
        <v>898</v>
      </c>
      <c r="F404" s="87"/>
      <c r="G404" s="92"/>
      <c r="H404" s="97" t="str">
        <f t="shared" si="29"/>
        <v>南区4-4</v>
      </c>
      <c r="I404" s="104">
        <v>270</v>
      </c>
      <c r="J404" s="113" t="s">
        <v>579</v>
      </c>
      <c r="K404" s="189"/>
      <c r="L404" s="132"/>
      <c r="M404" s="4" t="e">
        <f>IF(#REF!,#REF!,"")</f>
        <v>#REF!</v>
      </c>
      <c r="N404" s="6"/>
    </row>
    <row r="405" spans="1:70" ht="16.5" hidden="1" customHeight="1">
      <c r="A405" s="4">
        <v>507</v>
      </c>
      <c r="B405" s="592"/>
      <c r="C405" s="76" t="s">
        <v>548</v>
      </c>
      <c r="D405" s="489">
        <v>4</v>
      </c>
      <c r="E405" s="74" t="s">
        <v>899</v>
      </c>
      <c r="F405" s="87"/>
      <c r="G405" s="92"/>
      <c r="H405" s="97" t="str">
        <f t="shared" si="29"/>
        <v>南区4-5</v>
      </c>
      <c r="I405" s="104">
        <v>380</v>
      </c>
      <c r="J405" s="113" t="s">
        <v>1363</v>
      </c>
      <c r="K405" s="281"/>
      <c r="L405" s="374"/>
      <c r="M405" s="5" t="str">
        <f>IF(F417,I417,"")</f>
        <v/>
      </c>
      <c r="N405" s="6"/>
    </row>
    <row r="406" spans="1:70" ht="20.25" customHeight="1">
      <c r="A406" s="4">
        <v>508</v>
      </c>
      <c r="B406" s="592"/>
      <c r="C406" s="76" t="s">
        <v>548</v>
      </c>
      <c r="D406" s="489">
        <v>4</v>
      </c>
      <c r="E406" s="74" t="s">
        <v>867</v>
      </c>
      <c r="F406" s="87">
        <v>2</v>
      </c>
      <c r="G406" s="92"/>
      <c r="H406" s="97" t="str">
        <f t="shared" si="29"/>
        <v>南区4-6</v>
      </c>
      <c r="I406" s="104">
        <v>550</v>
      </c>
      <c r="J406" s="551" t="s">
        <v>1366</v>
      </c>
      <c r="K406" s="281" t="s">
        <v>1950</v>
      </c>
      <c r="L406" s="365" t="s">
        <v>2152</v>
      </c>
      <c r="M406" s="4" t="str">
        <f>IF(F428,I428,"")</f>
        <v/>
      </c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100000000000001" hidden="1" customHeight="1">
      <c r="A407" s="4">
        <v>509</v>
      </c>
      <c r="B407" s="592"/>
      <c r="C407" s="76" t="s">
        <v>548</v>
      </c>
      <c r="D407" s="489">
        <v>4</v>
      </c>
      <c r="E407" s="74" t="s">
        <v>1645</v>
      </c>
      <c r="F407" s="87"/>
      <c r="G407" s="92"/>
      <c r="H407" s="97" t="str">
        <f t="shared" si="29"/>
        <v>南区4-7</v>
      </c>
      <c r="I407" s="104">
        <v>390</v>
      </c>
      <c r="J407" s="113" t="s">
        <v>1367</v>
      </c>
      <c r="K407" s="281"/>
      <c r="L407" s="511"/>
      <c r="M407" s="4" t="str">
        <f>IF(F429,I429,"")</f>
        <v/>
      </c>
      <c r="N407" s="6"/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 customHeight="1">
      <c r="A408" s="4">
        <v>510</v>
      </c>
      <c r="B408" s="592"/>
      <c r="C408" s="76" t="s">
        <v>548</v>
      </c>
      <c r="D408" s="489">
        <v>4</v>
      </c>
      <c r="E408" s="74" t="s">
        <v>1646</v>
      </c>
      <c r="F408" s="87"/>
      <c r="G408" s="92"/>
      <c r="H408" s="97" t="str">
        <f t="shared" si="29"/>
        <v>南区4-8</v>
      </c>
      <c r="I408" s="104">
        <v>350</v>
      </c>
      <c r="J408" s="113" t="s">
        <v>1368</v>
      </c>
      <c r="K408" s="281"/>
      <c r="L408" s="511"/>
      <c r="M408" s="4" t="e">
        <f>IF(#REF!,#REF!,"")</f>
        <v>#REF!</v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25" hidden="1">
      <c r="A409" s="4">
        <v>511</v>
      </c>
      <c r="B409" s="592"/>
      <c r="C409" s="76" t="s">
        <v>548</v>
      </c>
      <c r="D409" s="489">
        <v>4</v>
      </c>
      <c r="E409" s="74" t="s">
        <v>1025</v>
      </c>
      <c r="F409" s="87"/>
      <c r="G409" s="92"/>
      <c r="H409" s="97" t="str">
        <f t="shared" si="29"/>
        <v>南区4-9</v>
      </c>
      <c r="I409" s="104">
        <v>395</v>
      </c>
      <c r="J409" s="113" t="s">
        <v>1369</v>
      </c>
      <c r="K409" s="281"/>
      <c r="L409" s="507"/>
      <c r="M409" s="5" t="str">
        <f>IF(F421,I421,"")</f>
        <v/>
      </c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</row>
    <row r="410" spans="1:70" ht="20.25" hidden="1">
      <c r="A410" s="4">
        <v>516</v>
      </c>
      <c r="B410" s="589" t="s">
        <v>588</v>
      </c>
      <c r="C410" s="76" t="s">
        <v>548</v>
      </c>
      <c r="D410" s="489">
        <v>5</v>
      </c>
      <c r="E410" s="74" t="s">
        <v>895</v>
      </c>
      <c r="F410" s="87"/>
      <c r="G410" s="92"/>
      <c r="H410" s="97" t="str">
        <f t="shared" si="29"/>
        <v>南区5-1</v>
      </c>
      <c r="I410" s="104">
        <v>345</v>
      </c>
      <c r="J410" s="113" t="s">
        <v>589</v>
      </c>
      <c r="K410" s="188"/>
      <c r="L410" s="129"/>
      <c r="M410" s="5">
        <f>IF(F426,I426,"")</f>
        <v>255</v>
      </c>
      <c r="O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</row>
    <row r="411" spans="1:70" ht="16.5" hidden="1" customHeight="1">
      <c r="A411" s="4">
        <v>517</v>
      </c>
      <c r="B411" s="589"/>
      <c r="C411" s="76" t="s">
        <v>548</v>
      </c>
      <c r="D411" s="489">
        <v>5</v>
      </c>
      <c r="E411" s="74" t="s">
        <v>896</v>
      </c>
      <c r="F411" s="87"/>
      <c r="G411" s="92"/>
      <c r="H411" s="97" t="str">
        <f t="shared" si="29"/>
        <v>南区5-2</v>
      </c>
      <c r="I411" s="104">
        <v>1215</v>
      </c>
      <c r="J411" s="113" t="s">
        <v>1682</v>
      </c>
      <c r="K411" s="188"/>
      <c r="L411" s="129"/>
      <c r="M411" s="5" t="e">
        <f>IF(#REF!,#REF!,"")</f>
        <v>#REF!</v>
      </c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100000000000001" hidden="1" customHeight="1">
      <c r="A412" s="4">
        <v>518</v>
      </c>
      <c r="B412" s="589"/>
      <c r="C412" s="76" t="s">
        <v>548</v>
      </c>
      <c r="D412" s="489">
        <v>5</v>
      </c>
      <c r="E412" s="74" t="s">
        <v>897</v>
      </c>
      <c r="F412" s="87"/>
      <c r="G412" s="92"/>
      <c r="H412" s="97" t="str">
        <f t="shared" si="29"/>
        <v>南区5-3</v>
      </c>
      <c r="I412" s="104">
        <v>235</v>
      </c>
      <c r="J412" s="113" t="s">
        <v>1371</v>
      </c>
      <c r="K412" s="188"/>
      <c r="L412" s="129"/>
      <c r="M412" s="5" t="e">
        <f>IF(#REF!,#REF!,"")</f>
        <v>#REF!</v>
      </c>
      <c r="N412" s="6"/>
    </row>
    <row r="413" spans="1:70" ht="16.5" hidden="1" customHeight="1">
      <c r="A413" s="4">
        <v>519</v>
      </c>
      <c r="B413" s="589"/>
      <c r="C413" s="76" t="s">
        <v>548</v>
      </c>
      <c r="D413" s="489">
        <v>5</v>
      </c>
      <c r="E413" s="74" t="s">
        <v>898</v>
      </c>
      <c r="F413" s="87"/>
      <c r="G413" s="92"/>
      <c r="H413" s="97" t="str">
        <f t="shared" si="29"/>
        <v>南区5-4</v>
      </c>
      <c r="I413" s="104">
        <v>295</v>
      </c>
      <c r="J413" s="113" t="s">
        <v>1683</v>
      </c>
      <c r="K413" s="188"/>
      <c r="L413" s="531" t="s">
        <v>2117</v>
      </c>
      <c r="M413" s="4" t="e">
        <f>IF(#REF!,#REF!,"")</f>
        <v>#REF!</v>
      </c>
      <c r="N413" s="6"/>
    </row>
    <row r="414" spans="1:70" ht="20.25" hidden="1" customHeight="1">
      <c r="A414" s="4">
        <v>522</v>
      </c>
      <c r="B414" s="589"/>
      <c r="C414" s="76" t="s">
        <v>548</v>
      </c>
      <c r="D414" s="489">
        <v>5</v>
      </c>
      <c r="E414" s="74" t="s">
        <v>899</v>
      </c>
      <c r="F414" s="87"/>
      <c r="G414" s="92"/>
      <c r="H414" s="97" t="str">
        <f t="shared" si="29"/>
        <v>南区5-5</v>
      </c>
      <c r="I414" s="104">
        <v>455</v>
      </c>
      <c r="J414" s="114" t="s">
        <v>1375</v>
      </c>
      <c r="K414" s="188"/>
      <c r="L414" s="531" t="s">
        <v>2117</v>
      </c>
      <c r="M414" s="4">
        <f>IF(F434,I434,"")</f>
        <v>260</v>
      </c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20.25" hidden="1" customHeight="1">
      <c r="A415" s="4">
        <v>523</v>
      </c>
      <c r="B415" s="589"/>
      <c r="C415" s="76" t="s">
        <v>548</v>
      </c>
      <c r="D415" s="489">
        <v>5</v>
      </c>
      <c r="E415" s="74" t="s">
        <v>867</v>
      </c>
      <c r="F415" s="87"/>
      <c r="G415" s="92"/>
      <c r="H415" s="97" t="str">
        <f t="shared" si="29"/>
        <v>南区5-6</v>
      </c>
      <c r="I415" s="104">
        <v>470</v>
      </c>
      <c r="J415" s="113" t="s">
        <v>596</v>
      </c>
      <c r="K415" s="325"/>
      <c r="L415" s="416"/>
      <c r="M415" s="5" t="str">
        <f>IF(F435,I435,"")</f>
        <v/>
      </c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16.5" hidden="1" customHeight="1">
      <c r="A416" s="4">
        <v>524</v>
      </c>
      <c r="B416" s="589"/>
      <c r="C416" s="76" t="s">
        <v>548</v>
      </c>
      <c r="D416" s="489">
        <v>5</v>
      </c>
      <c r="E416" s="74" t="s">
        <v>1645</v>
      </c>
      <c r="F416" s="87"/>
      <c r="G416" s="92"/>
      <c r="H416" s="97" t="str">
        <f t="shared" si="29"/>
        <v>南区5-7</v>
      </c>
      <c r="I416" s="104">
        <v>515</v>
      </c>
      <c r="J416" s="113" t="s">
        <v>597</v>
      </c>
      <c r="K416" s="188"/>
      <c r="L416" s="129"/>
      <c r="M416" s="5" t="str">
        <f>IF(F436,I436,"")</f>
        <v/>
      </c>
      <c r="N416" s="6"/>
    </row>
    <row r="417" spans="1:70" ht="20.25" hidden="1" customHeight="1">
      <c r="A417" s="4">
        <v>525</v>
      </c>
      <c r="B417" s="589"/>
      <c r="C417" s="76" t="s">
        <v>548</v>
      </c>
      <c r="D417" s="489">
        <v>5</v>
      </c>
      <c r="E417" s="74" t="s">
        <v>1646</v>
      </c>
      <c r="F417" s="87"/>
      <c r="G417" s="92"/>
      <c r="H417" s="97" t="str">
        <f t="shared" si="29"/>
        <v>南区5-8</v>
      </c>
      <c r="I417" s="104">
        <v>490</v>
      </c>
      <c r="J417" s="556" t="s">
        <v>2059</v>
      </c>
      <c r="K417" s="281"/>
      <c r="L417" s="416"/>
      <c r="M417" s="4" t="str">
        <f>IF(F437,I437,"")</f>
        <v/>
      </c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100000000000001" hidden="1" customHeight="1">
      <c r="A418" s="4">
        <v>526</v>
      </c>
      <c r="B418" s="589" t="s">
        <v>599</v>
      </c>
      <c r="C418" s="76" t="s">
        <v>548</v>
      </c>
      <c r="D418" s="489">
        <v>6</v>
      </c>
      <c r="E418" s="74" t="s">
        <v>895</v>
      </c>
      <c r="F418" s="87"/>
      <c r="G418" s="92"/>
      <c r="H418" s="97" t="str">
        <f t="shared" si="29"/>
        <v>南区6-1</v>
      </c>
      <c r="I418" s="104">
        <v>870</v>
      </c>
      <c r="J418" s="113" t="s">
        <v>600</v>
      </c>
      <c r="K418" s="188"/>
      <c r="L418" s="129"/>
      <c r="M418" s="5" t="str">
        <f>IF(F429,I429,"")</f>
        <v/>
      </c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>
      <c r="A419" s="4">
        <v>527</v>
      </c>
      <c r="B419" s="589"/>
      <c r="C419" s="76" t="s">
        <v>548</v>
      </c>
      <c r="D419" s="489">
        <v>6</v>
      </c>
      <c r="E419" s="74" t="s">
        <v>896</v>
      </c>
      <c r="F419" s="87"/>
      <c r="G419" s="92"/>
      <c r="H419" s="97" t="str">
        <f t="shared" si="29"/>
        <v>南区6-2</v>
      </c>
      <c r="I419" s="104">
        <v>705</v>
      </c>
      <c r="J419" s="113" t="s">
        <v>601</v>
      </c>
      <c r="K419" s="188"/>
      <c r="L419" s="129"/>
      <c r="M419" s="4" t="str">
        <f>IF(F439,I439,"")</f>
        <v/>
      </c>
      <c r="N419" s="6"/>
    </row>
    <row r="420" spans="1:70" ht="20.25" hidden="1" customHeight="1">
      <c r="A420" s="4">
        <v>528</v>
      </c>
      <c r="B420" s="589"/>
      <c r="C420" s="76" t="s">
        <v>548</v>
      </c>
      <c r="D420" s="489">
        <v>6</v>
      </c>
      <c r="E420" s="74" t="s">
        <v>897</v>
      </c>
      <c r="F420" s="87"/>
      <c r="G420" s="92"/>
      <c r="H420" s="97" t="str">
        <f t="shared" si="29"/>
        <v>南区6-3</v>
      </c>
      <c r="I420" s="104">
        <v>400</v>
      </c>
      <c r="J420" s="551" t="s">
        <v>602</v>
      </c>
      <c r="K420" s="281"/>
      <c r="L420" s="348"/>
      <c r="M420" s="4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100000000000001" hidden="1" customHeight="1">
      <c r="A421" s="4">
        <v>529</v>
      </c>
      <c r="B421" s="589"/>
      <c r="C421" s="76" t="s">
        <v>548</v>
      </c>
      <c r="D421" s="489">
        <v>6</v>
      </c>
      <c r="E421" s="74" t="s">
        <v>898</v>
      </c>
      <c r="F421" s="87"/>
      <c r="G421" s="92"/>
      <c r="H421" s="97" t="str">
        <f t="shared" si="29"/>
        <v>南区6-4</v>
      </c>
      <c r="I421" s="104">
        <v>390</v>
      </c>
      <c r="J421" s="113" t="s">
        <v>603</v>
      </c>
      <c r="K421" s="281"/>
      <c r="L421" s="372"/>
      <c r="M421" s="5" t="str">
        <f>IF(F430,I430,"")</f>
        <v/>
      </c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20.25" hidden="1">
      <c r="A422" s="4">
        <v>530</v>
      </c>
      <c r="B422" s="589"/>
      <c r="C422" s="76" t="s">
        <v>548</v>
      </c>
      <c r="D422" s="489">
        <v>6</v>
      </c>
      <c r="E422" s="74" t="s">
        <v>899</v>
      </c>
      <c r="F422" s="87"/>
      <c r="G422" s="92"/>
      <c r="H422" s="97" t="str">
        <f t="shared" si="29"/>
        <v>南区6-5</v>
      </c>
      <c r="I422" s="104">
        <v>540</v>
      </c>
      <c r="J422" s="113" t="s">
        <v>604</v>
      </c>
      <c r="K422" s="281"/>
      <c r="L422" s="152"/>
      <c r="M422" s="4" t="str">
        <f>IF(F440,I440,"")</f>
        <v/>
      </c>
      <c r="O422" s="6"/>
      <c r="R422" s="9" t="s">
        <v>81</v>
      </c>
      <c r="S422" s="10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25" hidden="1" customHeight="1">
      <c r="A423" s="4">
        <v>531</v>
      </c>
      <c r="B423" s="590" t="s">
        <v>605</v>
      </c>
      <c r="C423" s="76" t="s">
        <v>548</v>
      </c>
      <c r="D423" s="489">
        <v>7</v>
      </c>
      <c r="E423" s="74" t="s">
        <v>895</v>
      </c>
      <c r="F423" s="87"/>
      <c r="G423" s="92"/>
      <c r="H423" s="97" t="str">
        <f t="shared" si="29"/>
        <v>南区7-1</v>
      </c>
      <c r="I423" s="104">
        <v>375</v>
      </c>
      <c r="J423" s="113" t="s">
        <v>606</v>
      </c>
      <c r="K423" s="281"/>
      <c r="L423" s="449"/>
      <c r="M423" s="4"/>
      <c r="R423" s="8"/>
      <c r="S423" s="34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</row>
    <row r="424" spans="1:70" ht="20.100000000000001" customHeight="1">
      <c r="A424" s="4">
        <v>532</v>
      </c>
      <c r="B424" s="581"/>
      <c r="C424" s="76" t="s">
        <v>548</v>
      </c>
      <c r="D424" s="489">
        <v>7</v>
      </c>
      <c r="E424" s="74" t="s">
        <v>896</v>
      </c>
      <c r="F424" s="87">
        <v>1</v>
      </c>
      <c r="G424" s="92"/>
      <c r="H424" s="97" t="str">
        <f t="shared" si="29"/>
        <v>南区7-2</v>
      </c>
      <c r="I424" s="104">
        <v>250</v>
      </c>
      <c r="J424" s="551" t="s">
        <v>608</v>
      </c>
      <c r="K424" s="281" t="s">
        <v>2133</v>
      </c>
      <c r="L424" s="566" t="s">
        <v>2176</v>
      </c>
      <c r="M424" s="5" t="str">
        <f>IF(F433,I433,"")</f>
        <v/>
      </c>
      <c r="N424" s="6"/>
      <c r="R424" s="211"/>
      <c r="S424" s="212"/>
    </row>
    <row r="425" spans="1:70" ht="16.5" hidden="1" customHeight="1">
      <c r="A425" s="4">
        <v>533</v>
      </c>
      <c r="B425" s="581"/>
      <c r="C425" s="76" t="s">
        <v>548</v>
      </c>
      <c r="D425" s="489">
        <v>7</v>
      </c>
      <c r="E425" s="74" t="s">
        <v>897</v>
      </c>
      <c r="F425" s="87"/>
      <c r="G425" s="92"/>
      <c r="H425" s="97" t="str">
        <f t="shared" si="29"/>
        <v>南区7-3</v>
      </c>
      <c r="I425" s="104">
        <v>285</v>
      </c>
      <c r="J425" s="113" t="s">
        <v>611</v>
      </c>
      <c r="K425" s="281"/>
      <c r="L425" s="427"/>
      <c r="M425" s="4">
        <f>IF(F480,I480,"")</f>
        <v>305</v>
      </c>
      <c r="R425" s="211"/>
      <c r="S425" s="212"/>
    </row>
    <row r="426" spans="1:70" ht="20.100000000000001" customHeight="1">
      <c r="A426" s="4">
        <v>534</v>
      </c>
      <c r="B426" s="581"/>
      <c r="C426" s="76" t="s">
        <v>548</v>
      </c>
      <c r="D426" s="489">
        <v>7</v>
      </c>
      <c r="E426" s="74" t="s">
        <v>898</v>
      </c>
      <c r="F426" s="87">
        <v>1</v>
      </c>
      <c r="G426" s="92"/>
      <c r="H426" s="97" t="str">
        <f t="shared" si="29"/>
        <v>南区7-4</v>
      </c>
      <c r="I426" s="104">
        <v>255</v>
      </c>
      <c r="J426" s="551" t="s">
        <v>1381</v>
      </c>
      <c r="K426" s="281" t="s">
        <v>2133</v>
      </c>
      <c r="L426" s="566" t="s">
        <v>2176</v>
      </c>
      <c r="M426" s="4"/>
      <c r="O426" s="6"/>
      <c r="R426" s="14"/>
      <c r="S426" s="13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100000000000001" hidden="1" customHeight="1">
      <c r="A427" s="4">
        <v>543</v>
      </c>
      <c r="B427" s="591" t="s">
        <v>617</v>
      </c>
      <c r="C427" s="76" t="s">
        <v>548</v>
      </c>
      <c r="D427" s="489">
        <v>8</v>
      </c>
      <c r="E427" s="74" t="s">
        <v>895</v>
      </c>
      <c r="F427" s="87"/>
      <c r="G427" s="92"/>
      <c r="H427" s="97" t="str">
        <f t="shared" si="29"/>
        <v>南区8-1</v>
      </c>
      <c r="I427" s="104">
        <v>415</v>
      </c>
      <c r="J427" s="113" t="s">
        <v>1684</v>
      </c>
      <c r="K427" s="281"/>
      <c r="L427" s="404"/>
      <c r="M427" s="4" t="str">
        <f>IF(F493,I493,"")</f>
        <v/>
      </c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100000000000001" hidden="1" customHeight="1">
      <c r="A428" s="4">
        <v>544</v>
      </c>
      <c r="B428" s="592"/>
      <c r="C428" s="76" t="s">
        <v>548</v>
      </c>
      <c r="D428" s="489">
        <v>8</v>
      </c>
      <c r="E428" s="74" t="s">
        <v>896</v>
      </c>
      <c r="F428" s="87"/>
      <c r="G428" s="92"/>
      <c r="H428" s="97" t="str">
        <f t="shared" si="29"/>
        <v>南区8-2</v>
      </c>
      <c r="I428" s="104">
        <v>350</v>
      </c>
      <c r="J428" s="113" t="s">
        <v>1383</v>
      </c>
      <c r="K428" s="281"/>
      <c r="L428" s="348" t="s">
        <v>2127</v>
      </c>
      <c r="M428" s="4" t="str">
        <f>IF(F494,I494,"")</f>
        <v/>
      </c>
      <c r="N428" s="15"/>
      <c r="O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</row>
    <row r="429" spans="1:70" s="15" customFormat="1" ht="16.5" hidden="1" customHeight="1">
      <c r="A429" s="4">
        <v>545</v>
      </c>
      <c r="B429" s="592"/>
      <c r="C429" s="76" t="s">
        <v>548</v>
      </c>
      <c r="D429" s="489">
        <v>8</v>
      </c>
      <c r="E429" s="74" t="s">
        <v>897</v>
      </c>
      <c r="F429" s="87"/>
      <c r="G429" s="92"/>
      <c r="H429" s="97" t="str">
        <f t="shared" si="29"/>
        <v>南区8-3</v>
      </c>
      <c r="I429" s="104">
        <v>345</v>
      </c>
      <c r="J429" s="113" t="s">
        <v>620</v>
      </c>
      <c r="K429" s="281"/>
      <c r="L429" s="152"/>
      <c r="M429" s="4" t="str">
        <f>IF(F495,I495,"")</f>
        <v/>
      </c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</row>
    <row r="430" spans="1:70" ht="20.100000000000001" hidden="1" customHeight="1">
      <c r="A430" s="4">
        <v>547</v>
      </c>
      <c r="B430" s="592"/>
      <c r="C430" s="76" t="s">
        <v>548</v>
      </c>
      <c r="D430" s="489">
        <v>8</v>
      </c>
      <c r="E430" s="74" t="s">
        <v>898</v>
      </c>
      <c r="F430" s="87"/>
      <c r="G430" s="92"/>
      <c r="H430" s="97" t="str">
        <f t="shared" si="29"/>
        <v>南区8-4</v>
      </c>
      <c r="I430" s="104">
        <v>385</v>
      </c>
      <c r="J430" s="215" t="s">
        <v>1685</v>
      </c>
      <c r="K430" s="325"/>
      <c r="L430" s="432"/>
      <c r="M430" s="5">
        <f>IF(F448,I448,"")</f>
        <v>430</v>
      </c>
      <c r="N430" s="15"/>
      <c r="O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s="15" customFormat="1" ht="16.5" hidden="1" customHeight="1">
      <c r="A431" s="4">
        <v>550</v>
      </c>
      <c r="B431" s="592"/>
      <c r="C431" s="76" t="s">
        <v>548</v>
      </c>
      <c r="D431" s="489">
        <v>8</v>
      </c>
      <c r="E431" s="74" t="s">
        <v>899</v>
      </c>
      <c r="F431" s="87"/>
      <c r="G431" s="92"/>
      <c r="H431" s="97" t="str">
        <f t="shared" si="29"/>
        <v>南区8-5</v>
      </c>
      <c r="I431" s="104">
        <v>230</v>
      </c>
      <c r="J431" s="113" t="s">
        <v>1686</v>
      </c>
      <c r="K431" s="281"/>
      <c r="L431" s="429"/>
      <c r="M431" s="5">
        <f>IF(F451,I451,"")</f>
        <v>480</v>
      </c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</row>
    <row r="432" spans="1:70" s="23" customFormat="1" ht="20.25" customHeight="1">
      <c r="A432" s="4">
        <v>551</v>
      </c>
      <c r="B432" s="480" t="s">
        <v>1694</v>
      </c>
      <c r="C432" s="76" t="s">
        <v>548</v>
      </c>
      <c r="D432" s="489">
        <v>9</v>
      </c>
      <c r="E432" s="74" t="s">
        <v>895</v>
      </c>
      <c r="F432" s="87">
        <v>1</v>
      </c>
      <c r="G432" s="92"/>
      <c r="H432" s="97" t="str">
        <f t="shared" si="29"/>
        <v>南区9-1</v>
      </c>
      <c r="I432" s="104">
        <v>480</v>
      </c>
      <c r="J432" s="551" t="s">
        <v>1933</v>
      </c>
      <c r="K432" s="281" t="s">
        <v>2187</v>
      </c>
      <c r="L432" s="348"/>
      <c r="M432" s="4"/>
      <c r="N432" s="44"/>
      <c r="P432" s="44"/>
      <c r="Q432" s="44"/>
    </row>
    <row r="433" spans="1:70" ht="20.25" hidden="1" customHeight="1">
      <c r="A433" s="4">
        <v>554</v>
      </c>
      <c r="B433" s="590" t="s">
        <v>639</v>
      </c>
      <c r="C433" s="76" t="s">
        <v>640</v>
      </c>
      <c r="D433" s="489"/>
      <c r="E433" s="74">
        <v>1</v>
      </c>
      <c r="F433" s="87"/>
      <c r="G433" s="92"/>
      <c r="H433" s="97" t="str">
        <f t="shared" si="29"/>
        <v>菊陽-1</v>
      </c>
      <c r="I433" s="104">
        <v>360</v>
      </c>
      <c r="J433" s="113" t="s">
        <v>2060</v>
      </c>
      <c r="K433" s="325"/>
      <c r="L433" s="131"/>
      <c r="M433" s="5" t="str">
        <f>IF(F455,I455,"")</f>
        <v/>
      </c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100000000000001" customHeight="1">
      <c r="A434" s="4">
        <v>555</v>
      </c>
      <c r="B434" s="581"/>
      <c r="C434" s="76" t="s">
        <v>640</v>
      </c>
      <c r="D434" s="489"/>
      <c r="E434" s="74">
        <v>2</v>
      </c>
      <c r="F434" s="87">
        <v>1</v>
      </c>
      <c r="G434" s="92"/>
      <c r="H434" s="97" t="str">
        <f t="shared" si="29"/>
        <v>菊陽-2</v>
      </c>
      <c r="I434" s="104">
        <v>260</v>
      </c>
      <c r="J434" s="551" t="s">
        <v>2061</v>
      </c>
      <c r="K434" s="281" t="s">
        <v>1961</v>
      </c>
      <c r="L434" s="399"/>
      <c r="M434" s="4"/>
      <c r="N434" s="6"/>
      <c r="O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25" hidden="1">
      <c r="A435" s="4">
        <v>556</v>
      </c>
      <c r="B435" s="581"/>
      <c r="C435" s="76" t="s">
        <v>640</v>
      </c>
      <c r="D435" s="489"/>
      <c r="E435" s="74">
        <v>3</v>
      </c>
      <c r="F435" s="87"/>
      <c r="G435" s="92"/>
      <c r="H435" s="97" t="str">
        <f t="shared" si="29"/>
        <v>菊陽-3</v>
      </c>
      <c r="I435" s="104">
        <v>920</v>
      </c>
      <c r="J435" s="113" t="s">
        <v>2062</v>
      </c>
      <c r="K435" s="281"/>
      <c r="L435" s="420"/>
      <c r="M435" s="5">
        <f>IF(F457,I457,"")</f>
        <v>280</v>
      </c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20.25" hidden="1">
      <c r="A436" s="4">
        <v>557</v>
      </c>
      <c r="B436" s="581"/>
      <c r="C436" s="76" t="s">
        <v>640</v>
      </c>
      <c r="D436" s="489"/>
      <c r="E436" s="74">
        <v>4</v>
      </c>
      <c r="F436" s="87"/>
      <c r="G436" s="92"/>
      <c r="H436" s="99" t="str">
        <f t="shared" ref="H436:H499" si="31">CONCATENATE(C436,D436,"-",E436)</f>
        <v>菊陽-4</v>
      </c>
      <c r="I436" s="104">
        <v>180</v>
      </c>
      <c r="J436" s="234" t="s">
        <v>2063</v>
      </c>
      <c r="K436" s="332"/>
      <c r="L436" s="512"/>
      <c r="M436" s="4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</row>
    <row r="437" spans="1:70" ht="20.25" hidden="1">
      <c r="A437" s="4">
        <v>558</v>
      </c>
      <c r="B437" s="581"/>
      <c r="C437" s="76" t="s">
        <v>640</v>
      </c>
      <c r="D437" s="489"/>
      <c r="E437" s="74">
        <v>5</v>
      </c>
      <c r="F437" s="87"/>
      <c r="G437" s="92"/>
      <c r="H437" s="97" t="str">
        <f t="shared" si="31"/>
        <v>菊陽-5</v>
      </c>
      <c r="I437" s="104">
        <v>280</v>
      </c>
      <c r="J437" s="113" t="s">
        <v>2064</v>
      </c>
      <c r="K437" s="188"/>
      <c r="L437" s="129"/>
      <c r="M437" s="5" t="str">
        <f>IF(F459,I459,"")</f>
        <v/>
      </c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100000000000001" customHeight="1">
      <c r="A438" s="4">
        <v>559</v>
      </c>
      <c r="B438" s="581"/>
      <c r="C438" s="76" t="s">
        <v>640</v>
      </c>
      <c r="D438" s="489"/>
      <c r="E438" s="74">
        <v>6</v>
      </c>
      <c r="F438" s="87">
        <v>1</v>
      </c>
      <c r="G438" s="92"/>
      <c r="H438" s="97" t="str">
        <f t="shared" si="31"/>
        <v>菊陽-6</v>
      </c>
      <c r="I438" s="104">
        <v>500</v>
      </c>
      <c r="J438" s="551" t="s">
        <v>2065</v>
      </c>
      <c r="K438" s="188"/>
      <c r="L438" s="487"/>
      <c r="M438" s="5" t="str">
        <f>IF(F460,I460,"")</f>
        <v/>
      </c>
      <c r="N438" s="23"/>
      <c r="O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s="23" customFormat="1" ht="20.25" hidden="1" customHeight="1">
      <c r="A439" s="4">
        <v>560</v>
      </c>
      <c r="B439" s="581"/>
      <c r="C439" s="76" t="s">
        <v>640</v>
      </c>
      <c r="D439" s="489"/>
      <c r="E439" s="74">
        <v>7</v>
      </c>
      <c r="F439" s="87"/>
      <c r="G439" s="92"/>
      <c r="H439" s="97" t="str">
        <f t="shared" si="31"/>
        <v>菊陽-7</v>
      </c>
      <c r="I439" s="104">
        <v>475</v>
      </c>
      <c r="J439" s="113" t="s">
        <v>2066</v>
      </c>
      <c r="K439" s="281"/>
      <c r="L439" s="348"/>
      <c r="M439" s="5"/>
      <c r="P439" s="44"/>
      <c r="Q439" s="44"/>
    </row>
    <row r="440" spans="1:70" s="23" customFormat="1" ht="20.25" hidden="1" customHeight="1">
      <c r="A440" s="4">
        <v>561</v>
      </c>
      <c r="B440" s="581"/>
      <c r="C440" s="76" t="s">
        <v>640</v>
      </c>
      <c r="D440" s="489"/>
      <c r="E440" s="74">
        <v>8</v>
      </c>
      <c r="F440" s="87"/>
      <c r="G440" s="92"/>
      <c r="H440" s="97" t="str">
        <f t="shared" si="31"/>
        <v>菊陽-8</v>
      </c>
      <c r="I440" s="104">
        <v>335</v>
      </c>
      <c r="J440" s="113" t="s">
        <v>2067</v>
      </c>
      <c r="K440" s="281"/>
      <c r="L440" s="531" t="s">
        <v>2117</v>
      </c>
      <c r="M440" s="5" t="e">
        <f>IF(#REF!,#REF!,"")</f>
        <v>#REF!</v>
      </c>
      <c r="P440" s="44"/>
      <c r="Q440" s="44"/>
    </row>
    <row r="441" spans="1:70" s="23" customFormat="1" ht="20.25" hidden="1" customHeight="1">
      <c r="A441" s="4">
        <v>562</v>
      </c>
      <c r="B441" s="581"/>
      <c r="C441" s="76" t="s">
        <v>640</v>
      </c>
      <c r="D441" s="489"/>
      <c r="E441" s="74">
        <v>9</v>
      </c>
      <c r="F441" s="87"/>
      <c r="G441" s="92"/>
      <c r="H441" s="97" t="str">
        <f t="shared" si="31"/>
        <v>菊陽-9</v>
      </c>
      <c r="I441" s="104">
        <v>435</v>
      </c>
      <c r="J441" s="113" t="s">
        <v>2068</v>
      </c>
      <c r="K441" s="281"/>
      <c r="L441" s="531" t="s">
        <v>2117</v>
      </c>
      <c r="M441" s="5">
        <f>IF(F476,I476,"")</f>
        <v>400</v>
      </c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</row>
    <row r="442" spans="1:70" s="23" customFormat="1" ht="20.100000000000001" hidden="1" customHeight="1">
      <c r="A442" s="4">
        <v>563</v>
      </c>
      <c r="B442" s="581"/>
      <c r="C442" s="76" t="s">
        <v>640</v>
      </c>
      <c r="D442" s="489"/>
      <c r="E442" s="74">
        <v>10</v>
      </c>
      <c r="F442" s="87"/>
      <c r="G442" s="92"/>
      <c r="H442" s="97" t="str">
        <f t="shared" si="31"/>
        <v>菊陽-10</v>
      </c>
      <c r="I442" s="104">
        <v>165</v>
      </c>
      <c r="J442" s="113" t="s">
        <v>2069</v>
      </c>
      <c r="K442" s="281"/>
      <c r="L442" s="141"/>
      <c r="M442" s="4" t="e">
        <f>IF(#REF!,#REF!,"")</f>
        <v>#REF!</v>
      </c>
      <c r="N442" s="6"/>
      <c r="P442" s="44"/>
      <c r="Q442" s="44"/>
    </row>
    <row r="443" spans="1:70" ht="20.25" hidden="1" customHeight="1">
      <c r="A443" s="4">
        <v>564</v>
      </c>
      <c r="B443" s="581"/>
      <c r="C443" s="76" t="s">
        <v>640</v>
      </c>
      <c r="D443" s="489"/>
      <c r="E443" s="74">
        <v>11</v>
      </c>
      <c r="F443" s="87"/>
      <c r="G443" s="92"/>
      <c r="H443" s="97" t="str">
        <f t="shared" si="31"/>
        <v>菊陽-11</v>
      </c>
      <c r="I443" s="104">
        <v>270</v>
      </c>
      <c r="J443" s="113" t="s">
        <v>2070</v>
      </c>
      <c r="K443" s="281"/>
      <c r="L443" s="141"/>
      <c r="M443" s="4" t="str">
        <f>IF(F498,I498,"")</f>
        <v/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100000000000001" hidden="1" customHeight="1">
      <c r="A444" s="4">
        <v>565</v>
      </c>
      <c r="B444" s="581"/>
      <c r="C444" s="76" t="s">
        <v>640</v>
      </c>
      <c r="D444" s="489"/>
      <c r="E444" s="74">
        <v>12</v>
      </c>
      <c r="F444" s="87"/>
      <c r="G444" s="92"/>
      <c r="H444" s="97" t="str">
        <f t="shared" si="31"/>
        <v>菊陽-12</v>
      </c>
      <c r="I444" s="104">
        <v>360</v>
      </c>
      <c r="J444" s="113" t="s">
        <v>2071</v>
      </c>
      <c r="K444" s="188"/>
      <c r="L444" s="533" t="s">
        <v>2147</v>
      </c>
      <c r="M444" s="4" t="str">
        <f>IF(F499,I499,"")</f>
        <v/>
      </c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100000000000001" hidden="1" customHeight="1">
      <c r="A445" s="4">
        <v>566</v>
      </c>
      <c r="B445" s="581"/>
      <c r="C445" s="76" t="s">
        <v>640</v>
      </c>
      <c r="D445" s="489"/>
      <c r="E445" s="74">
        <v>13</v>
      </c>
      <c r="F445" s="87"/>
      <c r="G445" s="92"/>
      <c r="H445" s="97" t="str">
        <f t="shared" si="31"/>
        <v>菊陽-13</v>
      </c>
      <c r="I445" s="104">
        <v>400</v>
      </c>
      <c r="J445" s="113" t="s">
        <v>2072</v>
      </c>
      <c r="K445" s="281"/>
      <c r="L445" s="531" t="s">
        <v>2117</v>
      </c>
      <c r="M445" s="5">
        <f>IF(F480,I480,"")</f>
        <v>305</v>
      </c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19.5" hidden="1" customHeight="1">
      <c r="A446" s="4">
        <v>567</v>
      </c>
      <c r="B446" s="581"/>
      <c r="C446" s="76" t="s">
        <v>640</v>
      </c>
      <c r="D446" s="489"/>
      <c r="E446" s="74">
        <v>14</v>
      </c>
      <c r="F446" s="87"/>
      <c r="G446" s="92"/>
      <c r="H446" s="97" t="str">
        <f t="shared" si="31"/>
        <v>菊陽-14</v>
      </c>
      <c r="I446" s="108">
        <v>315</v>
      </c>
      <c r="J446" s="113" t="s">
        <v>2073</v>
      </c>
      <c r="K446" s="281"/>
      <c r="L446" s="531" t="s">
        <v>2117</v>
      </c>
      <c r="M446" s="4" t="str">
        <f>IF(F501,I501,"")</f>
        <v/>
      </c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16.5" customHeight="1">
      <c r="A447" s="4">
        <v>568</v>
      </c>
      <c r="B447" s="581"/>
      <c r="C447" s="76" t="s">
        <v>640</v>
      </c>
      <c r="D447" s="489"/>
      <c r="E447" s="74">
        <v>15</v>
      </c>
      <c r="F447" s="87">
        <v>1</v>
      </c>
      <c r="G447" s="92"/>
      <c r="H447" s="97" t="str">
        <f t="shared" si="31"/>
        <v>菊陽-15</v>
      </c>
      <c r="I447" s="108">
        <v>285</v>
      </c>
      <c r="J447" s="557" t="s">
        <v>2074</v>
      </c>
      <c r="K447" s="281" t="s">
        <v>2169</v>
      </c>
      <c r="L447" s="541" t="s">
        <v>2142</v>
      </c>
      <c r="M447" s="4"/>
    </row>
    <row r="448" spans="1:70" ht="20.100000000000001" customHeight="1">
      <c r="A448" s="4">
        <v>569</v>
      </c>
      <c r="B448" s="581"/>
      <c r="C448" s="76" t="s">
        <v>640</v>
      </c>
      <c r="D448" s="489"/>
      <c r="E448" s="74">
        <v>16</v>
      </c>
      <c r="F448" s="87">
        <v>1</v>
      </c>
      <c r="G448" s="92"/>
      <c r="H448" s="97" t="str">
        <f t="shared" si="31"/>
        <v>菊陽-16</v>
      </c>
      <c r="I448" s="108">
        <v>430</v>
      </c>
      <c r="J448" s="558" t="s">
        <v>1934</v>
      </c>
      <c r="K448" s="281" t="s">
        <v>2132</v>
      </c>
      <c r="L448" s="348"/>
      <c r="M448" s="5">
        <f>IF(F483,I483,"")</f>
        <v>260</v>
      </c>
    </row>
    <row r="449" spans="1:70" ht="20.100000000000001" hidden="1" customHeight="1">
      <c r="A449" s="4">
        <v>570</v>
      </c>
      <c r="B449" s="581"/>
      <c r="C449" s="76" t="s">
        <v>640</v>
      </c>
      <c r="D449" s="489"/>
      <c r="E449" s="74">
        <v>17</v>
      </c>
      <c r="F449" s="87"/>
      <c r="G449" s="92"/>
      <c r="H449" s="97" t="str">
        <f t="shared" si="31"/>
        <v>菊陽-17</v>
      </c>
      <c r="I449" s="104">
        <v>435</v>
      </c>
      <c r="J449" s="113" t="s">
        <v>1935</v>
      </c>
      <c r="K449" s="281"/>
      <c r="L449" s="399"/>
      <c r="M449" s="5" t="e">
        <f>IF(#REF!,#REF!,"")</f>
        <v>#REF!</v>
      </c>
      <c r="N449" s="15"/>
    </row>
    <row r="450" spans="1:70" ht="20.25" hidden="1" customHeight="1">
      <c r="A450" s="4">
        <v>571</v>
      </c>
      <c r="B450" s="581"/>
      <c r="C450" s="76" t="s">
        <v>640</v>
      </c>
      <c r="D450" s="489"/>
      <c r="E450" s="74">
        <v>18</v>
      </c>
      <c r="F450" s="87"/>
      <c r="G450" s="92"/>
      <c r="H450" s="97" t="str">
        <f t="shared" si="31"/>
        <v>菊陽-18</v>
      </c>
      <c r="I450" s="104">
        <v>510</v>
      </c>
      <c r="J450" s="113" t="s">
        <v>1935</v>
      </c>
      <c r="K450" s="281"/>
      <c r="L450" s="414"/>
      <c r="M450" s="5" t="e">
        <f>IF(#REF!,#REF!,"")</f>
        <v>#REF!</v>
      </c>
      <c r="N450" s="15"/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s="15" customFormat="1" ht="20.25">
      <c r="A451" s="4">
        <v>572</v>
      </c>
      <c r="B451" s="581"/>
      <c r="C451" s="76" t="s">
        <v>640</v>
      </c>
      <c r="D451" s="489"/>
      <c r="E451" s="74">
        <v>19</v>
      </c>
      <c r="F451" s="87">
        <v>1</v>
      </c>
      <c r="G451" s="92"/>
      <c r="H451" s="97" t="str">
        <f t="shared" si="31"/>
        <v>菊陽-19</v>
      </c>
      <c r="I451" s="104">
        <v>480</v>
      </c>
      <c r="J451" s="551" t="s">
        <v>1935</v>
      </c>
      <c r="K451" s="281" t="s">
        <v>1926</v>
      </c>
      <c r="L451" s="521"/>
      <c r="M451" s="5" t="str">
        <f>IF(F486,I486,"")</f>
        <v/>
      </c>
      <c r="N451" s="44"/>
      <c r="P451" s="44"/>
      <c r="Q451" s="44"/>
    </row>
    <row r="452" spans="1:70" s="15" customFormat="1" ht="20.25">
      <c r="A452" s="4">
        <v>573</v>
      </c>
      <c r="B452" s="581"/>
      <c r="C452" s="76" t="s">
        <v>640</v>
      </c>
      <c r="D452" s="489"/>
      <c r="E452" s="74">
        <v>20</v>
      </c>
      <c r="F452" s="87">
        <v>1</v>
      </c>
      <c r="G452" s="92"/>
      <c r="H452" s="97" t="str">
        <f t="shared" si="31"/>
        <v>菊陽-20</v>
      </c>
      <c r="I452" s="104">
        <v>310</v>
      </c>
      <c r="J452" s="551" t="s">
        <v>1936</v>
      </c>
      <c r="K452" s="281" t="s">
        <v>2170</v>
      </c>
      <c r="L452" s="541" t="s">
        <v>2129</v>
      </c>
      <c r="M452" s="5" t="str">
        <f>IF(F487,I487,"")</f>
        <v/>
      </c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</row>
    <row r="453" spans="1:70" ht="20.100000000000001" customHeight="1">
      <c r="A453" s="4">
        <v>574</v>
      </c>
      <c r="B453" s="581"/>
      <c r="C453" s="76" t="s">
        <v>640</v>
      </c>
      <c r="D453" s="489"/>
      <c r="E453" s="74">
        <v>21</v>
      </c>
      <c r="F453" s="87">
        <v>1</v>
      </c>
      <c r="G453" s="92"/>
      <c r="H453" s="97" t="str">
        <f t="shared" si="31"/>
        <v>菊陽-21</v>
      </c>
      <c r="I453" s="104">
        <v>460</v>
      </c>
      <c r="J453" s="113" t="s">
        <v>1936</v>
      </c>
      <c r="K453" s="281" t="s">
        <v>2179</v>
      </c>
      <c r="L453" s="434"/>
      <c r="M453" s="5" t="str">
        <f>IF(F502,I502,"")</f>
        <v/>
      </c>
    </row>
    <row r="454" spans="1:70" ht="20.100000000000001" customHeight="1">
      <c r="A454" s="4">
        <v>575</v>
      </c>
      <c r="B454" s="581"/>
      <c r="C454" s="76" t="s">
        <v>640</v>
      </c>
      <c r="D454" s="489"/>
      <c r="E454" s="74">
        <v>22</v>
      </c>
      <c r="F454" s="87">
        <v>1</v>
      </c>
      <c r="G454" s="92"/>
      <c r="H454" s="97" t="str">
        <f t="shared" si="31"/>
        <v>菊陽-22</v>
      </c>
      <c r="I454" s="104">
        <v>345</v>
      </c>
      <c r="J454" s="551" t="s">
        <v>1936</v>
      </c>
      <c r="K454" s="281" t="s">
        <v>1947</v>
      </c>
      <c r="L454" s="399"/>
      <c r="N454" s="6"/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ht="20.25" hidden="1" customHeight="1">
      <c r="A455" s="4">
        <v>576</v>
      </c>
      <c r="B455" s="581"/>
      <c r="C455" s="76" t="s">
        <v>640</v>
      </c>
      <c r="D455" s="489"/>
      <c r="E455" s="74">
        <v>23</v>
      </c>
      <c r="F455" s="87"/>
      <c r="G455" s="92"/>
      <c r="H455" s="97" t="str">
        <f t="shared" si="31"/>
        <v>菊陽-23</v>
      </c>
      <c r="I455" s="104">
        <v>305</v>
      </c>
      <c r="J455" s="113" t="s">
        <v>2075</v>
      </c>
      <c r="K455" s="281"/>
      <c r="L455" s="536" t="s">
        <v>2137</v>
      </c>
      <c r="N455" s="6"/>
      <c r="O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20.25" customHeight="1">
      <c r="A456" s="4">
        <v>577</v>
      </c>
      <c r="B456" s="581"/>
      <c r="C456" s="76" t="s">
        <v>640</v>
      </c>
      <c r="D456" s="489"/>
      <c r="E456" s="74">
        <v>24</v>
      </c>
      <c r="F456" s="87">
        <v>2</v>
      </c>
      <c r="G456" s="92"/>
      <c r="H456" s="97" t="str">
        <f t="shared" si="31"/>
        <v>菊陽-24</v>
      </c>
      <c r="I456" s="104">
        <v>295</v>
      </c>
      <c r="J456" s="113" t="s">
        <v>2076</v>
      </c>
      <c r="K456" s="281"/>
      <c r="L456" s="507" t="s">
        <v>2193</v>
      </c>
      <c r="M456" s="5" t="e">
        <f>IF(#REF!,#REF!,"")</f>
        <v>#REF!</v>
      </c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</row>
    <row r="457" spans="1:70" ht="20.100000000000001" customHeight="1">
      <c r="A457" s="4">
        <v>578</v>
      </c>
      <c r="B457" s="581"/>
      <c r="C457" s="76" t="s">
        <v>640</v>
      </c>
      <c r="D457" s="489"/>
      <c r="E457" s="74">
        <v>25</v>
      </c>
      <c r="F457" s="87">
        <v>1</v>
      </c>
      <c r="G457" s="92"/>
      <c r="H457" s="97" t="str">
        <f t="shared" si="31"/>
        <v>菊陽-25</v>
      </c>
      <c r="I457" s="104">
        <v>280</v>
      </c>
      <c r="J457" s="551" t="s">
        <v>1936</v>
      </c>
      <c r="K457" s="281" t="s">
        <v>1973</v>
      </c>
      <c r="L457" s="512"/>
      <c r="M457" s="5" t="e">
        <f>IF(#REF!,#REF!,"")</f>
        <v>#REF!</v>
      </c>
      <c r="N457" s="6"/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 customHeight="1">
      <c r="A458" s="4">
        <v>579</v>
      </c>
      <c r="B458" s="581"/>
      <c r="C458" s="76" t="s">
        <v>640</v>
      </c>
      <c r="D458" s="489"/>
      <c r="E458" s="74">
        <v>26</v>
      </c>
      <c r="F458" s="87"/>
      <c r="G458" s="92"/>
      <c r="H458" s="97" t="str">
        <f t="shared" si="31"/>
        <v>菊陽-26</v>
      </c>
      <c r="I458" s="104">
        <v>265</v>
      </c>
      <c r="J458" s="551" t="s">
        <v>1937</v>
      </c>
      <c r="K458" s="281"/>
      <c r="L458" s="512"/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20.25" hidden="1" customHeight="1">
      <c r="A459" s="4">
        <v>580</v>
      </c>
      <c r="B459" s="581"/>
      <c r="C459" s="76" t="s">
        <v>640</v>
      </c>
      <c r="D459" s="489"/>
      <c r="E459" s="74">
        <v>27</v>
      </c>
      <c r="F459" s="87"/>
      <c r="G459" s="92"/>
      <c r="H459" s="97" t="str">
        <f t="shared" si="31"/>
        <v>菊陽-27</v>
      </c>
      <c r="I459" s="104">
        <v>450</v>
      </c>
      <c r="J459" s="113" t="s">
        <v>1517</v>
      </c>
      <c r="K459" s="281"/>
      <c r="L459" s="348"/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16.5" hidden="1" customHeight="1">
      <c r="A460" s="4">
        <v>581</v>
      </c>
      <c r="B460" s="581"/>
      <c r="C460" s="76" t="s">
        <v>640</v>
      </c>
      <c r="D460" s="489"/>
      <c r="E460" s="74">
        <v>28</v>
      </c>
      <c r="F460" s="87"/>
      <c r="G460" s="92"/>
      <c r="H460" s="97" t="str">
        <f t="shared" si="31"/>
        <v>菊陽-28</v>
      </c>
      <c r="I460" s="104">
        <v>305</v>
      </c>
      <c r="J460" s="113" t="s">
        <v>2077</v>
      </c>
      <c r="K460" s="281"/>
      <c r="L460" s="338"/>
      <c r="M460" s="5" t="str">
        <f>IF(F493,I493,"")</f>
        <v/>
      </c>
    </row>
    <row r="461" spans="1:70" ht="20.25">
      <c r="B461" s="479"/>
      <c r="C461" s="76" t="s">
        <v>1919</v>
      </c>
      <c r="D461" s="489"/>
      <c r="E461" s="74" t="s">
        <v>895</v>
      </c>
      <c r="F461" s="87">
        <v>1</v>
      </c>
      <c r="G461" s="92"/>
      <c r="H461" s="97" t="str">
        <f t="shared" si="31"/>
        <v>大津-1</v>
      </c>
      <c r="I461" s="104">
        <v>325</v>
      </c>
      <c r="J461" s="551" t="s">
        <v>2078</v>
      </c>
      <c r="K461" s="281" t="s">
        <v>1926</v>
      </c>
      <c r="L461" s="422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25">
      <c r="B462" s="479"/>
      <c r="C462" s="76" t="s">
        <v>1919</v>
      </c>
      <c r="D462" s="489"/>
      <c r="E462" s="74" t="s">
        <v>1918</v>
      </c>
      <c r="F462" s="87">
        <v>1</v>
      </c>
      <c r="G462" s="92"/>
      <c r="H462" s="97" t="str">
        <f t="shared" si="31"/>
        <v>大津-2</v>
      </c>
      <c r="I462" s="104">
        <v>305</v>
      </c>
      <c r="J462" s="551" t="s">
        <v>2078</v>
      </c>
      <c r="K462" s="281" t="s">
        <v>1926</v>
      </c>
      <c r="L462" s="422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>
      <c r="B463" s="479"/>
      <c r="C463" s="76" t="s">
        <v>1919</v>
      </c>
      <c r="D463" s="489"/>
      <c r="E463" s="74" t="s">
        <v>885</v>
      </c>
      <c r="F463" s="87">
        <v>1</v>
      </c>
      <c r="G463" s="92"/>
      <c r="H463" s="97" t="str">
        <f t="shared" si="31"/>
        <v>大津-3</v>
      </c>
      <c r="I463" s="104">
        <v>325</v>
      </c>
      <c r="J463" s="551" t="s">
        <v>2078</v>
      </c>
      <c r="K463" s="281" t="s">
        <v>1926</v>
      </c>
      <c r="L463" s="422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>
      <c r="B464" s="479"/>
      <c r="C464" s="76" t="s">
        <v>1919</v>
      </c>
      <c r="D464" s="489"/>
      <c r="E464" s="74" t="s">
        <v>886</v>
      </c>
      <c r="F464" s="87">
        <v>1</v>
      </c>
      <c r="G464" s="92"/>
      <c r="H464" s="97" t="str">
        <f t="shared" si="31"/>
        <v>大津-4</v>
      </c>
      <c r="I464" s="104">
        <v>520</v>
      </c>
      <c r="J464" s="551" t="s">
        <v>2078</v>
      </c>
      <c r="K464" s="281" t="s">
        <v>1926</v>
      </c>
      <c r="L464" s="399" t="s">
        <v>2183</v>
      </c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>
      <c r="B465" s="479"/>
      <c r="C465" s="76" t="s">
        <v>1919</v>
      </c>
      <c r="D465" s="489"/>
      <c r="E465" s="74" t="s">
        <v>887</v>
      </c>
      <c r="F465" s="87">
        <v>1</v>
      </c>
      <c r="G465" s="92"/>
      <c r="H465" s="97" t="str">
        <f t="shared" si="31"/>
        <v>大津-5</v>
      </c>
      <c r="I465" s="104">
        <v>240</v>
      </c>
      <c r="J465" s="551" t="s">
        <v>2079</v>
      </c>
      <c r="K465" s="281" t="s">
        <v>1926</v>
      </c>
      <c r="L465" s="399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20.25">
      <c r="B466" s="479"/>
      <c r="C466" s="76" t="s">
        <v>1919</v>
      </c>
      <c r="D466" s="489"/>
      <c r="E466" s="74" t="s">
        <v>866</v>
      </c>
      <c r="F466" s="87">
        <v>1</v>
      </c>
      <c r="G466" s="92"/>
      <c r="H466" s="97" t="str">
        <f t="shared" si="31"/>
        <v>大津-6</v>
      </c>
      <c r="I466" s="104">
        <v>285</v>
      </c>
      <c r="J466" s="551" t="s">
        <v>2079</v>
      </c>
      <c r="K466" s="281" t="s">
        <v>1926</v>
      </c>
      <c r="L466" s="521" t="s">
        <v>2164</v>
      </c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</row>
    <row r="467" spans="1:70" ht="20.25">
      <c r="B467" s="479"/>
      <c r="C467" s="76" t="s">
        <v>1919</v>
      </c>
      <c r="D467" s="489"/>
      <c r="E467" s="74" t="s">
        <v>868</v>
      </c>
      <c r="F467" s="87">
        <v>1</v>
      </c>
      <c r="G467" s="92"/>
      <c r="H467" s="97" t="str">
        <f t="shared" si="31"/>
        <v>大津-7</v>
      </c>
      <c r="I467" s="104">
        <v>315</v>
      </c>
      <c r="J467" s="551" t="s">
        <v>2080</v>
      </c>
      <c r="K467" s="281" t="s">
        <v>1926</v>
      </c>
      <c r="L467" s="512" t="s">
        <v>2146</v>
      </c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>
      <c r="B468" s="479"/>
      <c r="C468" s="76" t="s">
        <v>1919</v>
      </c>
      <c r="D468" s="489"/>
      <c r="E468" s="74" t="s">
        <v>888</v>
      </c>
      <c r="F468" s="87">
        <v>1</v>
      </c>
      <c r="G468" s="92"/>
      <c r="H468" s="97" t="str">
        <f t="shared" si="31"/>
        <v>大津-8</v>
      </c>
      <c r="I468" s="104">
        <v>335</v>
      </c>
      <c r="J468" s="551" t="s">
        <v>2080</v>
      </c>
      <c r="K468" s="281" t="s">
        <v>1926</v>
      </c>
      <c r="L468" s="521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25" hidden="1">
      <c r="B469" s="479"/>
      <c r="C469" s="76" t="s">
        <v>1919</v>
      </c>
      <c r="D469" s="489"/>
      <c r="E469" s="74" t="s">
        <v>889</v>
      </c>
      <c r="F469" s="87"/>
      <c r="G469" s="92"/>
      <c r="H469" s="97" t="str">
        <f t="shared" si="31"/>
        <v>大津-9</v>
      </c>
      <c r="I469" s="104">
        <v>295</v>
      </c>
      <c r="J469" s="113" t="s">
        <v>2081</v>
      </c>
      <c r="K469" s="281"/>
      <c r="L469" s="414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25">
      <c r="B470" s="479"/>
      <c r="C470" s="76" t="s">
        <v>1919</v>
      </c>
      <c r="D470" s="489"/>
      <c r="E470" s="74" t="s">
        <v>890</v>
      </c>
      <c r="F470" s="87">
        <v>1</v>
      </c>
      <c r="G470" s="92"/>
      <c r="H470" s="97" t="str">
        <f t="shared" si="31"/>
        <v>大津-10</v>
      </c>
      <c r="I470" s="104">
        <v>170</v>
      </c>
      <c r="J470" s="551" t="s">
        <v>2082</v>
      </c>
      <c r="K470" s="281" t="s">
        <v>1926</v>
      </c>
      <c r="L470" s="422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>
      <c r="B471" s="479"/>
      <c r="C471" s="76" t="s">
        <v>1919</v>
      </c>
      <c r="D471" s="489"/>
      <c r="E471" s="74" t="s">
        <v>891</v>
      </c>
      <c r="F471" s="87">
        <v>1</v>
      </c>
      <c r="G471" s="92"/>
      <c r="H471" s="97" t="str">
        <f t="shared" si="31"/>
        <v>大津-11</v>
      </c>
      <c r="I471" s="104">
        <v>380</v>
      </c>
      <c r="J471" s="551" t="s">
        <v>2083</v>
      </c>
      <c r="K471" s="281" t="s">
        <v>1926</v>
      </c>
      <c r="L471" s="422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 hidden="1">
      <c r="B472" s="479"/>
      <c r="C472" s="76" t="s">
        <v>1919</v>
      </c>
      <c r="D472" s="489"/>
      <c r="E472" s="74" t="s">
        <v>865</v>
      </c>
      <c r="F472" s="87"/>
      <c r="G472" s="92"/>
      <c r="H472" s="97" t="str">
        <f t="shared" si="31"/>
        <v>大津-12</v>
      </c>
      <c r="I472" s="104">
        <v>285</v>
      </c>
      <c r="J472" s="113" t="s">
        <v>1923</v>
      </c>
      <c r="K472" s="281"/>
      <c r="L472" s="399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20.25" hidden="1">
      <c r="B473" s="479"/>
      <c r="C473" s="76" t="s">
        <v>1919</v>
      </c>
      <c r="D473" s="489"/>
      <c r="E473" s="74" t="s">
        <v>884</v>
      </c>
      <c r="F473" s="87"/>
      <c r="G473" s="92"/>
      <c r="H473" s="97" t="str">
        <f t="shared" si="31"/>
        <v>大津-13</v>
      </c>
      <c r="I473" s="104">
        <v>420</v>
      </c>
      <c r="J473" s="113" t="s">
        <v>1924</v>
      </c>
      <c r="K473" s="281"/>
      <c r="L473" s="338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</row>
    <row r="474" spans="1:70" ht="20.25" hidden="1">
      <c r="B474" s="479"/>
      <c r="C474" s="76" t="s">
        <v>1919</v>
      </c>
      <c r="D474" s="489"/>
      <c r="E474" s="74" t="s">
        <v>2036</v>
      </c>
      <c r="F474" s="87"/>
      <c r="G474" s="92"/>
      <c r="H474" s="97" t="str">
        <f t="shared" si="31"/>
        <v>大津-14</v>
      </c>
      <c r="I474" s="104">
        <v>375</v>
      </c>
      <c r="J474" s="113" t="s">
        <v>1925</v>
      </c>
      <c r="K474" s="281"/>
      <c r="L474" s="338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>
      <c r="B475" s="479"/>
      <c r="C475" s="76" t="s">
        <v>1919</v>
      </c>
      <c r="D475" s="489"/>
      <c r="E475" s="74" t="s">
        <v>2037</v>
      </c>
      <c r="F475" s="87">
        <v>1</v>
      </c>
      <c r="G475" s="92"/>
      <c r="H475" s="97" t="str">
        <f t="shared" si="31"/>
        <v>大津-15</v>
      </c>
      <c r="I475" s="104">
        <v>425</v>
      </c>
      <c r="J475" s="551" t="s">
        <v>2084</v>
      </c>
      <c r="K475" s="281" t="s">
        <v>1926</v>
      </c>
      <c r="L475" s="399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20.100000000000001" customHeight="1">
      <c r="A476" s="4">
        <v>588</v>
      </c>
      <c r="B476" s="591" t="s">
        <v>658</v>
      </c>
      <c r="C476" s="76" t="s">
        <v>659</v>
      </c>
      <c r="D476" s="489"/>
      <c r="E476" s="74" t="s">
        <v>10</v>
      </c>
      <c r="F476" s="87">
        <v>2</v>
      </c>
      <c r="G476" s="92"/>
      <c r="H476" s="97" t="str">
        <f t="shared" si="31"/>
        <v>合志①-1</v>
      </c>
      <c r="I476" s="104">
        <v>400</v>
      </c>
      <c r="J476" s="551" t="s">
        <v>2085</v>
      </c>
      <c r="K476" s="281"/>
      <c r="L476" s="487" t="s">
        <v>2190</v>
      </c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</row>
    <row r="477" spans="1:70" ht="20.100000000000001" hidden="1" customHeight="1">
      <c r="A477" s="4">
        <v>589</v>
      </c>
      <c r="B477" s="592"/>
      <c r="C477" s="76" t="s">
        <v>659</v>
      </c>
      <c r="D477" s="495"/>
      <c r="E477" s="74" t="s">
        <v>896</v>
      </c>
      <c r="F477" s="87"/>
      <c r="G477" s="92"/>
      <c r="H477" s="97" t="str">
        <f t="shared" si="31"/>
        <v>合志①-2</v>
      </c>
      <c r="I477" s="104">
        <v>485</v>
      </c>
      <c r="J477" s="551" t="s">
        <v>2086</v>
      </c>
      <c r="K477" s="281"/>
      <c r="L477" s="487"/>
      <c r="O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</row>
    <row r="478" spans="1:70" ht="21" hidden="1" customHeight="1">
      <c r="A478" s="4">
        <v>590</v>
      </c>
      <c r="B478" s="592"/>
      <c r="C478" s="76" t="s">
        <v>659</v>
      </c>
      <c r="D478" s="495"/>
      <c r="E478" s="74" t="s">
        <v>897</v>
      </c>
      <c r="F478" s="87"/>
      <c r="G478" s="92"/>
      <c r="H478" s="97" t="str">
        <f t="shared" si="31"/>
        <v>合志①-3</v>
      </c>
      <c r="I478" s="104">
        <v>415</v>
      </c>
      <c r="J478" s="113" t="s">
        <v>2087</v>
      </c>
      <c r="K478" s="188"/>
      <c r="L478" s="531" t="s">
        <v>2117</v>
      </c>
    </row>
    <row r="479" spans="1:70" ht="20.100000000000001" hidden="1" customHeight="1">
      <c r="A479" s="4">
        <v>591</v>
      </c>
      <c r="B479" s="592"/>
      <c r="C479" s="76" t="s">
        <v>659</v>
      </c>
      <c r="D479" s="495"/>
      <c r="E479" s="74" t="s">
        <v>898</v>
      </c>
      <c r="F479" s="87"/>
      <c r="G479" s="92"/>
      <c r="H479" s="97" t="str">
        <f t="shared" si="31"/>
        <v>合志①-4</v>
      </c>
      <c r="I479" s="104">
        <v>430</v>
      </c>
      <c r="J479" s="113" t="s">
        <v>2087</v>
      </c>
      <c r="K479" s="188"/>
      <c r="L479" s="531" t="s">
        <v>2117</v>
      </c>
      <c r="M479" s="5" t="e">
        <f>IF(#REF!,#REF!,"")</f>
        <v>#REF!</v>
      </c>
      <c r="N479" s="15"/>
    </row>
    <row r="480" spans="1:70" ht="20.25" customHeight="1">
      <c r="A480" s="4">
        <v>592</v>
      </c>
      <c r="B480" s="592"/>
      <c r="C480" s="76" t="s">
        <v>659</v>
      </c>
      <c r="D480" s="495"/>
      <c r="E480" s="74" t="s">
        <v>899</v>
      </c>
      <c r="F480" s="87">
        <v>1</v>
      </c>
      <c r="G480" s="92"/>
      <c r="H480" s="97" t="str">
        <f t="shared" si="31"/>
        <v>合志①-5</v>
      </c>
      <c r="I480" s="104">
        <v>305</v>
      </c>
      <c r="J480" s="113" t="s">
        <v>2087</v>
      </c>
      <c r="K480" s="335" t="s">
        <v>2177</v>
      </c>
      <c r="L480" s="178"/>
      <c r="M480" s="5" t="e">
        <f>IF(#REF!,#REF!,"")</f>
        <v>#REF!</v>
      </c>
      <c r="O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</row>
    <row r="481" spans="1:70" s="15" customFormat="1" ht="20.25" customHeight="1">
      <c r="A481" s="4">
        <v>593</v>
      </c>
      <c r="B481" s="592"/>
      <c r="C481" s="76" t="s">
        <v>659</v>
      </c>
      <c r="D481" s="495"/>
      <c r="E481" s="74" t="s">
        <v>867</v>
      </c>
      <c r="F481" s="87">
        <v>1</v>
      </c>
      <c r="G481" s="92"/>
      <c r="H481" s="97" t="str">
        <f t="shared" si="31"/>
        <v>合志①-6</v>
      </c>
      <c r="I481" s="104">
        <v>400</v>
      </c>
      <c r="J481" s="551" t="s">
        <v>2087</v>
      </c>
      <c r="K481" s="481" t="s">
        <v>2177</v>
      </c>
      <c r="L481" s="544"/>
      <c r="M481" s="5" t="e">
        <f>IF(#REF!,#REF!,"")</f>
        <v>#REF!</v>
      </c>
      <c r="P481" s="44"/>
      <c r="Q481" s="44"/>
    </row>
    <row r="482" spans="1:70" s="15" customFormat="1" ht="16.5" customHeight="1">
      <c r="A482" s="4">
        <v>594</v>
      </c>
      <c r="B482" s="592"/>
      <c r="C482" s="76" t="s">
        <v>659</v>
      </c>
      <c r="D482" s="495"/>
      <c r="E482" s="74" t="s">
        <v>1645</v>
      </c>
      <c r="F482" s="87">
        <v>1</v>
      </c>
      <c r="G482" s="92"/>
      <c r="H482" s="97" t="str">
        <f t="shared" si="31"/>
        <v>合志①-7</v>
      </c>
      <c r="I482" s="104">
        <v>465</v>
      </c>
      <c r="J482" s="551" t="s">
        <v>2088</v>
      </c>
      <c r="K482" s="281" t="s">
        <v>1948</v>
      </c>
      <c r="L482" s="487"/>
      <c r="M482" s="5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</row>
    <row r="483" spans="1:70" s="15" customFormat="1" ht="20.25" customHeight="1">
      <c r="A483" s="4">
        <v>595</v>
      </c>
      <c r="B483" s="592"/>
      <c r="C483" s="76" t="s">
        <v>659</v>
      </c>
      <c r="D483" s="495"/>
      <c r="E483" s="74" t="s">
        <v>1646</v>
      </c>
      <c r="F483" s="87">
        <v>1</v>
      </c>
      <c r="G483" s="92"/>
      <c r="H483" s="97" t="str">
        <f t="shared" si="31"/>
        <v>合志①-8</v>
      </c>
      <c r="I483" s="108">
        <v>260</v>
      </c>
      <c r="J483" s="553" t="s">
        <v>2087</v>
      </c>
      <c r="K483" s="281" t="s">
        <v>1886</v>
      </c>
      <c r="L483" s="513"/>
      <c r="M483" s="5"/>
      <c r="P483" s="44"/>
      <c r="Q483" s="44"/>
    </row>
    <row r="484" spans="1:70" s="15" customFormat="1" ht="20.25" hidden="1" customHeight="1">
      <c r="A484" s="4">
        <v>596</v>
      </c>
      <c r="B484" s="592"/>
      <c r="C484" s="76" t="s">
        <v>659</v>
      </c>
      <c r="D484" s="495"/>
      <c r="E484" s="74" t="s">
        <v>1025</v>
      </c>
      <c r="F484" s="87"/>
      <c r="G484" s="92"/>
      <c r="H484" s="97" t="str">
        <f t="shared" si="31"/>
        <v>合志①-9</v>
      </c>
      <c r="I484" s="104">
        <v>395</v>
      </c>
      <c r="J484" s="113" t="s">
        <v>2089</v>
      </c>
      <c r="K484" s="188"/>
      <c r="L484" s="129"/>
      <c r="M484" s="5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</row>
    <row r="485" spans="1:70" s="15" customFormat="1" ht="20.25" customHeight="1">
      <c r="A485" s="4">
        <v>597</v>
      </c>
      <c r="B485" s="592"/>
      <c r="C485" s="76" t="s">
        <v>659</v>
      </c>
      <c r="D485" s="495"/>
      <c r="E485" s="74" t="s">
        <v>770</v>
      </c>
      <c r="F485" s="87">
        <v>1</v>
      </c>
      <c r="G485" s="92"/>
      <c r="H485" s="97" t="str">
        <f t="shared" si="31"/>
        <v>合志①-10</v>
      </c>
      <c r="I485" s="104">
        <v>305</v>
      </c>
      <c r="J485" s="559" t="s">
        <v>2087</v>
      </c>
      <c r="K485" s="481" t="s">
        <v>2153</v>
      </c>
      <c r="L485" s="348"/>
      <c r="M485" s="5"/>
      <c r="N485" s="44"/>
      <c r="P485" s="44"/>
      <c r="Q485" s="44"/>
    </row>
    <row r="486" spans="1:70" s="15" customFormat="1" ht="20.25" hidden="1" customHeight="1">
      <c r="A486" s="4">
        <v>598</v>
      </c>
      <c r="B486" s="592"/>
      <c r="C486" s="76" t="s">
        <v>659</v>
      </c>
      <c r="D486" s="495"/>
      <c r="E486" s="74" t="s">
        <v>892</v>
      </c>
      <c r="F486" s="87"/>
      <c r="G486" s="92"/>
      <c r="H486" s="97" t="str">
        <f t="shared" si="31"/>
        <v>合志①-11</v>
      </c>
      <c r="I486" s="108">
        <v>360</v>
      </c>
      <c r="J486" s="113" t="s">
        <v>2086</v>
      </c>
      <c r="K486" s="328"/>
      <c r="L486" s="531" t="s">
        <v>2117</v>
      </c>
      <c r="M486" s="5"/>
      <c r="N486" s="6"/>
      <c r="P486" s="44"/>
      <c r="Q486" s="44"/>
    </row>
    <row r="487" spans="1:70" s="15" customFormat="1" ht="16.5" hidden="1" customHeight="1">
      <c r="A487" s="4">
        <v>599</v>
      </c>
      <c r="B487" s="592"/>
      <c r="C487" s="76" t="s">
        <v>659</v>
      </c>
      <c r="D487" s="489"/>
      <c r="E487" s="74" t="s">
        <v>182</v>
      </c>
      <c r="F487" s="87"/>
      <c r="G487" s="92"/>
      <c r="H487" s="97" t="str">
        <f t="shared" si="31"/>
        <v>合志①-12</v>
      </c>
      <c r="I487" s="104">
        <v>205</v>
      </c>
      <c r="J487" s="113" t="s">
        <v>2090</v>
      </c>
      <c r="K487" s="188"/>
      <c r="L487" s="509"/>
      <c r="M487" s="5"/>
      <c r="N487" s="6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</row>
    <row r="488" spans="1:70" ht="20.25" customHeight="1">
      <c r="A488" s="4">
        <v>600</v>
      </c>
      <c r="B488" s="592"/>
      <c r="C488" s="76" t="s">
        <v>659</v>
      </c>
      <c r="D488" s="489"/>
      <c r="E488" s="74" t="s">
        <v>185</v>
      </c>
      <c r="F488" s="87">
        <v>1</v>
      </c>
      <c r="G488" s="92"/>
      <c r="H488" s="97" t="str">
        <f t="shared" si="31"/>
        <v>合志①-13</v>
      </c>
      <c r="I488" s="104">
        <v>320</v>
      </c>
      <c r="J488" s="560" t="s">
        <v>2091</v>
      </c>
      <c r="K488" s="188" t="s">
        <v>2171</v>
      </c>
      <c r="L488" s="541" t="s">
        <v>2129</v>
      </c>
      <c r="N488" s="6"/>
      <c r="O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25" customHeight="1">
      <c r="A489" s="4">
        <v>601</v>
      </c>
      <c r="B489" s="592"/>
      <c r="C489" s="76" t="s">
        <v>659</v>
      </c>
      <c r="D489" s="489"/>
      <c r="E489" s="74" t="s">
        <v>2036</v>
      </c>
      <c r="F489" s="87">
        <v>1</v>
      </c>
      <c r="G489" s="92"/>
      <c r="H489" s="97" t="str">
        <f t="shared" si="31"/>
        <v>合志①-14</v>
      </c>
      <c r="I489" s="104">
        <v>350</v>
      </c>
      <c r="J489" s="246" t="s">
        <v>2092</v>
      </c>
      <c r="K489" s="281" t="s">
        <v>2198</v>
      </c>
      <c r="L489" s="134"/>
      <c r="O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25" customHeight="1">
      <c r="A490" s="4">
        <v>602</v>
      </c>
      <c r="B490" s="592"/>
      <c r="C490" s="76" t="s">
        <v>659</v>
      </c>
      <c r="D490" s="489"/>
      <c r="E490" s="74" t="s">
        <v>2037</v>
      </c>
      <c r="F490" s="87">
        <v>1</v>
      </c>
      <c r="G490" s="92"/>
      <c r="H490" s="97" t="str">
        <f t="shared" si="31"/>
        <v>合志①-15</v>
      </c>
      <c r="I490" s="104">
        <v>265</v>
      </c>
      <c r="J490" s="560" t="s">
        <v>2093</v>
      </c>
      <c r="K490" s="481" t="s">
        <v>2139</v>
      </c>
      <c r="L490" s="544"/>
      <c r="N490" s="6"/>
      <c r="O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20.100000000000001" hidden="1" customHeight="1">
      <c r="A491" s="4">
        <v>605</v>
      </c>
      <c r="B491" s="467" t="s">
        <v>666</v>
      </c>
      <c r="C491" s="76" t="s">
        <v>667</v>
      </c>
      <c r="D491" s="489"/>
      <c r="E491" s="74">
        <v>1</v>
      </c>
      <c r="F491" s="87"/>
      <c r="G491" s="92"/>
      <c r="H491" s="97" t="str">
        <f t="shared" si="31"/>
        <v>合志②-1</v>
      </c>
      <c r="I491" s="104">
        <v>360</v>
      </c>
      <c r="J491" s="113" t="s">
        <v>2094</v>
      </c>
      <c r="K491" s="188"/>
      <c r="L491" s="531" t="s">
        <v>2117</v>
      </c>
      <c r="N491" s="6"/>
    </row>
    <row r="492" spans="1:70" ht="20.100000000000001" hidden="1" customHeight="1">
      <c r="A492" s="4">
        <v>606</v>
      </c>
      <c r="B492" s="468"/>
      <c r="C492" s="76" t="s">
        <v>667</v>
      </c>
      <c r="D492" s="495"/>
      <c r="E492" s="74">
        <v>2</v>
      </c>
      <c r="F492" s="87"/>
      <c r="G492" s="92"/>
      <c r="H492" s="97" t="str">
        <f t="shared" si="31"/>
        <v>合志②-2</v>
      </c>
      <c r="I492" s="104">
        <v>425</v>
      </c>
      <c r="J492" s="113" t="s">
        <v>2095</v>
      </c>
      <c r="K492" s="188"/>
      <c r="L492" s="129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s="5" customFormat="1" ht="20.100000000000001" hidden="1" customHeight="1">
      <c r="A493" s="4">
        <v>607</v>
      </c>
      <c r="B493" s="468"/>
      <c r="C493" s="76" t="s">
        <v>667</v>
      </c>
      <c r="D493" s="495"/>
      <c r="E493" s="74">
        <v>3</v>
      </c>
      <c r="F493" s="87"/>
      <c r="G493" s="92"/>
      <c r="H493" s="97" t="str">
        <f t="shared" si="31"/>
        <v>合志②-3</v>
      </c>
      <c r="I493" s="104">
        <v>470</v>
      </c>
      <c r="J493" s="113" t="s">
        <v>2096</v>
      </c>
      <c r="K493" s="281"/>
      <c r="L493" s="531" t="s">
        <v>2117</v>
      </c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213"/>
      <c r="AD493" s="213"/>
      <c r="AE493" s="213"/>
      <c r="AF493" s="213"/>
      <c r="AG493" s="213"/>
      <c r="AH493" s="213"/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</row>
    <row r="494" spans="1:70" s="5" customFormat="1" ht="20.100000000000001" hidden="1" customHeight="1">
      <c r="A494" s="4">
        <v>608</v>
      </c>
      <c r="B494" s="468"/>
      <c r="C494" s="76" t="s">
        <v>667</v>
      </c>
      <c r="D494" s="495"/>
      <c r="E494" s="74">
        <v>4</v>
      </c>
      <c r="F494" s="87"/>
      <c r="G494" s="92"/>
      <c r="H494" s="97" t="str">
        <f t="shared" si="31"/>
        <v>合志②-4</v>
      </c>
      <c r="I494" s="104">
        <v>580</v>
      </c>
      <c r="J494" s="113" t="s">
        <v>2097</v>
      </c>
      <c r="K494" s="188"/>
      <c r="L494" s="531" t="s">
        <v>2117</v>
      </c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213"/>
      <c r="AD494" s="213"/>
      <c r="AE494" s="213"/>
      <c r="AF494" s="213"/>
      <c r="AG494" s="213"/>
      <c r="AH494" s="213"/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</row>
    <row r="495" spans="1:70" s="5" customFormat="1" ht="20.100000000000001" hidden="1" customHeight="1">
      <c r="A495" s="4">
        <v>609</v>
      </c>
      <c r="B495" s="468"/>
      <c r="C495" s="76" t="s">
        <v>667</v>
      </c>
      <c r="D495" s="495"/>
      <c r="E495" s="74">
        <v>5</v>
      </c>
      <c r="F495" s="87"/>
      <c r="G495" s="92"/>
      <c r="H495" s="97" t="str">
        <f t="shared" si="31"/>
        <v>合志②-5</v>
      </c>
      <c r="I495" s="104">
        <v>385</v>
      </c>
      <c r="J495" s="113" t="s">
        <v>2098</v>
      </c>
      <c r="K495" s="188"/>
      <c r="L495" s="531" t="s">
        <v>2117</v>
      </c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213"/>
      <c r="AD495" s="213"/>
      <c r="AE495" s="213"/>
      <c r="AF495" s="213"/>
      <c r="AG495" s="213"/>
      <c r="AH495" s="213"/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</row>
    <row r="496" spans="1:70" s="5" customFormat="1" ht="20.100000000000001" hidden="1" customHeight="1">
      <c r="A496" s="4">
        <v>610</v>
      </c>
      <c r="B496" s="468"/>
      <c r="C496" s="76" t="s">
        <v>667</v>
      </c>
      <c r="D496" s="495"/>
      <c r="E496" s="74">
        <v>6</v>
      </c>
      <c r="F496" s="87"/>
      <c r="G496" s="92"/>
      <c r="H496" s="97" t="str">
        <f t="shared" si="31"/>
        <v>合志②-6</v>
      </c>
      <c r="I496" s="104">
        <v>585</v>
      </c>
      <c r="J496" s="113" t="s">
        <v>2099</v>
      </c>
      <c r="K496" s="188"/>
      <c r="L496" s="129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213"/>
      <c r="AD496" s="213"/>
      <c r="AE496" s="213"/>
      <c r="AF496" s="213"/>
      <c r="AG496" s="213"/>
      <c r="AH496" s="213"/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</row>
    <row r="497" spans="1:70" s="5" customFormat="1" ht="20.100000000000001" hidden="1" customHeight="1">
      <c r="A497" s="4">
        <v>611</v>
      </c>
      <c r="B497" s="468"/>
      <c r="C497" s="76" t="s">
        <v>667</v>
      </c>
      <c r="D497" s="495"/>
      <c r="E497" s="74" t="s">
        <v>299</v>
      </c>
      <c r="F497" s="87"/>
      <c r="G497" s="92"/>
      <c r="H497" s="97" t="str">
        <f t="shared" si="31"/>
        <v>合志②-7</v>
      </c>
      <c r="I497" s="104">
        <v>510</v>
      </c>
      <c r="J497" s="113" t="s">
        <v>2100</v>
      </c>
      <c r="K497" s="281"/>
      <c r="L497" s="420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213"/>
      <c r="AD497" s="213"/>
      <c r="AE497" s="213"/>
      <c r="AF497" s="213"/>
      <c r="AG497" s="213"/>
      <c r="AH497" s="213"/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</row>
    <row r="498" spans="1:70" s="5" customFormat="1" ht="20.100000000000001" hidden="1" customHeight="1">
      <c r="A498" s="4">
        <v>612</v>
      </c>
      <c r="B498" s="468"/>
      <c r="C498" s="76" t="s">
        <v>667</v>
      </c>
      <c r="D498" s="495"/>
      <c r="E498" s="74" t="s">
        <v>464</v>
      </c>
      <c r="F498" s="87"/>
      <c r="G498" s="92"/>
      <c r="H498" s="97" t="str">
        <f t="shared" si="31"/>
        <v>合志②-8</v>
      </c>
      <c r="I498" s="104">
        <v>370</v>
      </c>
      <c r="J498" s="113" t="s">
        <v>2101</v>
      </c>
      <c r="K498" s="281"/>
      <c r="L498" s="531" t="s">
        <v>2117</v>
      </c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213"/>
      <c r="AD498" s="213"/>
      <c r="AE498" s="213"/>
      <c r="AF498" s="213"/>
      <c r="AG498" s="213"/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</row>
    <row r="499" spans="1:70" s="5" customFormat="1" ht="20.100000000000001" hidden="1" customHeight="1">
      <c r="A499" s="4">
        <v>613</v>
      </c>
      <c r="B499" s="468"/>
      <c r="C499" s="76" t="s">
        <v>667</v>
      </c>
      <c r="D499" s="495"/>
      <c r="E499" s="74" t="s">
        <v>279</v>
      </c>
      <c r="F499" s="87"/>
      <c r="G499" s="92"/>
      <c r="H499" s="97" t="str">
        <f t="shared" si="31"/>
        <v>合志②-9</v>
      </c>
      <c r="I499" s="109">
        <v>380</v>
      </c>
      <c r="J499" s="113" t="s">
        <v>2101</v>
      </c>
      <c r="K499" s="281"/>
      <c r="L499" s="420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</row>
    <row r="500" spans="1:70" s="5" customFormat="1" ht="20.100000000000001" hidden="1" customHeight="1">
      <c r="A500" s="4">
        <v>614</v>
      </c>
      <c r="B500" s="468"/>
      <c r="C500" s="76" t="s">
        <v>667</v>
      </c>
      <c r="D500" s="495"/>
      <c r="E500" s="74" t="s">
        <v>455</v>
      </c>
      <c r="F500" s="87"/>
      <c r="G500" s="92"/>
      <c r="H500" s="97" t="str">
        <f t="shared" ref="H500:H514" si="32">CONCATENATE(C500,D500,"-",E500)</f>
        <v>合志②-10</v>
      </c>
      <c r="I500" s="109">
        <v>355</v>
      </c>
      <c r="J500" s="113" t="s">
        <v>2101</v>
      </c>
      <c r="K500" s="281"/>
      <c r="L500" s="531" t="s">
        <v>2117</v>
      </c>
      <c r="N500" s="44"/>
      <c r="O500" s="6"/>
      <c r="P500" s="44"/>
      <c r="Q500" s="44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spans="1:70" s="5" customFormat="1" ht="20.100000000000001" hidden="1" customHeight="1">
      <c r="A501" s="4">
        <v>615</v>
      </c>
      <c r="B501" s="468"/>
      <c r="C501" s="76" t="s">
        <v>667</v>
      </c>
      <c r="D501" s="495"/>
      <c r="E501" s="74" t="s">
        <v>383</v>
      </c>
      <c r="F501" s="87"/>
      <c r="G501" s="92"/>
      <c r="H501" s="97" t="str">
        <f t="shared" si="32"/>
        <v>合志②-11</v>
      </c>
      <c r="I501" s="109">
        <v>345</v>
      </c>
      <c r="J501" s="113" t="s">
        <v>2102</v>
      </c>
      <c r="K501" s="188"/>
      <c r="L501" s="348"/>
      <c r="N501" s="44"/>
      <c r="O501" s="6"/>
      <c r="P501" s="44"/>
      <c r="Q501" s="44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spans="1:70" s="41" customFormat="1" ht="20.100000000000001" hidden="1" customHeight="1">
      <c r="A502" s="4">
        <v>631</v>
      </c>
      <c r="B502" s="583" t="s">
        <v>681</v>
      </c>
      <c r="C502" s="76" t="s">
        <v>682</v>
      </c>
      <c r="D502" s="495"/>
      <c r="E502" s="74" t="s">
        <v>10</v>
      </c>
      <c r="F502" s="87"/>
      <c r="G502" s="94"/>
      <c r="H502" s="98" t="str">
        <f t="shared" si="32"/>
        <v>益城-1</v>
      </c>
      <c r="I502" s="104">
        <v>865</v>
      </c>
      <c r="J502" s="122" t="s">
        <v>2103</v>
      </c>
      <c r="K502" s="189"/>
      <c r="L502" s="179"/>
      <c r="M502" s="5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</row>
    <row r="503" spans="1:70" s="41" customFormat="1" ht="20.100000000000001" hidden="1" customHeight="1">
      <c r="A503" s="4">
        <v>632</v>
      </c>
      <c r="B503" s="584"/>
      <c r="C503" s="76" t="s">
        <v>682</v>
      </c>
      <c r="D503" s="495"/>
      <c r="E503" s="74" t="s">
        <v>143</v>
      </c>
      <c r="F503" s="87"/>
      <c r="G503" s="94"/>
      <c r="H503" s="97" t="str">
        <f t="shared" si="32"/>
        <v>益城-2</v>
      </c>
      <c r="I503" s="104">
        <v>740</v>
      </c>
      <c r="J503" s="113" t="s">
        <v>2103</v>
      </c>
      <c r="K503" s="188"/>
      <c r="L503" s="131"/>
      <c r="M503" s="5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</row>
    <row r="504" spans="1:70" s="41" customFormat="1" ht="20.100000000000001" hidden="1" customHeight="1">
      <c r="A504" s="4">
        <v>633</v>
      </c>
      <c r="B504" s="584"/>
      <c r="C504" s="76" t="s">
        <v>682</v>
      </c>
      <c r="D504" s="496"/>
      <c r="E504" s="74" t="s">
        <v>885</v>
      </c>
      <c r="F504" s="288"/>
      <c r="G504" s="289"/>
      <c r="H504" s="97" t="str">
        <f t="shared" si="32"/>
        <v>益城-3</v>
      </c>
      <c r="I504" s="290">
        <v>290</v>
      </c>
      <c r="J504" s="291" t="s">
        <v>2103</v>
      </c>
      <c r="K504" s="281"/>
      <c r="L504" s="504"/>
      <c r="M504" s="5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</row>
    <row r="505" spans="1:70" s="41" customFormat="1" ht="20.100000000000001" hidden="1" customHeight="1">
      <c r="A505" s="4">
        <v>634</v>
      </c>
      <c r="B505" s="584"/>
      <c r="C505" s="76" t="s">
        <v>682</v>
      </c>
      <c r="D505" s="496"/>
      <c r="E505" s="74" t="s">
        <v>886</v>
      </c>
      <c r="F505" s="288"/>
      <c r="G505" s="289"/>
      <c r="H505" s="97" t="str">
        <f t="shared" si="32"/>
        <v>益城-4</v>
      </c>
      <c r="I505" s="290">
        <v>400</v>
      </c>
      <c r="J505" s="291" t="s">
        <v>2104</v>
      </c>
      <c r="K505" s="281"/>
      <c r="L505" s="421"/>
      <c r="M505" s="5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</row>
    <row r="506" spans="1:70" s="41" customFormat="1" ht="20.100000000000001" hidden="1" customHeight="1">
      <c r="A506" s="4">
        <v>635</v>
      </c>
      <c r="B506" s="584"/>
      <c r="C506" s="76" t="s">
        <v>682</v>
      </c>
      <c r="D506" s="496"/>
      <c r="E506" s="74" t="s">
        <v>887</v>
      </c>
      <c r="F506" s="288"/>
      <c r="G506" s="289"/>
      <c r="H506" s="97" t="str">
        <f t="shared" si="32"/>
        <v>益城-5</v>
      </c>
      <c r="I506" s="290">
        <v>310</v>
      </c>
      <c r="J506" s="291" t="s">
        <v>2105</v>
      </c>
      <c r="K506" s="281"/>
      <c r="L506" s="464"/>
      <c r="M506" s="5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</row>
    <row r="507" spans="1:70" s="41" customFormat="1" ht="20.100000000000001" hidden="1" customHeight="1">
      <c r="A507" s="4">
        <v>636</v>
      </c>
      <c r="B507" s="584"/>
      <c r="C507" s="76" t="s">
        <v>682</v>
      </c>
      <c r="D507" s="496"/>
      <c r="E507" s="74" t="s">
        <v>866</v>
      </c>
      <c r="F507" s="288"/>
      <c r="G507" s="289"/>
      <c r="H507" s="97" t="str">
        <f t="shared" si="32"/>
        <v>益城-6</v>
      </c>
      <c r="I507" s="290">
        <v>310</v>
      </c>
      <c r="J507" s="291" t="s">
        <v>2106</v>
      </c>
      <c r="K507" s="281"/>
      <c r="L507" s="531" t="s">
        <v>2117</v>
      </c>
      <c r="M507" s="5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</row>
    <row r="508" spans="1:70" s="41" customFormat="1" ht="20.100000000000001" hidden="1" customHeight="1">
      <c r="A508" s="4">
        <v>637</v>
      </c>
      <c r="B508" s="584"/>
      <c r="C508" s="76" t="s">
        <v>682</v>
      </c>
      <c r="D508" s="496"/>
      <c r="E508" s="74" t="s">
        <v>868</v>
      </c>
      <c r="F508" s="288"/>
      <c r="G508" s="289"/>
      <c r="H508" s="97" t="str">
        <f t="shared" si="32"/>
        <v>益城-7</v>
      </c>
      <c r="I508" s="290">
        <v>310</v>
      </c>
      <c r="J508" s="291" t="s">
        <v>2107</v>
      </c>
      <c r="K508" s="281"/>
      <c r="L508" s="464"/>
      <c r="M508" s="5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</row>
    <row r="509" spans="1:70" s="41" customFormat="1" ht="20.100000000000001" hidden="1" customHeight="1">
      <c r="A509" s="4">
        <v>638</v>
      </c>
      <c r="B509" s="584"/>
      <c r="C509" s="76" t="s">
        <v>682</v>
      </c>
      <c r="D509" s="496"/>
      <c r="E509" s="74" t="s">
        <v>888</v>
      </c>
      <c r="F509" s="288"/>
      <c r="G509" s="289"/>
      <c r="H509" s="97" t="str">
        <f t="shared" si="32"/>
        <v>益城-8</v>
      </c>
      <c r="I509" s="290">
        <v>575</v>
      </c>
      <c r="J509" s="291" t="s">
        <v>2108</v>
      </c>
      <c r="K509" s="281"/>
      <c r="L509" s="531" t="s">
        <v>2117</v>
      </c>
      <c r="M509" s="5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</row>
    <row r="510" spans="1:70" s="41" customFormat="1" ht="20.100000000000001" hidden="1" customHeight="1">
      <c r="A510" s="4">
        <v>639</v>
      </c>
      <c r="B510" s="584"/>
      <c r="C510" s="76" t="s">
        <v>682</v>
      </c>
      <c r="D510" s="496"/>
      <c r="E510" s="74" t="s">
        <v>889</v>
      </c>
      <c r="F510" s="288"/>
      <c r="G510" s="289"/>
      <c r="H510" s="97" t="str">
        <f t="shared" si="32"/>
        <v>益城-9</v>
      </c>
      <c r="I510" s="290">
        <v>515</v>
      </c>
      <c r="J510" s="291" t="s">
        <v>2109</v>
      </c>
      <c r="K510" s="281"/>
      <c r="L510" s="531" t="s">
        <v>2117</v>
      </c>
      <c r="M510" s="5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</row>
    <row r="511" spans="1:70" ht="20.100000000000001" hidden="1" customHeight="1">
      <c r="A511" s="4">
        <v>640</v>
      </c>
      <c r="B511" s="584"/>
      <c r="C511" s="76" t="s">
        <v>682</v>
      </c>
      <c r="D511" s="496"/>
      <c r="E511" s="74" t="s">
        <v>890</v>
      </c>
      <c r="F511" s="288"/>
      <c r="G511" s="289"/>
      <c r="H511" s="97" t="str">
        <f t="shared" si="32"/>
        <v>益城-10</v>
      </c>
      <c r="I511" s="290">
        <v>395</v>
      </c>
      <c r="J511" s="291" t="s">
        <v>2110</v>
      </c>
      <c r="K511" s="281"/>
      <c r="L511" s="531" t="s">
        <v>2117</v>
      </c>
    </row>
    <row r="512" spans="1:70" ht="20.100000000000001" hidden="1" customHeight="1">
      <c r="A512" s="4">
        <v>641</v>
      </c>
      <c r="B512" s="584"/>
      <c r="C512" s="76" t="s">
        <v>682</v>
      </c>
      <c r="D512" s="496"/>
      <c r="E512" s="74" t="s">
        <v>891</v>
      </c>
      <c r="F512" s="288"/>
      <c r="G512" s="289"/>
      <c r="H512" s="97" t="str">
        <f t="shared" si="32"/>
        <v>益城-11</v>
      </c>
      <c r="I512" s="290">
        <v>505</v>
      </c>
      <c r="J512" s="291" t="s">
        <v>2111</v>
      </c>
      <c r="K512" s="281"/>
      <c r="L512" s="344"/>
    </row>
    <row r="513" spans="1:70" ht="20.100000000000001" hidden="1" customHeight="1">
      <c r="A513" s="4">
        <v>642</v>
      </c>
      <c r="B513" s="584"/>
      <c r="C513" s="76" t="s">
        <v>682</v>
      </c>
      <c r="D513" s="496"/>
      <c r="E513" s="74" t="s">
        <v>865</v>
      </c>
      <c r="F513" s="288"/>
      <c r="G513" s="289"/>
      <c r="H513" s="97" t="str">
        <f t="shared" si="32"/>
        <v>益城-12</v>
      </c>
      <c r="I513" s="290">
        <v>380</v>
      </c>
      <c r="J513" s="291" t="s">
        <v>2112</v>
      </c>
      <c r="K513" s="281"/>
      <c r="L513" s="505"/>
    </row>
    <row r="514" spans="1:70" ht="20.100000000000001" hidden="1" customHeight="1">
      <c r="A514" s="4">
        <v>645</v>
      </c>
      <c r="B514" s="473"/>
      <c r="C514" s="381" t="s">
        <v>682</v>
      </c>
      <c r="D514" s="496"/>
      <c r="E514" s="74" t="s">
        <v>2035</v>
      </c>
      <c r="F514" s="288"/>
      <c r="G514" s="474"/>
      <c r="H514" s="97" t="str">
        <f t="shared" si="32"/>
        <v>益城-13</v>
      </c>
      <c r="I514" s="290">
        <v>140</v>
      </c>
      <c r="J514" s="291" t="s">
        <v>2113</v>
      </c>
      <c r="K514" s="336"/>
      <c r="L514" s="458"/>
    </row>
    <row r="515" spans="1:70" ht="20.100000000000001" hidden="1" customHeight="1">
      <c r="B515" s="584" t="s">
        <v>1151</v>
      </c>
      <c r="C515" s="76" t="s">
        <v>1787</v>
      </c>
      <c r="D515" s="495"/>
      <c r="E515" s="74"/>
      <c r="F515" s="388"/>
      <c r="G515" s="386"/>
      <c r="H515" s="383" t="s">
        <v>1151</v>
      </c>
      <c r="I515" s="389">
        <v>200</v>
      </c>
      <c r="J515" s="291" t="s">
        <v>1788</v>
      </c>
      <c r="K515" s="336"/>
      <c r="L515" s="458"/>
    </row>
    <row r="516" spans="1:70" ht="20.100000000000001" hidden="1" customHeight="1">
      <c r="B516" s="584"/>
      <c r="C516" s="76" t="s">
        <v>127</v>
      </c>
      <c r="D516" s="495"/>
      <c r="E516" s="74"/>
      <c r="F516" s="388"/>
      <c r="G516" s="386"/>
      <c r="H516" s="383" t="s">
        <v>1151</v>
      </c>
      <c r="I516" s="389">
        <v>350</v>
      </c>
      <c r="J516" s="291" t="s">
        <v>1149</v>
      </c>
      <c r="K516" s="336"/>
      <c r="L516" s="356"/>
    </row>
    <row r="517" spans="1:70" ht="20.100000000000001" hidden="1" customHeight="1" thickBot="1">
      <c r="B517" s="613"/>
      <c r="C517" s="83" t="s">
        <v>639</v>
      </c>
      <c r="D517" s="497"/>
      <c r="E517" s="84"/>
      <c r="F517" s="89"/>
      <c r="G517" s="387"/>
      <c r="H517" s="102" t="s">
        <v>1151</v>
      </c>
      <c r="I517" s="111">
        <v>350</v>
      </c>
      <c r="J517" s="126" t="s">
        <v>1150</v>
      </c>
      <c r="K517" s="337"/>
      <c r="L517" s="180"/>
    </row>
    <row r="518" spans="1:70" ht="20.100000000000001" customHeight="1">
      <c r="C518" s="26"/>
      <c r="D518" s="498"/>
      <c r="F518" s="29"/>
      <c r="G518" s="29"/>
      <c r="H518" s="30"/>
      <c r="I518" s="31"/>
      <c r="J518" s="33"/>
      <c r="L518" s="519"/>
    </row>
    <row r="519" spans="1:70" ht="20.100000000000001" customHeight="1">
      <c r="C519" s="26"/>
      <c r="D519" s="498"/>
      <c r="F519" s="29"/>
      <c r="G519" s="29"/>
      <c r="H519" s="30"/>
      <c r="I519" s="31"/>
      <c r="J519" s="33"/>
      <c r="L519" s="519"/>
    </row>
    <row r="520" spans="1:70" ht="20.100000000000001" customHeight="1">
      <c r="C520" s="293"/>
      <c r="E520" s="294"/>
      <c r="F520" s="38"/>
      <c r="G520" s="38"/>
    </row>
    <row r="521" spans="1:70" ht="20.100000000000001" customHeight="1" thickBot="1">
      <c r="C521" s="293"/>
      <c r="E521" s="294"/>
      <c r="F521" s="38"/>
      <c r="G521" s="38"/>
    </row>
    <row r="522" spans="1:70" ht="20.100000000000001" customHeight="1" thickBot="1">
      <c r="B522" s="297" t="s">
        <v>691</v>
      </c>
      <c r="C522" s="295"/>
      <c r="D522" s="295"/>
      <c r="E522" s="296"/>
      <c r="F522" s="198"/>
      <c r="G522" s="198"/>
      <c r="H522" s="298" t="str">
        <f>COUNTIF(F2:F519,1)&amp;"箇所"</f>
        <v>84箇所</v>
      </c>
      <c r="I522" s="39">
        <f>SUMIF(F3:F517,"1",I3:I519)</f>
        <v>30990</v>
      </c>
      <c r="J522" s="22" t="s">
        <v>690</v>
      </c>
    </row>
    <row r="523" spans="1:70" ht="20.100000000000001" customHeight="1">
      <c r="B523" s="585" t="s">
        <v>901</v>
      </c>
      <c r="C523" s="585"/>
      <c r="D523" s="585"/>
      <c r="E523" s="585"/>
      <c r="F523" s="283"/>
      <c r="G523" s="299"/>
      <c r="H523" s="210" t="str">
        <f>COUNTIF(F3:F519,0)&amp;"箇所"</f>
        <v>20箇所</v>
      </c>
      <c r="I523" s="39">
        <f>SUMIF(F2:F517,"0",I2:I517)</f>
        <v>7405</v>
      </c>
    </row>
    <row r="524" spans="1:70" s="41" customFormat="1" ht="20.100000000000001" customHeight="1">
      <c r="A524" s="4"/>
      <c r="B524" s="586" t="s">
        <v>1123</v>
      </c>
      <c r="C524" s="586"/>
      <c r="D524" s="586"/>
      <c r="E524" s="586"/>
      <c r="F524" s="375"/>
      <c r="G524" s="375"/>
      <c r="H524" s="376" t="str">
        <f>COUNTIF(F3:F519,3)&amp;"箇所"</f>
        <v>0箇所</v>
      </c>
      <c r="I524" s="39">
        <f>SUMIF(F3:F518,"3",I3:I518)</f>
        <v>0</v>
      </c>
      <c r="K524" s="26"/>
      <c r="L524" s="520"/>
      <c r="M524" s="5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</row>
    <row r="525" spans="1:70" s="41" customFormat="1" ht="20.100000000000001" customHeight="1">
      <c r="A525" s="4"/>
      <c r="B525" s="412" t="s">
        <v>1534</v>
      </c>
      <c r="C525" s="412"/>
      <c r="D525" s="412"/>
      <c r="E525" s="412"/>
      <c r="F525" s="412"/>
      <c r="G525" s="412"/>
      <c r="H525" s="413" t="str">
        <f>COUNTIF(F3:F519,4)&amp;"箇所"</f>
        <v>0箇所</v>
      </c>
      <c r="I525" s="39">
        <f>SUMIF(F3:F519,"4",I3:I519)</f>
        <v>0</v>
      </c>
      <c r="K525" s="26"/>
      <c r="L525" s="520"/>
      <c r="M525" s="5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</row>
    <row r="526" spans="1:70" s="41" customFormat="1" ht="20.100000000000001" customHeight="1">
      <c r="A526" s="4"/>
      <c r="B526" s="587" t="s">
        <v>941</v>
      </c>
      <c r="C526" s="587"/>
      <c r="D526" s="587"/>
      <c r="E526" s="587"/>
      <c r="F526" s="38"/>
      <c r="G526" s="38"/>
      <c r="H526" s="303" t="str">
        <f>COUNTIF(F3:F519,2)&amp;"箇所"</f>
        <v>13箇所</v>
      </c>
      <c r="I526" s="39">
        <f>SUMIF(F3:F518,"2",I3:I518)</f>
        <v>5500</v>
      </c>
      <c r="J526" s="41" t="s">
        <v>24</v>
      </c>
      <c r="K526" s="26"/>
      <c r="L526" s="520"/>
      <c r="M526" s="5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</row>
    <row r="527" spans="1:70" s="41" customFormat="1" ht="20.100000000000001" customHeight="1">
      <c r="A527" s="4"/>
      <c r="B527" s="588" t="s">
        <v>958</v>
      </c>
      <c r="C527" s="588"/>
      <c r="D527" s="588"/>
      <c r="E527" s="588"/>
      <c r="F527" s="38"/>
      <c r="G527" s="38"/>
      <c r="H527" s="310" t="s">
        <v>1944</v>
      </c>
      <c r="I527" s="311">
        <v>910</v>
      </c>
      <c r="J527" s="41" t="s">
        <v>1945</v>
      </c>
      <c r="K527" s="26"/>
      <c r="L527" s="520"/>
      <c r="M527" s="5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</row>
    <row r="528" spans="1:70" s="41" customFormat="1" ht="20.100000000000001" customHeight="1">
      <c r="A528" s="4"/>
      <c r="B528" s="575"/>
      <c r="C528" s="575"/>
      <c r="D528" s="575"/>
      <c r="E528" s="575"/>
      <c r="F528" s="38"/>
      <c r="G528" s="38"/>
      <c r="H528" s="198"/>
      <c r="I528" s="39"/>
      <c r="K528" s="485"/>
      <c r="L528" s="520"/>
      <c r="M528" s="5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</row>
    <row r="529" spans="1:70" s="41" customFormat="1" ht="20.100000000000001" customHeight="1">
      <c r="A529" s="4"/>
      <c r="B529" s="25"/>
      <c r="C529" s="293"/>
      <c r="D529" s="499"/>
      <c r="E529" s="294"/>
      <c r="F529" s="38"/>
      <c r="G529" s="38"/>
      <c r="H529" s="198"/>
      <c r="I529" s="39"/>
      <c r="K529" s="26"/>
      <c r="L529" s="520"/>
      <c r="M529" s="5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</row>
  </sheetData>
  <autoFilter ref="A2:AB517" xr:uid="{00000000-0009-0000-0000-000008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67">
    <mergeCell ref="B36:B42"/>
    <mergeCell ref="M2:AB2"/>
    <mergeCell ref="B3:B10"/>
    <mergeCell ref="B11:B18"/>
    <mergeCell ref="B19:B25"/>
    <mergeCell ref="B26:B35"/>
    <mergeCell ref="B96:B97"/>
    <mergeCell ref="B43:B51"/>
    <mergeCell ref="B52:B57"/>
    <mergeCell ref="B58:B59"/>
    <mergeCell ref="B60:B64"/>
    <mergeCell ref="B65:B67"/>
    <mergeCell ref="B68:B75"/>
    <mergeCell ref="B76:B79"/>
    <mergeCell ref="B80:B86"/>
    <mergeCell ref="B87:B90"/>
    <mergeCell ref="B91:B95"/>
    <mergeCell ref="B178:B187"/>
    <mergeCell ref="B98:B100"/>
    <mergeCell ref="B101:B103"/>
    <mergeCell ref="B104:B111"/>
    <mergeCell ref="B112:B121"/>
    <mergeCell ref="B122:B124"/>
    <mergeCell ref="B125:B133"/>
    <mergeCell ref="B134:B152"/>
    <mergeCell ref="B153:B156"/>
    <mergeCell ref="B157:B163"/>
    <mergeCell ref="B164:B171"/>
    <mergeCell ref="B172:B177"/>
    <mergeCell ref="B305:B314"/>
    <mergeCell ref="B188:B197"/>
    <mergeCell ref="B198:B211"/>
    <mergeCell ref="B212:B219"/>
    <mergeCell ref="B220:B227"/>
    <mergeCell ref="B228:B245"/>
    <mergeCell ref="B246:B249"/>
    <mergeCell ref="B250:B254"/>
    <mergeCell ref="B255:B265"/>
    <mergeCell ref="B266:B280"/>
    <mergeCell ref="B281:B295"/>
    <mergeCell ref="B296:B304"/>
    <mergeCell ref="B395:B400"/>
    <mergeCell ref="B315:B322"/>
    <mergeCell ref="B323:B327"/>
    <mergeCell ref="B328:B337"/>
    <mergeCell ref="B338:B344"/>
    <mergeCell ref="B345:B351"/>
    <mergeCell ref="B352:B356"/>
    <mergeCell ref="B357:B365"/>
    <mergeCell ref="B366:B374"/>
    <mergeCell ref="B375:B379"/>
    <mergeCell ref="B380:B388"/>
    <mergeCell ref="B389:B394"/>
    <mergeCell ref="B476:B490"/>
    <mergeCell ref="B502:B513"/>
    <mergeCell ref="B515:B517"/>
    <mergeCell ref="B401:B409"/>
    <mergeCell ref="B410:B417"/>
    <mergeCell ref="B418:B422"/>
    <mergeCell ref="B423:B426"/>
    <mergeCell ref="B427:B431"/>
    <mergeCell ref="B433:B460"/>
    <mergeCell ref="B527:E527"/>
    <mergeCell ref="B528:E528"/>
    <mergeCell ref="B526:E526"/>
    <mergeCell ref="B524:E524"/>
    <mergeCell ref="B523:E523"/>
  </mergeCells>
  <phoneticPr fontId="4"/>
  <pageMargins left="0.23622047244094491" right="0" top="0" bottom="0" header="0.31496062992125984" footer="0.31496062992125984"/>
  <pageSetup paperSize="9" scale="5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1CE79-4E5F-4773-B180-C88F6A446432}">
  <sheetPr filterMode="1"/>
  <dimension ref="A1:BR520"/>
  <sheetViews>
    <sheetView tabSelected="1" view="pageBreakPreview" topLeftCell="A341" zoomScaleNormal="100" zoomScaleSheetLayoutView="100" workbookViewId="0">
      <selection activeCell="L363" sqref="L363"/>
    </sheetView>
  </sheetViews>
  <sheetFormatPr defaultColWidth="5.375" defaultRowHeight="20.100000000000001" customHeight="1"/>
  <cols>
    <col min="1" max="1" width="4.375" style="4" customWidth="1"/>
    <col min="2" max="2" width="8.75" style="25" customWidth="1"/>
    <col min="3" max="3" width="6" style="36" bestFit="1" customWidth="1"/>
    <col min="4" max="4" width="3" style="499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41.5" style="41" customWidth="1"/>
    <col min="11" max="11" width="11.5" style="26" bestFit="1" customWidth="1"/>
    <col min="12" max="12" width="50.375" style="520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2258</v>
      </c>
      <c r="C1" s="51"/>
      <c r="D1" s="488"/>
      <c r="E1" s="488"/>
      <c r="F1" s="53"/>
      <c r="G1" s="53"/>
      <c r="H1" s="54"/>
      <c r="I1" s="55"/>
      <c r="J1" s="53"/>
      <c r="K1" s="51"/>
      <c r="L1" s="514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552" t="s">
        <v>5</v>
      </c>
      <c r="K2" s="484" t="s">
        <v>6</v>
      </c>
      <c r="L2" s="515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100000000000001" hidden="1" customHeight="1">
      <c r="A3" s="4">
        <v>1</v>
      </c>
      <c r="B3" s="593"/>
      <c r="C3" s="73" t="s">
        <v>9</v>
      </c>
      <c r="D3" s="489">
        <v>1</v>
      </c>
      <c r="E3" s="74">
        <v>1</v>
      </c>
      <c r="F3" s="87"/>
      <c r="G3" s="92"/>
      <c r="H3" s="97" t="str">
        <f t="shared" ref="H3:H66" si="0">CONCATENATE(C3,D3,"-",E3)</f>
        <v>北区1-1</v>
      </c>
      <c r="I3" s="104">
        <v>295</v>
      </c>
      <c r="J3" s="113" t="s">
        <v>16</v>
      </c>
      <c r="K3" s="281"/>
      <c r="L3" s="509"/>
      <c r="M3" s="5" t="str">
        <f>IF(F3,I3,"")</f>
        <v/>
      </c>
      <c r="O3" s="8"/>
    </row>
    <row r="4" spans="1:70" ht="17.100000000000001" hidden="1" customHeight="1">
      <c r="A4" s="4">
        <v>2</v>
      </c>
      <c r="B4" s="593"/>
      <c r="C4" s="73" t="s">
        <v>9</v>
      </c>
      <c r="D4" s="489">
        <v>1</v>
      </c>
      <c r="E4" s="74">
        <v>2</v>
      </c>
      <c r="F4" s="87"/>
      <c r="G4" s="92"/>
      <c r="H4" s="97" t="str">
        <f t="shared" si="0"/>
        <v>北区1-2</v>
      </c>
      <c r="I4" s="104">
        <v>240</v>
      </c>
      <c r="J4" s="113" t="s">
        <v>17</v>
      </c>
      <c r="K4" s="188"/>
      <c r="L4" s="129"/>
      <c r="M4" s="4" t="str">
        <f t="shared" ref="M4:M10" si="1">IF(F4,I4,"")</f>
        <v/>
      </c>
      <c r="N4" s="6"/>
      <c r="O4" s="6"/>
      <c r="R4" s="9"/>
      <c r="S4" s="10"/>
      <c r="T4" s="11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17.100000000000001" hidden="1" customHeight="1">
      <c r="A5" s="4">
        <v>3</v>
      </c>
      <c r="B5" s="593"/>
      <c r="C5" s="73" t="s">
        <v>9</v>
      </c>
      <c r="D5" s="489">
        <v>1</v>
      </c>
      <c r="E5" s="74">
        <v>3</v>
      </c>
      <c r="F5" s="87"/>
      <c r="G5" s="92"/>
      <c r="H5" s="97" t="str">
        <f t="shared" si="0"/>
        <v>北区1-3</v>
      </c>
      <c r="I5" s="104">
        <v>325</v>
      </c>
      <c r="J5" s="113" t="s">
        <v>18</v>
      </c>
      <c r="K5" s="281"/>
      <c r="L5" s="531" t="s">
        <v>2117</v>
      </c>
      <c r="M5" s="4" t="str">
        <f t="shared" si="1"/>
        <v/>
      </c>
      <c r="N5" s="6"/>
      <c r="O5" s="6"/>
      <c r="R5" s="9"/>
      <c r="S5" s="10"/>
      <c r="T5" s="11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17.100000000000001" hidden="1" customHeight="1">
      <c r="A6" s="4">
        <v>4</v>
      </c>
      <c r="B6" s="593"/>
      <c r="C6" s="73" t="s">
        <v>9</v>
      </c>
      <c r="D6" s="489">
        <v>1</v>
      </c>
      <c r="E6" s="74">
        <v>4</v>
      </c>
      <c r="F6" s="87"/>
      <c r="G6" s="92"/>
      <c r="H6" s="97" t="str">
        <f t="shared" si="0"/>
        <v>北区1-4</v>
      </c>
      <c r="I6" s="104">
        <v>305</v>
      </c>
      <c r="J6" s="113" t="s">
        <v>19</v>
      </c>
      <c r="K6" s="188"/>
      <c r="L6" s="129"/>
      <c r="M6" s="4" t="str">
        <f t="shared" si="1"/>
        <v/>
      </c>
      <c r="N6" s="6"/>
      <c r="O6" s="6"/>
      <c r="R6" s="12"/>
      <c r="S6" s="13"/>
      <c r="T6" s="13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</row>
    <row r="7" spans="1:70" ht="17.100000000000001" hidden="1" customHeight="1">
      <c r="A7" s="4">
        <v>5</v>
      </c>
      <c r="B7" s="593"/>
      <c r="C7" s="73" t="s">
        <v>9</v>
      </c>
      <c r="D7" s="489">
        <v>1</v>
      </c>
      <c r="E7" s="74">
        <v>5</v>
      </c>
      <c r="F7" s="87"/>
      <c r="G7" s="92"/>
      <c r="H7" s="97" t="str">
        <f t="shared" si="0"/>
        <v>北区1-5</v>
      </c>
      <c r="I7" s="104">
        <v>450</v>
      </c>
      <c r="J7" s="113" t="s">
        <v>2212</v>
      </c>
      <c r="K7" s="325"/>
      <c r="L7" s="531" t="s">
        <v>2117</v>
      </c>
      <c r="M7" s="4" t="str">
        <f t="shared" si="1"/>
        <v/>
      </c>
      <c r="N7" s="6"/>
      <c r="O7" s="6"/>
      <c r="R7" s="14"/>
      <c r="S7" s="13"/>
      <c r="T7" s="13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3"/>
      <c r="C8" s="73" t="s">
        <v>9</v>
      </c>
      <c r="D8" s="489">
        <v>1</v>
      </c>
      <c r="E8" s="74">
        <v>6</v>
      </c>
      <c r="F8" s="87"/>
      <c r="G8" s="92"/>
      <c r="H8" s="97" t="str">
        <f t="shared" si="0"/>
        <v>北区1-6</v>
      </c>
      <c r="I8" s="104">
        <v>330</v>
      </c>
      <c r="J8" s="113" t="s">
        <v>1156</v>
      </c>
      <c r="K8" s="188"/>
      <c r="L8" s="129"/>
      <c r="M8" s="4" t="str">
        <f t="shared" si="1"/>
        <v/>
      </c>
      <c r="N8" s="6"/>
      <c r="O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20.100000000000001" hidden="1" customHeight="1">
      <c r="A9" s="4">
        <v>7</v>
      </c>
      <c r="B9" s="593"/>
      <c r="C9" s="73" t="s">
        <v>9</v>
      </c>
      <c r="D9" s="489">
        <v>1</v>
      </c>
      <c r="E9" s="74">
        <v>7</v>
      </c>
      <c r="F9" s="87"/>
      <c r="G9" s="92"/>
      <c r="H9" s="97" t="str">
        <f t="shared" si="0"/>
        <v>北区1-7</v>
      </c>
      <c r="I9" s="104">
        <v>250</v>
      </c>
      <c r="J9" s="113" t="s">
        <v>1157</v>
      </c>
      <c r="K9" s="281"/>
      <c r="L9" s="531" t="s">
        <v>2117</v>
      </c>
      <c r="M9" s="5" t="str">
        <f t="shared" si="1"/>
        <v/>
      </c>
      <c r="O9" s="44" t="s">
        <v>24</v>
      </c>
    </row>
    <row r="10" spans="1:70" ht="17.100000000000001" customHeight="1">
      <c r="A10" s="4">
        <v>8</v>
      </c>
      <c r="B10" s="593"/>
      <c r="C10" s="73" t="s">
        <v>9</v>
      </c>
      <c r="D10" s="489">
        <v>1</v>
      </c>
      <c r="E10" s="74">
        <v>8</v>
      </c>
      <c r="F10" s="87">
        <v>1</v>
      </c>
      <c r="G10" s="92"/>
      <c r="H10" s="97" t="str">
        <f t="shared" si="0"/>
        <v>北区1-8</v>
      </c>
      <c r="I10" s="104">
        <v>260</v>
      </c>
      <c r="J10" s="113" t="s">
        <v>2040</v>
      </c>
      <c r="K10" s="188" t="s">
        <v>2195</v>
      </c>
      <c r="L10" s="152"/>
      <c r="M10" s="4">
        <f t="shared" si="1"/>
        <v>260</v>
      </c>
      <c r="N10" s="6"/>
      <c r="O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20.25" hidden="1" customHeight="1">
      <c r="A11" s="4">
        <v>9</v>
      </c>
      <c r="B11" s="576" t="s">
        <v>31</v>
      </c>
      <c r="C11" s="73" t="s">
        <v>9</v>
      </c>
      <c r="D11" s="489">
        <v>2</v>
      </c>
      <c r="E11" s="74">
        <v>1</v>
      </c>
      <c r="F11" s="87"/>
      <c r="G11" s="92"/>
      <c r="H11" s="97" t="str">
        <f t="shared" si="0"/>
        <v>北区2-1</v>
      </c>
      <c r="I11" s="104">
        <v>370</v>
      </c>
      <c r="J11" s="113" t="s">
        <v>32</v>
      </c>
      <c r="K11" s="188"/>
      <c r="L11" s="527" t="s">
        <v>1962</v>
      </c>
      <c r="M11" s="4" t="str">
        <f t="shared" ref="M11:M13" si="2">IF(F13,I13,"")</f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hidden="1" customHeight="1">
      <c r="A12" s="4">
        <v>10</v>
      </c>
      <c r="B12" s="593"/>
      <c r="C12" s="73" t="s">
        <v>9</v>
      </c>
      <c r="D12" s="489">
        <v>2</v>
      </c>
      <c r="E12" s="74">
        <v>2</v>
      </c>
      <c r="F12" s="87"/>
      <c r="G12" s="92"/>
      <c r="H12" s="97" t="str">
        <f t="shared" si="0"/>
        <v>北区2-2</v>
      </c>
      <c r="I12" s="104">
        <v>225</v>
      </c>
      <c r="J12" s="113" t="s">
        <v>2213</v>
      </c>
      <c r="K12" s="281"/>
      <c r="L12" s="527" t="s">
        <v>1962</v>
      </c>
      <c r="M12" s="4" t="str">
        <f t="shared" si="2"/>
        <v/>
      </c>
      <c r="N12" s="6"/>
      <c r="O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hidden="1" customHeight="1">
      <c r="A13" s="4">
        <v>11</v>
      </c>
      <c r="B13" s="593"/>
      <c r="C13" s="73" t="s">
        <v>9</v>
      </c>
      <c r="D13" s="489">
        <v>2</v>
      </c>
      <c r="E13" s="74">
        <v>3</v>
      </c>
      <c r="F13" s="87"/>
      <c r="G13" s="92"/>
      <c r="H13" s="97" t="str">
        <f t="shared" si="0"/>
        <v>北区2-3</v>
      </c>
      <c r="I13" s="104">
        <v>655</v>
      </c>
      <c r="J13" s="113" t="s">
        <v>34</v>
      </c>
      <c r="K13" s="188"/>
      <c r="L13" s="527" t="s">
        <v>1962</v>
      </c>
      <c r="M13" s="4" t="str">
        <f t="shared" si="2"/>
        <v/>
      </c>
      <c r="N13" s="6"/>
      <c r="O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12</v>
      </c>
      <c r="B14" s="593"/>
      <c r="C14" s="73" t="s">
        <v>9</v>
      </c>
      <c r="D14" s="489">
        <v>2</v>
      </c>
      <c r="E14" s="74">
        <v>4</v>
      </c>
      <c r="F14" s="87"/>
      <c r="G14" s="92"/>
      <c r="H14" s="97" t="str">
        <f t="shared" si="0"/>
        <v>北区2-4</v>
      </c>
      <c r="I14" s="104">
        <v>330</v>
      </c>
      <c r="J14" s="113" t="s">
        <v>35</v>
      </c>
      <c r="K14" s="188"/>
      <c r="L14" s="129"/>
      <c r="M14" s="5" t="str">
        <f>IF(F15,I15,"")</f>
        <v/>
      </c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</row>
    <row r="15" spans="1:70" ht="20.100000000000001" hidden="1" customHeight="1">
      <c r="A15" s="4">
        <v>13</v>
      </c>
      <c r="B15" s="593"/>
      <c r="C15" s="73" t="s">
        <v>9</v>
      </c>
      <c r="D15" s="489">
        <v>2</v>
      </c>
      <c r="E15" s="74">
        <v>5</v>
      </c>
      <c r="F15" s="87"/>
      <c r="G15" s="92"/>
      <c r="H15" s="97" t="str">
        <f t="shared" si="0"/>
        <v>北区2-5</v>
      </c>
      <c r="I15" s="104">
        <v>155</v>
      </c>
      <c r="J15" s="113" t="s">
        <v>36</v>
      </c>
      <c r="K15" s="281"/>
      <c r="L15" s="527" t="s">
        <v>1962</v>
      </c>
      <c r="M15" s="5" t="str">
        <f>IF(F16,I16,"")</f>
        <v/>
      </c>
      <c r="S15" s="8"/>
      <c r="T15" s="34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hidden="1" customHeight="1">
      <c r="A16" s="4">
        <v>14</v>
      </c>
      <c r="B16" s="593"/>
      <c r="C16" s="73" t="s">
        <v>9</v>
      </c>
      <c r="D16" s="489">
        <v>2</v>
      </c>
      <c r="E16" s="74">
        <v>6</v>
      </c>
      <c r="F16" s="87"/>
      <c r="G16" s="92"/>
      <c r="H16" s="97" t="str">
        <f t="shared" si="0"/>
        <v>北区2-6</v>
      </c>
      <c r="I16" s="104">
        <v>385</v>
      </c>
      <c r="J16" s="113" t="s">
        <v>36</v>
      </c>
      <c r="K16" s="325"/>
      <c r="L16" s="436"/>
      <c r="M16" s="4" t="e">
        <f>IF(#REF!,#REF!,"")</f>
        <v>#REF!</v>
      </c>
      <c r="N16" s="6"/>
      <c r="O16" s="6"/>
      <c r="R16" s="6"/>
      <c r="S16" s="9"/>
      <c r="T16" s="10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</row>
    <row r="17" spans="1:70" ht="20.100000000000001" hidden="1" customHeight="1">
      <c r="A17" s="4">
        <v>15</v>
      </c>
      <c r="B17" s="593"/>
      <c r="C17" s="73" t="s">
        <v>9</v>
      </c>
      <c r="D17" s="489">
        <v>2</v>
      </c>
      <c r="E17" s="74">
        <v>7</v>
      </c>
      <c r="F17" s="87"/>
      <c r="G17" s="92"/>
      <c r="H17" s="97" t="str">
        <f t="shared" si="0"/>
        <v>北区2-7</v>
      </c>
      <c r="I17" s="104">
        <v>385</v>
      </c>
      <c r="J17" s="113" t="s">
        <v>37</v>
      </c>
      <c r="K17" s="188"/>
      <c r="L17" s="129"/>
      <c r="M17" s="5" t="e">
        <f>IF(#REF!,#REF!,"")</f>
        <v>#REF!</v>
      </c>
      <c r="T17" s="212"/>
    </row>
    <row r="18" spans="1:70" ht="20.25" hidden="1" customHeight="1">
      <c r="A18" s="4">
        <v>16</v>
      </c>
      <c r="B18" s="593"/>
      <c r="C18" s="73" t="s">
        <v>9</v>
      </c>
      <c r="D18" s="489">
        <v>2</v>
      </c>
      <c r="E18" s="74">
        <v>8</v>
      </c>
      <c r="F18" s="87"/>
      <c r="G18" s="92"/>
      <c r="H18" s="97" t="str">
        <f t="shared" si="0"/>
        <v>北区2-8</v>
      </c>
      <c r="I18" s="104">
        <v>275</v>
      </c>
      <c r="J18" s="113" t="s">
        <v>40</v>
      </c>
      <c r="K18" s="325"/>
      <c r="L18" s="404"/>
      <c r="M18" s="5" t="str">
        <f>IF(F19,I19,"")</f>
        <v/>
      </c>
      <c r="N18" s="6"/>
      <c r="O18" s="6"/>
      <c r="R18" s="6"/>
      <c r="S18" s="14"/>
      <c r="T18" s="13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17</v>
      </c>
      <c r="B19" s="594" t="s">
        <v>43</v>
      </c>
      <c r="C19" s="73" t="s">
        <v>9</v>
      </c>
      <c r="D19" s="489">
        <v>3</v>
      </c>
      <c r="E19" s="74">
        <v>1</v>
      </c>
      <c r="F19" s="87"/>
      <c r="G19" s="92"/>
      <c r="H19" s="97" t="str">
        <f t="shared" si="0"/>
        <v>北区3-1</v>
      </c>
      <c r="I19" s="104">
        <v>360</v>
      </c>
      <c r="J19" s="113" t="s">
        <v>44</v>
      </c>
      <c r="K19" s="281"/>
      <c r="L19" s="523"/>
      <c r="M19" s="4" t="str">
        <f>IF(F22,I22,"")</f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100000000000001" hidden="1" customHeight="1">
      <c r="A20" s="4">
        <v>18</v>
      </c>
      <c r="B20" s="594"/>
      <c r="C20" s="73" t="s">
        <v>9</v>
      </c>
      <c r="D20" s="489">
        <v>3</v>
      </c>
      <c r="E20" s="74">
        <v>2</v>
      </c>
      <c r="F20" s="87"/>
      <c r="G20" s="92"/>
      <c r="H20" s="97" t="str">
        <f t="shared" si="0"/>
        <v>北区3-2</v>
      </c>
      <c r="I20" s="104">
        <v>505</v>
      </c>
      <c r="J20" s="113" t="s">
        <v>45</v>
      </c>
      <c r="K20" s="326"/>
      <c r="L20" s="132"/>
      <c r="M20" s="5" t="str">
        <f>IF(F22,I22,"")</f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 customHeight="1">
      <c r="A21" s="4">
        <v>19</v>
      </c>
      <c r="B21" s="594"/>
      <c r="C21" s="73" t="s">
        <v>9</v>
      </c>
      <c r="D21" s="489">
        <v>3</v>
      </c>
      <c r="E21" s="74">
        <v>3</v>
      </c>
      <c r="F21" s="87"/>
      <c r="G21" s="92"/>
      <c r="H21" s="97" t="str">
        <f t="shared" si="0"/>
        <v>北区3-3</v>
      </c>
      <c r="I21" s="104">
        <v>210</v>
      </c>
      <c r="J21" s="113" t="s">
        <v>1163</v>
      </c>
      <c r="K21" s="188"/>
      <c r="L21" s="129"/>
      <c r="M21" s="4">
        <f t="shared" ref="M21:M30" si="3">IF(F24,I24,"")</f>
        <v>560</v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100000000000001" hidden="1" customHeight="1">
      <c r="A22" s="4">
        <v>20</v>
      </c>
      <c r="B22" s="594"/>
      <c r="C22" s="73" t="s">
        <v>9</v>
      </c>
      <c r="D22" s="489">
        <v>3</v>
      </c>
      <c r="E22" s="74">
        <v>4</v>
      </c>
      <c r="F22" s="87"/>
      <c r="G22" s="92"/>
      <c r="H22" s="97" t="str">
        <f t="shared" si="0"/>
        <v>北区3-4</v>
      </c>
      <c r="I22" s="104">
        <v>450</v>
      </c>
      <c r="J22" s="113" t="s">
        <v>1164</v>
      </c>
      <c r="K22" s="281"/>
      <c r="L22" s="410"/>
      <c r="M22" s="4" t="str">
        <f t="shared" si="3"/>
        <v/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hidden="1" customHeight="1">
      <c r="A23" s="4">
        <v>21</v>
      </c>
      <c r="B23" s="594"/>
      <c r="C23" s="73" t="s">
        <v>9</v>
      </c>
      <c r="D23" s="489">
        <v>3</v>
      </c>
      <c r="E23" s="74">
        <v>5</v>
      </c>
      <c r="F23" s="87"/>
      <c r="G23" s="92"/>
      <c r="H23" s="97" t="str">
        <f t="shared" si="0"/>
        <v>北区3-5</v>
      </c>
      <c r="I23" s="104">
        <v>625</v>
      </c>
      <c r="J23" s="113" t="s">
        <v>1165</v>
      </c>
      <c r="K23" s="188"/>
      <c r="L23" s="129"/>
      <c r="M23" s="4" t="str">
        <f t="shared" si="3"/>
        <v/>
      </c>
      <c r="N23" s="6"/>
      <c r="O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25" customHeight="1">
      <c r="A24" s="4">
        <v>22</v>
      </c>
      <c r="B24" s="594"/>
      <c r="C24" s="73" t="s">
        <v>9</v>
      </c>
      <c r="D24" s="489">
        <v>3</v>
      </c>
      <c r="E24" s="74">
        <v>6</v>
      </c>
      <c r="F24" s="87">
        <v>2</v>
      </c>
      <c r="G24" s="92"/>
      <c r="H24" s="97" t="str">
        <f t="shared" si="0"/>
        <v>北区3-6</v>
      </c>
      <c r="I24" s="104">
        <v>560</v>
      </c>
      <c r="J24" s="113" t="s">
        <v>49</v>
      </c>
      <c r="K24" s="188"/>
      <c r="L24" s="141" t="s">
        <v>2262</v>
      </c>
      <c r="M24" s="4" t="str">
        <f t="shared" si="3"/>
        <v/>
      </c>
      <c r="N24" s="6"/>
      <c r="O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4"/>
      <c r="C25" s="73" t="s">
        <v>9</v>
      </c>
      <c r="D25" s="489">
        <v>3</v>
      </c>
      <c r="E25" s="74">
        <v>7</v>
      </c>
      <c r="F25" s="87"/>
      <c r="G25" s="92"/>
      <c r="H25" s="97" t="str">
        <f t="shared" si="0"/>
        <v>北区3-7</v>
      </c>
      <c r="I25" s="104">
        <v>580</v>
      </c>
      <c r="J25" s="113" t="s">
        <v>50</v>
      </c>
      <c r="K25" s="188"/>
      <c r="L25" s="129"/>
      <c r="M25" s="4">
        <f t="shared" si="3"/>
        <v>455</v>
      </c>
      <c r="N25" s="6"/>
      <c r="O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25" hidden="1">
      <c r="A26" s="4">
        <v>24</v>
      </c>
      <c r="B26" s="578" t="s">
        <v>51</v>
      </c>
      <c r="C26" s="73" t="s">
        <v>9</v>
      </c>
      <c r="D26" s="489">
        <v>4</v>
      </c>
      <c r="E26" s="74">
        <v>1</v>
      </c>
      <c r="F26" s="87"/>
      <c r="G26" s="92"/>
      <c r="H26" s="97" t="str">
        <f t="shared" si="0"/>
        <v>北区4-1</v>
      </c>
      <c r="I26" s="104">
        <v>315</v>
      </c>
      <c r="J26" s="113" t="s">
        <v>1167</v>
      </c>
      <c r="K26" s="188"/>
      <c r="L26" s="509"/>
      <c r="M26" s="4" t="str">
        <f t="shared" si="3"/>
        <v/>
      </c>
      <c r="N26" s="6"/>
      <c r="O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</row>
    <row r="27" spans="1:70" ht="20.25" hidden="1" customHeight="1">
      <c r="A27" s="4">
        <v>25</v>
      </c>
      <c r="B27" s="579"/>
      <c r="C27" s="73" t="s">
        <v>9</v>
      </c>
      <c r="D27" s="489">
        <v>4</v>
      </c>
      <c r="E27" s="74">
        <v>2</v>
      </c>
      <c r="F27" s="87"/>
      <c r="G27" s="92"/>
      <c r="H27" s="97" t="str">
        <f t="shared" si="0"/>
        <v>北区4-2</v>
      </c>
      <c r="I27" s="104">
        <v>555</v>
      </c>
      <c r="J27" s="113" t="s">
        <v>54</v>
      </c>
      <c r="K27" s="188"/>
      <c r="L27" s="527" t="s">
        <v>1962</v>
      </c>
      <c r="M27" s="4" t="str">
        <f t="shared" si="3"/>
        <v/>
      </c>
      <c r="N27" s="6"/>
      <c r="O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</row>
    <row r="28" spans="1:70" ht="20.25" customHeight="1">
      <c r="A28" s="4">
        <v>26</v>
      </c>
      <c r="B28" s="579"/>
      <c r="C28" s="73" t="s">
        <v>9</v>
      </c>
      <c r="D28" s="489">
        <v>4</v>
      </c>
      <c r="E28" s="74">
        <v>3</v>
      </c>
      <c r="F28" s="87">
        <v>1</v>
      </c>
      <c r="G28" s="92"/>
      <c r="H28" s="97" t="str">
        <f t="shared" si="0"/>
        <v>北区4-3</v>
      </c>
      <c r="I28" s="104">
        <v>455</v>
      </c>
      <c r="J28" s="551" t="s">
        <v>2214</v>
      </c>
      <c r="K28" s="281" t="s">
        <v>2257</v>
      </c>
      <c r="L28" s="360"/>
      <c r="M28" s="4" t="str">
        <f t="shared" si="3"/>
        <v/>
      </c>
      <c r="N28" s="6"/>
      <c r="O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27</v>
      </c>
      <c r="B29" s="579"/>
      <c r="C29" s="73" t="s">
        <v>9</v>
      </c>
      <c r="D29" s="489">
        <v>4</v>
      </c>
      <c r="E29" s="74">
        <v>4</v>
      </c>
      <c r="F29" s="87"/>
      <c r="G29" s="92"/>
      <c r="H29" s="97" t="str">
        <f t="shared" si="0"/>
        <v>北区4-4</v>
      </c>
      <c r="I29" s="104">
        <v>935</v>
      </c>
      <c r="J29" s="113" t="s">
        <v>56</v>
      </c>
      <c r="K29" s="188"/>
      <c r="L29" s="527" t="s">
        <v>1962</v>
      </c>
      <c r="M29" s="4" t="str">
        <f t="shared" si="3"/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s="15" customFormat="1" ht="20.25" hidden="1" customHeight="1">
      <c r="A30" s="4">
        <v>28</v>
      </c>
      <c r="B30" s="579"/>
      <c r="C30" s="73" t="s">
        <v>9</v>
      </c>
      <c r="D30" s="489">
        <v>4</v>
      </c>
      <c r="E30" s="74">
        <v>5</v>
      </c>
      <c r="F30" s="87"/>
      <c r="G30" s="92"/>
      <c r="H30" s="97" t="str">
        <f t="shared" si="0"/>
        <v>北区4-5</v>
      </c>
      <c r="I30" s="104">
        <v>640</v>
      </c>
      <c r="J30" s="113" t="s">
        <v>2215</v>
      </c>
      <c r="K30" s="188"/>
      <c r="L30" s="527" t="s">
        <v>1962</v>
      </c>
      <c r="M30" s="4" t="str">
        <f t="shared" si="3"/>
        <v/>
      </c>
      <c r="P30" s="44"/>
      <c r="Q30" s="44"/>
    </row>
    <row r="31" spans="1:70" s="15" customFormat="1" ht="20.100000000000001" hidden="1" customHeight="1">
      <c r="A31" s="4">
        <v>29</v>
      </c>
      <c r="B31" s="579"/>
      <c r="C31" s="73" t="s">
        <v>9</v>
      </c>
      <c r="D31" s="489">
        <v>4</v>
      </c>
      <c r="E31" s="74">
        <v>6</v>
      </c>
      <c r="F31" s="87"/>
      <c r="G31" s="92"/>
      <c r="H31" s="97" t="str">
        <f t="shared" si="0"/>
        <v>北区4-6</v>
      </c>
      <c r="I31" s="104">
        <v>380</v>
      </c>
      <c r="J31" s="113" t="s">
        <v>1168</v>
      </c>
      <c r="K31" s="189"/>
      <c r="L31" s="135"/>
      <c r="M31" s="5" t="str">
        <f>IF(F33,I33,"")</f>
        <v/>
      </c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</row>
    <row r="32" spans="1:70" ht="20.25" hidden="1" customHeight="1">
      <c r="A32" s="4">
        <v>30</v>
      </c>
      <c r="B32" s="579"/>
      <c r="C32" s="73" t="s">
        <v>9</v>
      </c>
      <c r="D32" s="489">
        <v>4</v>
      </c>
      <c r="E32" s="74">
        <v>7</v>
      </c>
      <c r="F32" s="87"/>
      <c r="G32" s="92"/>
      <c r="H32" s="97" t="str">
        <f t="shared" si="0"/>
        <v>北区4-7</v>
      </c>
      <c r="I32" s="104">
        <v>440</v>
      </c>
      <c r="J32" s="113" t="s">
        <v>2041</v>
      </c>
      <c r="K32" s="188"/>
      <c r="L32" s="527" t="s">
        <v>1962</v>
      </c>
      <c r="M32" s="4" t="str">
        <f>IF(F35,I35,"")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70" ht="20.25" hidden="1" customHeight="1">
      <c r="A33" s="4">
        <v>31</v>
      </c>
      <c r="B33" s="579"/>
      <c r="C33" s="73" t="s">
        <v>9</v>
      </c>
      <c r="D33" s="489">
        <v>4</v>
      </c>
      <c r="E33" s="74">
        <v>8</v>
      </c>
      <c r="F33" s="87"/>
      <c r="G33" s="92"/>
      <c r="H33" s="97" t="str">
        <f t="shared" si="0"/>
        <v>北区4-8</v>
      </c>
      <c r="I33" s="104">
        <v>400</v>
      </c>
      <c r="J33" s="113" t="s">
        <v>60</v>
      </c>
      <c r="K33" s="281"/>
      <c r="L33" s="527" t="s">
        <v>1962</v>
      </c>
      <c r="M33" s="4" t="str">
        <f>IF(F37,I37,"")</f>
        <v/>
      </c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</row>
    <row r="34" spans="1:70" ht="20.25" hidden="1" customHeight="1">
      <c r="A34" s="4">
        <v>32</v>
      </c>
      <c r="B34" s="579"/>
      <c r="C34" s="73" t="s">
        <v>9</v>
      </c>
      <c r="D34" s="489">
        <v>4</v>
      </c>
      <c r="E34" s="74">
        <v>9</v>
      </c>
      <c r="F34" s="87"/>
      <c r="G34" s="92"/>
      <c r="H34" s="97" t="str">
        <f t="shared" si="0"/>
        <v>北区4-9</v>
      </c>
      <c r="I34" s="104">
        <v>285</v>
      </c>
      <c r="J34" s="113" t="s">
        <v>2216</v>
      </c>
      <c r="K34" s="188"/>
      <c r="L34" s="129"/>
      <c r="M34" s="4" t="str">
        <f>IF(F38,I38,"")</f>
        <v/>
      </c>
      <c r="N34" s="6"/>
      <c r="O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</row>
    <row r="35" spans="1:70" ht="20.25" hidden="1" customHeight="1">
      <c r="A35" s="4">
        <v>33</v>
      </c>
      <c r="B35" s="579"/>
      <c r="C35" s="73" t="s">
        <v>9</v>
      </c>
      <c r="D35" s="489">
        <v>4</v>
      </c>
      <c r="E35" s="74">
        <v>10</v>
      </c>
      <c r="F35" s="87"/>
      <c r="G35" s="92"/>
      <c r="H35" s="97" t="str">
        <f t="shared" si="0"/>
        <v>北区4-10</v>
      </c>
      <c r="I35" s="104">
        <v>320</v>
      </c>
      <c r="J35" s="113" t="s">
        <v>1171</v>
      </c>
      <c r="K35" s="188"/>
      <c r="L35" s="353"/>
      <c r="M35" s="4" t="str">
        <f>IF(F39,I39,"")</f>
        <v/>
      </c>
      <c r="N35" s="6"/>
      <c r="O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</row>
    <row r="36" spans="1:70" ht="20.25" customHeight="1">
      <c r="A36" s="4">
        <v>34</v>
      </c>
      <c r="B36" s="580"/>
      <c r="C36" s="73" t="s">
        <v>9</v>
      </c>
      <c r="D36" s="489">
        <v>4</v>
      </c>
      <c r="E36" s="74" t="s">
        <v>892</v>
      </c>
      <c r="F36" s="87">
        <v>1</v>
      </c>
      <c r="G36" s="92"/>
      <c r="H36" s="97" t="str">
        <f t="shared" si="0"/>
        <v>北区4-11</v>
      </c>
      <c r="I36" s="104">
        <v>305</v>
      </c>
      <c r="J36" s="113" t="s">
        <v>2217</v>
      </c>
      <c r="K36" s="281" t="s">
        <v>2121</v>
      </c>
      <c r="L36" s="353"/>
      <c r="M36" s="4"/>
      <c r="N36" s="6"/>
      <c r="O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</row>
    <row r="37" spans="1:70" ht="20.25" hidden="1" customHeight="1">
      <c r="A37" s="4">
        <v>35</v>
      </c>
      <c r="B37" s="576" t="s">
        <v>62</v>
      </c>
      <c r="C37" s="73" t="s">
        <v>9</v>
      </c>
      <c r="D37" s="489">
        <v>5</v>
      </c>
      <c r="E37" s="74">
        <v>1</v>
      </c>
      <c r="F37" s="87"/>
      <c r="G37" s="92"/>
      <c r="H37" s="97" t="str">
        <f t="shared" si="0"/>
        <v>北区5-1</v>
      </c>
      <c r="I37" s="104">
        <v>325</v>
      </c>
      <c r="J37" s="113" t="s">
        <v>63</v>
      </c>
      <c r="K37" s="188"/>
      <c r="L37" s="129"/>
      <c r="M37" s="4" t="str">
        <f t="shared" ref="M37:M39" si="4">IF(F41,I41,"")</f>
        <v/>
      </c>
      <c r="N37" s="6"/>
      <c r="O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</row>
    <row r="38" spans="1:70" ht="20.25" hidden="1" customHeight="1">
      <c r="A38" s="4">
        <v>36</v>
      </c>
      <c r="B38" s="593"/>
      <c r="C38" s="73" t="s">
        <v>9</v>
      </c>
      <c r="D38" s="489">
        <v>5</v>
      </c>
      <c r="E38" s="74">
        <v>2</v>
      </c>
      <c r="F38" s="87"/>
      <c r="G38" s="92"/>
      <c r="H38" s="97" t="str">
        <f t="shared" si="0"/>
        <v>北区5-2</v>
      </c>
      <c r="I38" s="104">
        <v>185</v>
      </c>
      <c r="J38" s="113" t="s">
        <v>64</v>
      </c>
      <c r="K38" s="188"/>
      <c r="L38" s="141"/>
      <c r="M38" s="4" t="str">
        <f t="shared" si="4"/>
        <v/>
      </c>
      <c r="N38" s="6"/>
      <c r="O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</row>
    <row r="39" spans="1:70" ht="20.25" hidden="1">
      <c r="A39" s="4">
        <v>37</v>
      </c>
      <c r="B39" s="593"/>
      <c r="C39" s="73" t="s">
        <v>9</v>
      </c>
      <c r="D39" s="489">
        <v>5</v>
      </c>
      <c r="E39" s="74">
        <v>3</v>
      </c>
      <c r="F39" s="87"/>
      <c r="G39" s="92"/>
      <c r="H39" s="97" t="str">
        <f t="shared" si="0"/>
        <v>北区5-3</v>
      </c>
      <c r="I39" s="104">
        <v>305</v>
      </c>
      <c r="J39" s="113" t="s">
        <v>65</v>
      </c>
      <c r="K39" s="188"/>
      <c r="L39" s="527" t="s">
        <v>1962</v>
      </c>
      <c r="M39" s="4" t="str">
        <f t="shared" si="4"/>
        <v/>
      </c>
      <c r="N39" s="6"/>
      <c r="O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</row>
    <row r="40" spans="1:70" ht="20.25" hidden="1" customHeight="1">
      <c r="A40" s="4">
        <v>38</v>
      </c>
      <c r="B40" s="593"/>
      <c r="C40" s="73" t="s">
        <v>9</v>
      </c>
      <c r="D40" s="489">
        <v>5</v>
      </c>
      <c r="E40" s="74">
        <v>4</v>
      </c>
      <c r="F40" s="87"/>
      <c r="G40" s="92"/>
      <c r="H40" s="97" t="str">
        <f t="shared" si="0"/>
        <v>北区5-4</v>
      </c>
      <c r="I40" s="104">
        <v>455</v>
      </c>
      <c r="J40" s="113" t="s">
        <v>66</v>
      </c>
      <c r="K40" s="188"/>
      <c r="L40" s="527" t="s">
        <v>1962</v>
      </c>
      <c r="M40" s="4" t="e">
        <f>IF(#REF!,#REF!,"")</f>
        <v>#REF!</v>
      </c>
      <c r="N40" s="6"/>
      <c r="O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</row>
    <row r="41" spans="1:70" ht="20.25" hidden="1" customHeight="1">
      <c r="A41" s="4">
        <v>39</v>
      </c>
      <c r="B41" s="593"/>
      <c r="C41" s="73" t="s">
        <v>9</v>
      </c>
      <c r="D41" s="489">
        <v>5</v>
      </c>
      <c r="E41" s="74">
        <v>5</v>
      </c>
      <c r="F41" s="87"/>
      <c r="G41" s="92"/>
      <c r="H41" s="97" t="str">
        <f t="shared" si="0"/>
        <v>北区5-5</v>
      </c>
      <c r="I41" s="104">
        <v>340</v>
      </c>
      <c r="J41" s="113" t="s">
        <v>2218</v>
      </c>
      <c r="K41" s="281"/>
      <c r="L41" s="434"/>
      <c r="M41" s="4" t="str">
        <f>IF(F44,I44,"")</f>
        <v/>
      </c>
      <c r="N41" s="6"/>
      <c r="O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</row>
    <row r="42" spans="1:70" ht="20.25" hidden="1" customHeight="1">
      <c r="A42" s="4">
        <v>40</v>
      </c>
      <c r="B42" s="593"/>
      <c r="C42" s="73" t="s">
        <v>9</v>
      </c>
      <c r="D42" s="489">
        <v>5</v>
      </c>
      <c r="E42" s="74">
        <v>6</v>
      </c>
      <c r="F42" s="87"/>
      <c r="G42" s="92"/>
      <c r="H42" s="97" t="str">
        <f t="shared" si="0"/>
        <v>北区5-6</v>
      </c>
      <c r="I42" s="104">
        <v>560</v>
      </c>
      <c r="J42" s="113" t="s">
        <v>68</v>
      </c>
      <c r="K42" s="281"/>
      <c r="L42" s="132"/>
      <c r="M42" s="4" t="str">
        <f>IF(F45,I45,"")</f>
        <v/>
      </c>
      <c r="N42" s="6"/>
      <c r="O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</row>
    <row r="43" spans="1:70" ht="21" hidden="1" customHeight="1">
      <c r="A43" s="4">
        <v>41</v>
      </c>
      <c r="B43" s="577"/>
      <c r="C43" s="73" t="s">
        <v>9</v>
      </c>
      <c r="D43" s="489">
        <v>5</v>
      </c>
      <c r="E43" s="74">
        <v>7</v>
      </c>
      <c r="F43" s="87"/>
      <c r="G43" s="92"/>
      <c r="H43" s="97" t="str">
        <f t="shared" si="0"/>
        <v>北区5-7</v>
      </c>
      <c r="I43" s="104">
        <v>395</v>
      </c>
      <c r="J43" s="113" t="s">
        <v>69</v>
      </c>
      <c r="K43" s="188"/>
      <c r="L43" s="348"/>
      <c r="M43" s="4" t="str">
        <f>IF(F46,I46,"")</f>
        <v/>
      </c>
      <c r="N43" s="6"/>
      <c r="O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</row>
    <row r="44" spans="1:70" ht="20.25" hidden="1" customHeight="1">
      <c r="A44" s="4">
        <v>42</v>
      </c>
      <c r="B44" s="595"/>
      <c r="C44" s="73" t="s">
        <v>9</v>
      </c>
      <c r="D44" s="489">
        <v>6</v>
      </c>
      <c r="E44" s="74">
        <v>1</v>
      </c>
      <c r="F44" s="87"/>
      <c r="G44" s="92"/>
      <c r="H44" s="97" t="str">
        <f t="shared" si="0"/>
        <v>北区6-1</v>
      </c>
      <c r="I44" s="104">
        <v>390</v>
      </c>
      <c r="J44" s="113" t="s">
        <v>1174</v>
      </c>
      <c r="K44" s="188"/>
      <c r="L44" s="531" t="s">
        <v>2117</v>
      </c>
      <c r="M44" s="4" t="e">
        <f>IF(#REF!,#REF!,"")</f>
        <v>#REF!</v>
      </c>
      <c r="N44" s="6"/>
      <c r="O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</row>
    <row r="45" spans="1:70" ht="20.100000000000001" hidden="1" customHeight="1">
      <c r="A45" s="4">
        <v>43</v>
      </c>
      <c r="B45" s="595"/>
      <c r="C45" s="73" t="s">
        <v>9</v>
      </c>
      <c r="D45" s="489">
        <v>6</v>
      </c>
      <c r="E45" s="74">
        <v>2</v>
      </c>
      <c r="F45" s="87"/>
      <c r="G45" s="92"/>
      <c r="H45" s="97" t="str">
        <f t="shared" si="0"/>
        <v>北区6-2</v>
      </c>
      <c r="I45" s="104">
        <v>135</v>
      </c>
      <c r="J45" s="113" t="s">
        <v>2219</v>
      </c>
      <c r="K45" s="188"/>
      <c r="L45" s="531" t="s">
        <v>2117</v>
      </c>
      <c r="M45" s="5" t="e">
        <f>IF(#REF!,#REF!,"")</f>
        <v>#REF!</v>
      </c>
      <c r="N45" s="6"/>
      <c r="O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</row>
    <row r="46" spans="1:70" ht="16.5" hidden="1" customHeight="1">
      <c r="A46" s="4">
        <v>44</v>
      </c>
      <c r="B46" s="595"/>
      <c r="C46" s="73" t="s">
        <v>9</v>
      </c>
      <c r="D46" s="489">
        <v>6</v>
      </c>
      <c r="E46" s="74">
        <v>3</v>
      </c>
      <c r="F46" s="87"/>
      <c r="G46" s="92"/>
      <c r="H46" s="97" t="str">
        <f t="shared" si="0"/>
        <v>北区6-3</v>
      </c>
      <c r="I46" s="104">
        <v>435</v>
      </c>
      <c r="J46" s="113" t="s">
        <v>1176</v>
      </c>
      <c r="K46" s="281"/>
      <c r="L46" s="435"/>
      <c r="M46" s="4" t="str">
        <f>IF(F49,I49,"")</f>
        <v/>
      </c>
    </row>
    <row r="47" spans="1:70" ht="20.25" hidden="1" customHeight="1">
      <c r="A47" s="4">
        <v>45</v>
      </c>
      <c r="B47" s="595"/>
      <c r="C47" s="73" t="s">
        <v>9</v>
      </c>
      <c r="D47" s="489">
        <v>6</v>
      </c>
      <c r="E47" s="74">
        <v>4</v>
      </c>
      <c r="F47" s="87"/>
      <c r="G47" s="92"/>
      <c r="H47" s="97" t="str">
        <f t="shared" si="0"/>
        <v>北区6-4</v>
      </c>
      <c r="I47" s="104">
        <v>360</v>
      </c>
      <c r="J47" s="113" t="s">
        <v>75</v>
      </c>
      <c r="K47" s="188"/>
      <c r="L47" s="531" t="s">
        <v>2117</v>
      </c>
      <c r="M47" s="5" t="e">
        <f>IF(#REF!,#REF!,"")</f>
        <v>#REF!</v>
      </c>
      <c r="N47" s="6"/>
      <c r="O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</row>
    <row r="48" spans="1:70" ht="20.25" hidden="1" customHeight="1">
      <c r="A48" s="4">
        <v>46</v>
      </c>
      <c r="B48" s="595"/>
      <c r="C48" s="73" t="s">
        <v>9</v>
      </c>
      <c r="D48" s="489">
        <v>6</v>
      </c>
      <c r="E48" s="74">
        <v>5</v>
      </c>
      <c r="F48" s="87"/>
      <c r="G48" s="92"/>
      <c r="H48" s="97" t="str">
        <f t="shared" si="0"/>
        <v>北区6-5</v>
      </c>
      <c r="I48" s="104">
        <v>290</v>
      </c>
      <c r="J48" s="551" t="s">
        <v>82</v>
      </c>
      <c r="K48" s="281"/>
      <c r="L48" s="540"/>
      <c r="M48" s="4" t="str">
        <f>IF(F51,I51,"")</f>
        <v/>
      </c>
      <c r="N48" s="6"/>
      <c r="O48" s="6"/>
      <c r="R48" s="6"/>
      <c r="S48" s="9" t="s">
        <v>81</v>
      </c>
      <c r="T48" s="10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</row>
    <row r="49" spans="1:70" ht="20.25" hidden="1" customHeight="1">
      <c r="A49" s="4">
        <v>47</v>
      </c>
      <c r="B49" s="595"/>
      <c r="C49" s="73" t="s">
        <v>9</v>
      </c>
      <c r="D49" s="489">
        <v>6</v>
      </c>
      <c r="E49" s="74">
        <v>6</v>
      </c>
      <c r="F49" s="87"/>
      <c r="G49" s="92"/>
      <c r="H49" s="97" t="str">
        <f t="shared" si="0"/>
        <v>北区6-6</v>
      </c>
      <c r="I49" s="104">
        <v>575</v>
      </c>
      <c r="J49" s="113" t="s">
        <v>85</v>
      </c>
      <c r="K49" s="188"/>
      <c r="L49" s="509"/>
      <c r="M49" s="5" t="str">
        <f>IF(F51,I51,"")</f>
        <v/>
      </c>
      <c r="N49" s="6"/>
      <c r="O49" s="6"/>
      <c r="R49" s="6"/>
      <c r="S49" s="9"/>
      <c r="T49" s="10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5"/>
      <c r="C50" s="73" t="s">
        <v>9</v>
      </c>
      <c r="D50" s="489">
        <v>6</v>
      </c>
      <c r="E50" s="74">
        <v>7</v>
      </c>
      <c r="F50" s="87"/>
      <c r="G50" s="92"/>
      <c r="H50" s="97" t="str">
        <f t="shared" si="0"/>
        <v>北区6-7</v>
      </c>
      <c r="I50" s="104">
        <v>420</v>
      </c>
      <c r="J50" s="113" t="s">
        <v>1652</v>
      </c>
      <c r="K50" s="188"/>
      <c r="L50" s="509"/>
      <c r="M50" s="4" t="e">
        <f>IF(#REF!,#REF!,"")</f>
        <v>#REF!</v>
      </c>
      <c r="N50" s="6"/>
      <c r="O50" s="6"/>
      <c r="R50" s="6"/>
      <c r="S50" s="12"/>
      <c r="T50" s="13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 customHeight="1">
      <c r="A51" s="4">
        <v>49</v>
      </c>
      <c r="B51" s="595"/>
      <c r="C51" s="73" t="s">
        <v>9</v>
      </c>
      <c r="D51" s="489">
        <v>6</v>
      </c>
      <c r="E51" s="74">
        <v>8</v>
      </c>
      <c r="F51" s="87"/>
      <c r="G51" s="92"/>
      <c r="H51" s="97" t="str">
        <f t="shared" si="0"/>
        <v>北区6-8</v>
      </c>
      <c r="I51" s="104">
        <v>290</v>
      </c>
      <c r="J51" s="113" t="s">
        <v>1181</v>
      </c>
      <c r="K51" s="188"/>
      <c r="L51" s="152"/>
      <c r="M51" s="4" t="e">
        <f>IF(#REF!,#REF!,"")</f>
        <v>#REF!</v>
      </c>
      <c r="S51" s="347" t="s">
        <v>87</v>
      </c>
      <c r="T51" s="212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100000000000001" hidden="1" customHeight="1">
      <c r="A52" s="4">
        <v>50</v>
      </c>
      <c r="B52" s="595"/>
      <c r="C52" s="73" t="s">
        <v>9</v>
      </c>
      <c r="D52" s="489">
        <v>6</v>
      </c>
      <c r="E52" s="74">
        <v>9</v>
      </c>
      <c r="F52" s="87"/>
      <c r="G52" s="92"/>
      <c r="H52" s="97" t="str">
        <f t="shared" si="0"/>
        <v>北区6-9</v>
      </c>
      <c r="I52" s="104">
        <v>215</v>
      </c>
      <c r="J52" s="113" t="s">
        <v>1182</v>
      </c>
      <c r="K52" s="188"/>
      <c r="L52" s="129"/>
      <c r="M52" s="5" t="e">
        <f>IF(#REF!,#REF!,"")</f>
        <v>#REF!</v>
      </c>
      <c r="S52" s="44" t="s">
        <v>24</v>
      </c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576" t="s">
        <v>98</v>
      </c>
      <c r="C53" s="73" t="s">
        <v>9</v>
      </c>
      <c r="D53" s="489">
        <v>7</v>
      </c>
      <c r="E53" s="74">
        <v>1</v>
      </c>
      <c r="F53" s="87"/>
      <c r="G53" s="92"/>
      <c r="H53" s="97" t="str">
        <f t="shared" si="0"/>
        <v>北区7-1</v>
      </c>
      <c r="I53" s="104">
        <v>410</v>
      </c>
      <c r="J53" s="113" t="s">
        <v>99</v>
      </c>
      <c r="K53" s="188"/>
      <c r="L53" s="483"/>
      <c r="M53" s="4" t="e">
        <f>IF(#REF!,#REF!,"")</f>
        <v>#REF!</v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52</v>
      </c>
      <c r="B54" s="593"/>
      <c r="C54" s="73" t="s">
        <v>9</v>
      </c>
      <c r="D54" s="489">
        <v>7</v>
      </c>
      <c r="E54" s="74">
        <v>2</v>
      </c>
      <c r="F54" s="87"/>
      <c r="G54" s="92"/>
      <c r="H54" s="97" t="str">
        <f t="shared" si="0"/>
        <v>北区7-2</v>
      </c>
      <c r="I54" s="104">
        <v>400</v>
      </c>
      <c r="J54" s="113" t="s">
        <v>1185</v>
      </c>
      <c r="K54" s="188"/>
      <c r="L54" s="129"/>
      <c r="M54" s="4" t="e">
        <f>IF(#REF!,#REF!,"")</f>
        <v>#REF!</v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0.25" hidden="1" customHeight="1">
      <c r="A55" s="4">
        <v>53</v>
      </c>
      <c r="B55" s="593"/>
      <c r="C55" s="73" t="s">
        <v>9</v>
      </c>
      <c r="D55" s="489">
        <v>7</v>
      </c>
      <c r="E55" s="74">
        <v>3</v>
      </c>
      <c r="F55" s="87"/>
      <c r="G55" s="92"/>
      <c r="H55" s="97" t="str">
        <f t="shared" si="0"/>
        <v>北区7-3</v>
      </c>
      <c r="I55" s="104">
        <v>185</v>
      </c>
      <c r="J55" s="113" t="s">
        <v>101</v>
      </c>
      <c r="K55" s="327"/>
      <c r="L55" s="145"/>
      <c r="M55" s="4" t="e">
        <f>IF(#REF!,#REF!,"")</f>
        <v>#REF!</v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25" hidden="1" customHeight="1">
      <c r="A56" s="4">
        <v>54</v>
      </c>
      <c r="B56" s="593"/>
      <c r="C56" s="73" t="s">
        <v>9</v>
      </c>
      <c r="D56" s="489">
        <v>7</v>
      </c>
      <c r="E56" s="74">
        <v>4</v>
      </c>
      <c r="F56" s="87"/>
      <c r="G56" s="92"/>
      <c r="H56" s="97" t="str">
        <f t="shared" si="0"/>
        <v>北区7-4</v>
      </c>
      <c r="I56" s="104">
        <v>95</v>
      </c>
      <c r="J56" s="113" t="s">
        <v>102</v>
      </c>
      <c r="K56" s="188"/>
      <c r="L56" s="129"/>
      <c r="M56" s="4" t="e">
        <f>IF(#REF!,#REF!,"")</f>
        <v>#REF!</v>
      </c>
      <c r="N56" s="6"/>
      <c r="O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</row>
    <row r="57" spans="1:70" ht="20.25" customHeight="1">
      <c r="A57" s="4">
        <v>55</v>
      </c>
      <c r="B57" s="593"/>
      <c r="C57" s="73" t="s">
        <v>9</v>
      </c>
      <c r="D57" s="489">
        <v>7</v>
      </c>
      <c r="E57" s="74">
        <v>5</v>
      </c>
      <c r="F57" s="87">
        <v>1</v>
      </c>
      <c r="G57" s="92"/>
      <c r="H57" s="97" t="str">
        <f t="shared" si="0"/>
        <v>北区7-5</v>
      </c>
      <c r="I57" s="104">
        <v>605</v>
      </c>
      <c r="J57" s="113" t="s">
        <v>103</v>
      </c>
      <c r="K57" s="188" t="s">
        <v>2187</v>
      </c>
      <c r="L57" s="129"/>
      <c r="M57" s="4" t="e">
        <f>IF(#REF!,#REF!,"")</f>
        <v>#REF!</v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25" hidden="1" customHeight="1">
      <c r="A58" s="4">
        <v>56</v>
      </c>
      <c r="B58" s="577"/>
      <c r="C58" s="73" t="s">
        <v>9</v>
      </c>
      <c r="D58" s="489">
        <v>7</v>
      </c>
      <c r="E58" s="74">
        <v>6</v>
      </c>
      <c r="F58" s="87"/>
      <c r="G58" s="92"/>
      <c r="H58" s="97" t="str">
        <f t="shared" si="0"/>
        <v>北区7-6</v>
      </c>
      <c r="I58" s="104">
        <v>640</v>
      </c>
      <c r="J58" s="113" t="s">
        <v>1186</v>
      </c>
      <c r="K58" s="188"/>
      <c r="L58" s="531" t="s">
        <v>2117</v>
      </c>
      <c r="M58" s="4" t="e">
        <f>IF(#REF!,#REF!,"")</f>
        <v>#REF!</v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s="16" customFormat="1" ht="20.100000000000001" hidden="1" customHeight="1">
      <c r="A59" s="4">
        <v>57</v>
      </c>
      <c r="B59" s="593"/>
      <c r="C59" s="73" t="s">
        <v>9</v>
      </c>
      <c r="D59" s="349">
        <v>8</v>
      </c>
      <c r="E59" s="74" t="s">
        <v>895</v>
      </c>
      <c r="F59" s="87"/>
      <c r="G59" s="92"/>
      <c r="H59" s="97" t="str">
        <f t="shared" si="0"/>
        <v>北区8-1</v>
      </c>
      <c r="I59" s="104">
        <v>600</v>
      </c>
      <c r="J59" s="113" t="s">
        <v>122</v>
      </c>
      <c r="K59" s="188"/>
      <c r="L59" s="132"/>
      <c r="M59" s="5" t="str">
        <f>IF(F63,I63,"")</f>
        <v/>
      </c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</row>
    <row r="60" spans="1:70" s="16" customFormat="1" ht="20.25" hidden="1">
      <c r="A60" s="4">
        <v>58</v>
      </c>
      <c r="B60" s="593"/>
      <c r="C60" s="73" t="s">
        <v>9</v>
      </c>
      <c r="D60" s="349">
        <v>8</v>
      </c>
      <c r="E60" s="74" t="s">
        <v>896</v>
      </c>
      <c r="F60" s="87"/>
      <c r="G60" s="92"/>
      <c r="H60" s="97" t="str">
        <f t="shared" si="0"/>
        <v>北区8-2</v>
      </c>
      <c r="I60" s="104">
        <v>545</v>
      </c>
      <c r="J60" s="113" t="s">
        <v>1658</v>
      </c>
      <c r="K60" s="188"/>
      <c r="L60" s="129"/>
      <c r="M60" s="4" t="str">
        <f>IF(F67,I67,"")</f>
        <v/>
      </c>
      <c r="P60" s="46"/>
      <c r="Q60" s="46"/>
    </row>
    <row r="61" spans="1:70" s="16" customFormat="1" ht="20.25" hidden="1" customHeight="1">
      <c r="A61" s="4">
        <v>59</v>
      </c>
      <c r="B61" s="576" t="s">
        <v>140</v>
      </c>
      <c r="C61" s="76" t="s">
        <v>141</v>
      </c>
      <c r="D61" s="489">
        <v>1</v>
      </c>
      <c r="E61" s="74">
        <v>1</v>
      </c>
      <c r="F61" s="87"/>
      <c r="G61" s="92"/>
      <c r="H61" s="97" t="str">
        <f t="shared" si="0"/>
        <v>西区1-1</v>
      </c>
      <c r="I61" s="104">
        <v>400</v>
      </c>
      <c r="J61" s="113" t="s">
        <v>1494</v>
      </c>
      <c r="K61" s="281"/>
      <c r="L61" s="532"/>
      <c r="M61" s="4"/>
      <c r="P61" s="46"/>
      <c r="Q61" s="46"/>
    </row>
    <row r="62" spans="1:70" s="16" customFormat="1" ht="20.25" hidden="1" customHeight="1">
      <c r="A62" s="4">
        <v>60</v>
      </c>
      <c r="B62" s="593"/>
      <c r="C62" s="76" t="s">
        <v>141</v>
      </c>
      <c r="D62" s="489">
        <v>1</v>
      </c>
      <c r="E62" s="74">
        <v>2</v>
      </c>
      <c r="F62" s="87"/>
      <c r="G62" s="92"/>
      <c r="H62" s="97" t="str">
        <f t="shared" si="0"/>
        <v>西区1-2</v>
      </c>
      <c r="I62" s="104">
        <v>245</v>
      </c>
      <c r="J62" s="551" t="s">
        <v>1193</v>
      </c>
      <c r="K62" s="281"/>
      <c r="L62" s="516"/>
      <c r="M62" s="5" t="e">
        <f>IF(#REF!,#REF!,"")</f>
        <v>#REF!</v>
      </c>
      <c r="P62" s="46"/>
      <c r="Q62" s="46"/>
    </row>
    <row r="63" spans="1:70" s="16" customFormat="1" ht="20.100000000000001" hidden="1" customHeight="1">
      <c r="A63" s="4">
        <v>61</v>
      </c>
      <c r="B63" s="593"/>
      <c r="C63" s="76" t="s">
        <v>141</v>
      </c>
      <c r="D63" s="489">
        <v>1</v>
      </c>
      <c r="E63" s="74">
        <v>3</v>
      </c>
      <c r="F63" s="87"/>
      <c r="G63" s="92"/>
      <c r="H63" s="97" t="str">
        <f t="shared" si="0"/>
        <v>西区1-3</v>
      </c>
      <c r="I63" s="104">
        <v>310</v>
      </c>
      <c r="J63" s="113" t="s">
        <v>1194</v>
      </c>
      <c r="K63" s="325"/>
      <c r="L63" s="531" t="s">
        <v>2117</v>
      </c>
      <c r="M63" s="5" t="e">
        <f>IF(#REF!,#REF!,"")</f>
        <v>#REF!</v>
      </c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</row>
    <row r="64" spans="1:70" s="16" customFormat="1" ht="16.5" hidden="1" customHeight="1">
      <c r="A64" s="4">
        <v>62</v>
      </c>
      <c r="B64" s="593"/>
      <c r="C64" s="76" t="s">
        <v>141</v>
      </c>
      <c r="D64" s="489">
        <v>1</v>
      </c>
      <c r="E64" s="74">
        <v>4</v>
      </c>
      <c r="F64" s="87"/>
      <c r="G64" s="92"/>
      <c r="H64" s="97" t="str">
        <f t="shared" si="0"/>
        <v>西区1-4</v>
      </c>
      <c r="I64" s="104">
        <v>230</v>
      </c>
      <c r="J64" s="113" t="s">
        <v>1195</v>
      </c>
      <c r="K64" s="325"/>
      <c r="L64" s="362"/>
      <c r="M64" s="5" t="e">
        <f>IF(#REF!,#REF!,"")</f>
        <v>#REF!</v>
      </c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</row>
    <row r="65" spans="1:70" s="16" customFormat="1" ht="20.100000000000001" hidden="1" customHeight="1">
      <c r="A65" s="4">
        <v>63</v>
      </c>
      <c r="B65" s="577"/>
      <c r="C65" s="76" t="s">
        <v>141</v>
      </c>
      <c r="D65" s="489">
        <v>1</v>
      </c>
      <c r="E65" s="74">
        <v>5</v>
      </c>
      <c r="F65" s="87"/>
      <c r="G65" s="92"/>
      <c r="H65" s="97" t="str">
        <f t="shared" si="0"/>
        <v>西区1-5</v>
      </c>
      <c r="I65" s="104">
        <v>160</v>
      </c>
      <c r="J65" s="113" t="s">
        <v>1495</v>
      </c>
      <c r="K65" s="281"/>
      <c r="L65" s="524"/>
      <c r="M65" s="5" t="str">
        <f>IF(F68,I68,"")</f>
        <v/>
      </c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</row>
    <row r="66" spans="1:70" s="16" customFormat="1" ht="20.100000000000001" hidden="1" customHeight="1">
      <c r="A66" s="4">
        <v>64</v>
      </c>
      <c r="B66" s="576" t="s">
        <v>150</v>
      </c>
      <c r="C66" s="76" t="s">
        <v>141</v>
      </c>
      <c r="D66" s="489">
        <v>2</v>
      </c>
      <c r="E66" s="74">
        <v>1</v>
      </c>
      <c r="F66" s="87"/>
      <c r="G66" s="92"/>
      <c r="H66" s="97" t="str">
        <f t="shared" si="0"/>
        <v>西区2-1</v>
      </c>
      <c r="I66" s="104">
        <v>875</v>
      </c>
      <c r="J66" s="113" t="s">
        <v>2043</v>
      </c>
      <c r="K66" s="188"/>
      <c r="L66" s="531" t="s">
        <v>2117</v>
      </c>
      <c r="M66" s="5" t="e">
        <f>IF(#REF!,#REF!,"")</f>
        <v>#REF!</v>
      </c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</row>
    <row r="67" spans="1:70" ht="20.25" hidden="1" customHeight="1">
      <c r="A67" s="4">
        <v>65</v>
      </c>
      <c r="B67" s="577"/>
      <c r="C67" s="76" t="s">
        <v>141</v>
      </c>
      <c r="D67" s="489">
        <v>2</v>
      </c>
      <c r="E67" s="74" t="s">
        <v>896</v>
      </c>
      <c r="F67" s="87"/>
      <c r="G67" s="92"/>
      <c r="H67" s="97" t="str">
        <f>CONCATENATE(C67,D67,"-",E67)</f>
        <v>西区2-2</v>
      </c>
      <c r="I67" s="104">
        <v>590</v>
      </c>
      <c r="J67" s="113" t="s">
        <v>155</v>
      </c>
      <c r="K67" s="188"/>
      <c r="L67" s="129"/>
      <c r="M67" s="4" t="str">
        <f>IF(F74,I74,"")</f>
        <v/>
      </c>
      <c r="N67" s="6"/>
      <c r="O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</row>
    <row r="68" spans="1:70" ht="20.25" hidden="1" customHeight="1">
      <c r="A68" s="4">
        <v>66</v>
      </c>
      <c r="B68" s="576" t="s">
        <v>159</v>
      </c>
      <c r="C68" s="76" t="s">
        <v>141</v>
      </c>
      <c r="D68" s="489">
        <v>3</v>
      </c>
      <c r="E68" s="74">
        <v>1</v>
      </c>
      <c r="F68" s="87"/>
      <c r="G68" s="92"/>
      <c r="H68" s="97" t="str">
        <f t="shared" ref="H68:H126" si="5">CONCATENATE(C68,D68,"-",E68)</f>
        <v>西区3-1</v>
      </c>
      <c r="I68" s="104">
        <v>355</v>
      </c>
      <c r="J68" s="113" t="s">
        <v>160</v>
      </c>
      <c r="K68" s="281"/>
      <c r="L68" s="487"/>
      <c r="M68" s="4" t="str">
        <f t="shared" ref="M68:M70" si="6">IF(F76,I76,"")</f>
        <v/>
      </c>
      <c r="N68" s="6"/>
      <c r="O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25" hidden="1" customHeight="1">
      <c r="A69" s="4">
        <v>67</v>
      </c>
      <c r="B69" s="593"/>
      <c r="C69" s="76" t="s">
        <v>141</v>
      </c>
      <c r="D69" s="489">
        <v>3</v>
      </c>
      <c r="E69" s="74">
        <v>2</v>
      </c>
      <c r="F69" s="87"/>
      <c r="G69" s="92"/>
      <c r="H69" s="97" t="str">
        <f t="shared" si="5"/>
        <v>西区3-2</v>
      </c>
      <c r="I69" s="104">
        <v>510</v>
      </c>
      <c r="J69" s="113" t="s">
        <v>161</v>
      </c>
      <c r="K69" s="188"/>
      <c r="L69" s="129"/>
      <c r="M69" s="4" t="str">
        <f t="shared" si="6"/>
        <v/>
      </c>
      <c r="N69" s="6"/>
      <c r="O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</row>
    <row r="70" spans="1:70" ht="20.25" hidden="1" customHeight="1">
      <c r="A70" s="4">
        <v>68</v>
      </c>
      <c r="B70" s="593"/>
      <c r="C70" s="76" t="s">
        <v>141</v>
      </c>
      <c r="D70" s="489">
        <v>3</v>
      </c>
      <c r="E70" s="74">
        <v>3</v>
      </c>
      <c r="F70" s="87"/>
      <c r="G70" s="92"/>
      <c r="H70" s="97" t="str">
        <f t="shared" si="5"/>
        <v>西区3-3</v>
      </c>
      <c r="I70" s="104">
        <v>580</v>
      </c>
      <c r="J70" s="113" t="s">
        <v>162</v>
      </c>
      <c r="K70" s="281"/>
      <c r="L70" s="487"/>
      <c r="M70" s="4" t="str">
        <f t="shared" si="6"/>
        <v/>
      </c>
      <c r="N70" s="6"/>
      <c r="O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</row>
    <row r="71" spans="1:70" ht="20.25" hidden="1" customHeight="1">
      <c r="A71" s="4">
        <v>69</v>
      </c>
      <c r="B71" s="593"/>
      <c r="C71" s="76" t="s">
        <v>141</v>
      </c>
      <c r="D71" s="489">
        <v>3</v>
      </c>
      <c r="E71" s="74">
        <v>4</v>
      </c>
      <c r="F71" s="87"/>
      <c r="G71" s="92"/>
      <c r="H71" s="97" t="str">
        <f t="shared" si="5"/>
        <v>西区3-4</v>
      </c>
      <c r="I71" s="104">
        <v>495</v>
      </c>
      <c r="J71" s="113" t="s">
        <v>163</v>
      </c>
      <c r="K71" s="188"/>
      <c r="L71" s="129"/>
      <c r="M71" s="5" t="e">
        <f>IF(#REF!,#REF!,"")</f>
        <v>#REF!</v>
      </c>
    </row>
    <row r="72" spans="1:70" ht="20.25" hidden="1" customHeight="1">
      <c r="A72" s="4">
        <v>70</v>
      </c>
      <c r="B72" s="593"/>
      <c r="C72" s="76" t="s">
        <v>141</v>
      </c>
      <c r="D72" s="489">
        <v>3</v>
      </c>
      <c r="E72" s="74">
        <v>5</v>
      </c>
      <c r="F72" s="87"/>
      <c r="G72" s="92"/>
      <c r="H72" s="97" t="str">
        <f t="shared" si="5"/>
        <v>西区3-5</v>
      </c>
      <c r="I72" s="104">
        <v>270</v>
      </c>
      <c r="J72" s="113" t="s">
        <v>164</v>
      </c>
      <c r="K72" s="281"/>
      <c r="L72" s="487"/>
      <c r="M72" s="5" t="str">
        <f>IF(F79,I79,"")</f>
        <v/>
      </c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25" hidden="1" customHeight="1">
      <c r="A73" s="4">
        <v>71</v>
      </c>
      <c r="B73" s="593"/>
      <c r="C73" s="76" t="s">
        <v>141</v>
      </c>
      <c r="D73" s="489">
        <v>3</v>
      </c>
      <c r="E73" s="74">
        <v>6</v>
      </c>
      <c r="F73" s="87"/>
      <c r="G73" s="92"/>
      <c r="H73" s="97" t="str">
        <f t="shared" si="5"/>
        <v>西区3-6</v>
      </c>
      <c r="I73" s="104">
        <v>450</v>
      </c>
      <c r="J73" s="113" t="s">
        <v>165</v>
      </c>
      <c r="K73" s="189"/>
      <c r="L73" s="135"/>
      <c r="M73" s="4" t="e">
        <f>IF(#REF!,#REF!,"")</f>
        <v>#REF!</v>
      </c>
    </row>
    <row r="74" spans="1:70" ht="20.25" hidden="1" customHeight="1">
      <c r="A74" s="4">
        <v>72</v>
      </c>
      <c r="B74" s="593"/>
      <c r="C74" s="76" t="s">
        <v>141</v>
      </c>
      <c r="D74" s="489">
        <v>3</v>
      </c>
      <c r="E74" s="74">
        <v>7</v>
      </c>
      <c r="F74" s="87"/>
      <c r="G74" s="92"/>
      <c r="H74" s="97" t="str">
        <f t="shared" si="5"/>
        <v>西区3-7</v>
      </c>
      <c r="I74" s="104">
        <v>505</v>
      </c>
      <c r="J74" s="113" t="s">
        <v>1497</v>
      </c>
      <c r="K74" s="188"/>
      <c r="L74" s="140"/>
      <c r="M74" s="4" t="e">
        <f>IF(#REF!,#REF!,"")</f>
        <v>#REF!</v>
      </c>
    </row>
    <row r="75" spans="1:70" ht="20.100000000000001" hidden="1" customHeight="1">
      <c r="A75" s="4">
        <v>73</v>
      </c>
      <c r="B75" s="593"/>
      <c r="C75" s="76" t="s">
        <v>141</v>
      </c>
      <c r="D75" s="489">
        <v>3</v>
      </c>
      <c r="E75" s="74">
        <v>8</v>
      </c>
      <c r="F75" s="87"/>
      <c r="G75" s="92"/>
      <c r="H75" s="97" t="str">
        <f t="shared" si="5"/>
        <v>西区3-8</v>
      </c>
      <c r="I75" s="104">
        <v>510</v>
      </c>
      <c r="J75" s="113" t="s">
        <v>168</v>
      </c>
      <c r="K75" s="188"/>
      <c r="L75" s="420"/>
      <c r="M75" s="5" t="e">
        <f>IF(#REF!,#REF!,"")</f>
        <v>#REF!</v>
      </c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20.100000000000001" hidden="1" customHeight="1">
      <c r="A76" s="4">
        <v>74</v>
      </c>
      <c r="B76" s="596" t="s">
        <v>1693</v>
      </c>
      <c r="C76" s="76" t="s">
        <v>141</v>
      </c>
      <c r="D76" s="489">
        <v>4</v>
      </c>
      <c r="E76" s="74">
        <v>1</v>
      </c>
      <c r="F76" s="87"/>
      <c r="G76" s="92"/>
      <c r="H76" s="97" t="str">
        <f t="shared" si="5"/>
        <v>西区4-1</v>
      </c>
      <c r="I76" s="104">
        <v>195</v>
      </c>
      <c r="J76" s="113" t="s">
        <v>1927</v>
      </c>
      <c r="K76" s="188"/>
      <c r="L76" s="531" t="s">
        <v>2117</v>
      </c>
      <c r="M76" s="5" t="e">
        <f>IF(#REF!,#REF!,"")</f>
        <v>#REF!</v>
      </c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</row>
    <row r="77" spans="1:70" ht="20.25" hidden="1" customHeight="1">
      <c r="A77" s="4">
        <v>75</v>
      </c>
      <c r="B77" s="597"/>
      <c r="C77" s="76" t="s">
        <v>141</v>
      </c>
      <c r="D77" s="489">
        <v>4</v>
      </c>
      <c r="E77" s="74">
        <v>2</v>
      </c>
      <c r="F77" s="87"/>
      <c r="G77" s="92"/>
      <c r="H77" s="97" t="str">
        <f t="shared" si="5"/>
        <v>西区4-2</v>
      </c>
      <c r="I77" s="104">
        <v>435</v>
      </c>
      <c r="J77" s="113" t="s">
        <v>1201</v>
      </c>
      <c r="K77" s="188"/>
      <c r="L77" s="362"/>
      <c r="M77" s="4" t="e">
        <f>IF(#REF!,#REF!,"")</f>
        <v>#REF!</v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597"/>
      <c r="C78" s="76" t="s">
        <v>141</v>
      </c>
      <c r="D78" s="489">
        <v>4</v>
      </c>
      <c r="E78" s="74">
        <v>3</v>
      </c>
      <c r="F78" s="87"/>
      <c r="G78" s="92"/>
      <c r="H78" s="97" t="str">
        <f t="shared" si="5"/>
        <v>西区4-3</v>
      </c>
      <c r="I78" s="104">
        <v>505</v>
      </c>
      <c r="J78" s="113" t="s">
        <v>171</v>
      </c>
      <c r="K78" s="188"/>
      <c r="L78" s="129"/>
      <c r="M78" s="21" t="str">
        <f>IF(F80,I80,"")</f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100000000000001" hidden="1" customHeight="1">
      <c r="A79" s="4">
        <v>77</v>
      </c>
      <c r="B79" s="598"/>
      <c r="C79" s="76" t="s">
        <v>141</v>
      </c>
      <c r="D79" s="489">
        <v>4</v>
      </c>
      <c r="E79" s="74">
        <v>4</v>
      </c>
      <c r="F79" s="87"/>
      <c r="G79" s="92"/>
      <c r="H79" s="97" t="str">
        <f t="shared" si="5"/>
        <v>西区4-4</v>
      </c>
      <c r="I79" s="104">
        <v>555</v>
      </c>
      <c r="J79" s="113" t="s">
        <v>1499</v>
      </c>
      <c r="K79" s="281"/>
      <c r="L79" s="501"/>
      <c r="M79" s="5" t="e">
        <f>IF(#REF!,#REF!,"")</f>
        <v>#REF!</v>
      </c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s="19" customFormat="1" ht="16.5" hidden="1" customHeight="1">
      <c r="A80" s="4">
        <v>78</v>
      </c>
      <c r="B80" s="593"/>
      <c r="C80" s="76" t="s">
        <v>141</v>
      </c>
      <c r="D80" s="489">
        <v>5</v>
      </c>
      <c r="E80" s="74" t="s">
        <v>895</v>
      </c>
      <c r="F80" s="87"/>
      <c r="G80" s="92"/>
      <c r="H80" s="97" t="str">
        <f t="shared" si="5"/>
        <v>西区5-1</v>
      </c>
      <c r="I80" s="104">
        <v>390</v>
      </c>
      <c r="J80" s="391" t="s">
        <v>194</v>
      </c>
      <c r="K80" s="281"/>
      <c r="L80" s="152"/>
      <c r="M80" s="5" t="e">
        <f>IF(#REF!,#REF!,"")</f>
        <v>#REF!</v>
      </c>
      <c r="N80" s="44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</row>
    <row r="81" spans="1:70" s="20" customFormat="1" ht="20.25" hidden="1">
      <c r="A81" s="4">
        <v>79</v>
      </c>
      <c r="B81" s="593"/>
      <c r="C81" s="76" t="s">
        <v>141</v>
      </c>
      <c r="D81" s="489">
        <v>5</v>
      </c>
      <c r="E81" s="74" t="s">
        <v>896</v>
      </c>
      <c r="F81" s="87"/>
      <c r="G81" s="92"/>
      <c r="H81" s="97" t="str">
        <f t="shared" si="5"/>
        <v>西区5-2</v>
      </c>
      <c r="I81" s="104">
        <v>635</v>
      </c>
      <c r="J81" s="391" t="s">
        <v>195</v>
      </c>
      <c r="K81" s="188"/>
      <c r="L81" s="129"/>
      <c r="M81" s="5" t="str">
        <f>IF(F87,I87,"")</f>
        <v/>
      </c>
      <c r="N81" s="6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</row>
    <row r="82" spans="1:70" s="20" customFormat="1" ht="20.25" hidden="1">
      <c r="A82" s="4">
        <v>80</v>
      </c>
      <c r="B82" s="593"/>
      <c r="C82" s="76" t="s">
        <v>141</v>
      </c>
      <c r="D82" s="489">
        <v>5</v>
      </c>
      <c r="E82" s="74" t="s">
        <v>897</v>
      </c>
      <c r="F82" s="87"/>
      <c r="G82" s="92"/>
      <c r="H82" s="97" t="str">
        <f t="shared" si="5"/>
        <v>西区5-3</v>
      </c>
      <c r="I82" s="104">
        <v>465</v>
      </c>
      <c r="J82" s="391" t="s">
        <v>196</v>
      </c>
      <c r="K82" s="189"/>
      <c r="L82" s="152"/>
      <c r="M82" s="4" t="str">
        <f>IF(F88,I88,"")</f>
        <v/>
      </c>
      <c r="N82" s="22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</row>
    <row r="83" spans="1:70" ht="20.25" hidden="1" customHeight="1">
      <c r="A83" s="4">
        <v>81</v>
      </c>
      <c r="B83" s="593"/>
      <c r="C83" s="76" t="s">
        <v>141</v>
      </c>
      <c r="D83" s="489">
        <v>5</v>
      </c>
      <c r="E83" s="74" t="s">
        <v>898</v>
      </c>
      <c r="F83" s="87"/>
      <c r="G83" s="92"/>
      <c r="H83" s="97" t="str">
        <f t="shared" si="5"/>
        <v>西区5-4</v>
      </c>
      <c r="I83" s="104">
        <v>255</v>
      </c>
      <c r="J83" s="391" t="s">
        <v>1796</v>
      </c>
      <c r="K83" s="188"/>
      <c r="L83" s="393"/>
      <c r="M83" s="4" t="str">
        <f>IF(F89,I89,"")</f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77"/>
      <c r="C84" s="76" t="s">
        <v>141</v>
      </c>
      <c r="D84" s="489">
        <v>5</v>
      </c>
      <c r="E84" s="74" t="s">
        <v>899</v>
      </c>
      <c r="F84" s="87"/>
      <c r="G84" s="92"/>
      <c r="H84" s="97" t="str">
        <f t="shared" si="5"/>
        <v>西区5-5</v>
      </c>
      <c r="I84" s="104">
        <v>260</v>
      </c>
      <c r="J84" s="392" t="s">
        <v>1661</v>
      </c>
      <c r="K84" s="188"/>
      <c r="L84" s="129"/>
      <c r="M84" s="4" t="e">
        <f>IF(#REF!,#REF!,"")</f>
        <v>#REF!</v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76" t="s">
        <v>205</v>
      </c>
      <c r="C85" s="76" t="s">
        <v>141</v>
      </c>
      <c r="D85" s="489">
        <v>6</v>
      </c>
      <c r="E85" s="74">
        <v>1</v>
      </c>
      <c r="F85" s="87"/>
      <c r="G85" s="92"/>
      <c r="H85" s="97" t="str">
        <f t="shared" si="5"/>
        <v>西区6-1</v>
      </c>
      <c r="I85" s="104">
        <v>455</v>
      </c>
      <c r="J85" s="113" t="s">
        <v>1210</v>
      </c>
      <c r="K85" s="189"/>
      <c r="L85" s="129"/>
      <c r="M85" s="4" t="str">
        <f>IF(F90,I90,"")</f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100000000000001" hidden="1" customHeight="1">
      <c r="A86" s="4">
        <v>84</v>
      </c>
      <c r="B86" s="593"/>
      <c r="C86" s="76" t="s">
        <v>141</v>
      </c>
      <c r="D86" s="489">
        <v>6</v>
      </c>
      <c r="E86" s="74" t="s">
        <v>896</v>
      </c>
      <c r="F86" s="87"/>
      <c r="G86" s="92"/>
      <c r="H86" s="97" t="str">
        <f t="shared" si="5"/>
        <v>西区6-2</v>
      </c>
      <c r="I86" s="104">
        <v>635</v>
      </c>
      <c r="J86" s="113" t="s">
        <v>2220</v>
      </c>
      <c r="K86" s="188"/>
      <c r="L86" s="129"/>
      <c r="M86" s="5" t="e">
        <f>IF(#REF!,#REF!,"")</f>
        <v>#REF!</v>
      </c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100000000000001" hidden="1" customHeight="1">
      <c r="A87" s="4">
        <v>85</v>
      </c>
      <c r="B87" s="576" t="s">
        <v>214</v>
      </c>
      <c r="C87" s="76" t="s">
        <v>141</v>
      </c>
      <c r="D87" s="489">
        <v>7</v>
      </c>
      <c r="E87" s="74">
        <v>1</v>
      </c>
      <c r="F87" s="87"/>
      <c r="G87" s="92"/>
      <c r="H87" s="97" t="str">
        <f t="shared" si="5"/>
        <v>西区7-1</v>
      </c>
      <c r="I87" s="104">
        <v>630</v>
      </c>
      <c r="J87" s="113" t="s">
        <v>1212</v>
      </c>
      <c r="K87" s="327"/>
      <c r="L87" s="132"/>
      <c r="M87" s="5" t="e">
        <f>IF(#REF!,#REF!,"")</f>
        <v>#REF!</v>
      </c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hidden="1" customHeight="1">
      <c r="A88" s="4">
        <v>86</v>
      </c>
      <c r="B88" s="593"/>
      <c r="C88" s="76" t="s">
        <v>141</v>
      </c>
      <c r="D88" s="489">
        <v>7</v>
      </c>
      <c r="E88" s="74">
        <v>2</v>
      </c>
      <c r="F88" s="87"/>
      <c r="G88" s="92"/>
      <c r="H88" s="97" t="str">
        <f t="shared" si="5"/>
        <v>西区7-2</v>
      </c>
      <c r="I88" s="104">
        <v>335</v>
      </c>
      <c r="J88" s="113" t="s">
        <v>1213</v>
      </c>
      <c r="K88" s="281"/>
      <c r="L88" s="151"/>
      <c r="M88" s="5" t="str">
        <f>IF(F90,I90,"")</f>
        <v/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hidden="1" customHeight="1">
      <c r="A89" s="4">
        <v>87</v>
      </c>
      <c r="B89" s="593"/>
      <c r="C89" s="76" t="s">
        <v>141</v>
      </c>
      <c r="D89" s="489">
        <v>7</v>
      </c>
      <c r="E89" s="74">
        <v>3</v>
      </c>
      <c r="F89" s="87"/>
      <c r="G89" s="92"/>
      <c r="H89" s="97" t="str">
        <f t="shared" si="5"/>
        <v>西区7-3</v>
      </c>
      <c r="I89" s="104">
        <v>210</v>
      </c>
      <c r="J89" s="113" t="s">
        <v>221</v>
      </c>
      <c r="K89" s="189"/>
      <c r="L89" s="509"/>
      <c r="M89" s="4" t="str">
        <f>IF(F95,I95,"")</f>
        <v/>
      </c>
      <c r="O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</row>
    <row r="90" spans="1:70" ht="20.25" hidden="1">
      <c r="A90" s="4">
        <v>88</v>
      </c>
      <c r="B90" s="593"/>
      <c r="C90" s="76" t="s">
        <v>141</v>
      </c>
      <c r="D90" s="489">
        <v>7</v>
      </c>
      <c r="E90" s="74">
        <v>4</v>
      </c>
      <c r="F90" s="87"/>
      <c r="G90" s="92"/>
      <c r="H90" s="97" t="str">
        <f t="shared" si="5"/>
        <v>西区7-4</v>
      </c>
      <c r="I90" s="104">
        <v>295</v>
      </c>
      <c r="J90" s="113" t="s">
        <v>1218</v>
      </c>
      <c r="K90" s="281"/>
      <c r="L90" s="429"/>
      <c r="M90" s="4">
        <f>IF(F102,I102,"")</f>
        <v>470</v>
      </c>
    </row>
    <row r="91" spans="1:70" ht="20.25" hidden="1">
      <c r="A91" s="4">
        <v>89</v>
      </c>
      <c r="B91" s="593"/>
      <c r="C91" s="76" t="s">
        <v>141</v>
      </c>
      <c r="D91" s="489">
        <v>7</v>
      </c>
      <c r="E91" s="74">
        <v>5</v>
      </c>
      <c r="F91" s="87"/>
      <c r="G91" s="92"/>
      <c r="H91" s="97" t="str">
        <f t="shared" si="5"/>
        <v>西区7-5</v>
      </c>
      <c r="I91" s="104">
        <v>230</v>
      </c>
      <c r="J91" s="113" t="s">
        <v>1219</v>
      </c>
      <c r="K91" s="281"/>
      <c r="L91" s="348"/>
      <c r="M91" s="4" t="str">
        <f>IF(F103,I103,"")</f>
        <v/>
      </c>
      <c r="N91" s="6"/>
    </row>
    <row r="92" spans="1:70" ht="20.25" hidden="1" customHeight="1">
      <c r="A92" s="4">
        <v>90</v>
      </c>
      <c r="B92" s="594" t="s">
        <v>224</v>
      </c>
      <c r="C92" s="76" t="s">
        <v>225</v>
      </c>
      <c r="D92" s="489">
        <v>1</v>
      </c>
      <c r="E92" s="74" t="s">
        <v>895</v>
      </c>
      <c r="F92" s="87"/>
      <c r="G92" s="92"/>
      <c r="H92" s="97" t="str">
        <f t="shared" si="5"/>
        <v>中央区1-1</v>
      </c>
      <c r="I92" s="104">
        <v>325</v>
      </c>
      <c r="J92" s="113" t="s">
        <v>226</v>
      </c>
      <c r="K92" s="188"/>
      <c r="L92" s="129"/>
      <c r="M92" s="5" t="str">
        <f t="shared" ref="M92" si="7">IF(F105,I105,"")</f>
        <v/>
      </c>
      <c r="N92" s="6"/>
      <c r="O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</row>
    <row r="93" spans="1:70" ht="20.25" hidden="1" customHeight="1">
      <c r="A93" s="4">
        <v>91</v>
      </c>
      <c r="B93" s="594"/>
      <c r="C93" s="76" t="s">
        <v>225</v>
      </c>
      <c r="D93" s="489">
        <v>1</v>
      </c>
      <c r="E93" s="74" t="s">
        <v>896</v>
      </c>
      <c r="F93" s="87"/>
      <c r="G93" s="92"/>
      <c r="H93" s="97" t="str">
        <f t="shared" si="5"/>
        <v>中央区1-2</v>
      </c>
      <c r="I93" s="104">
        <v>620</v>
      </c>
      <c r="J93" s="113" t="s">
        <v>227</v>
      </c>
      <c r="K93" s="188"/>
      <c r="L93" s="135" t="s">
        <v>2116</v>
      </c>
      <c r="M93" s="4" t="e">
        <f>IF(#REF!,#REF!,"")</f>
        <v>#REF!</v>
      </c>
      <c r="O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</row>
    <row r="94" spans="1:70" ht="20.25" hidden="1" customHeight="1">
      <c r="A94" s="4">
        <v>92</v>
      </c>
      <c r="B94" s="594" t="s">
        <v>228</v>
      </c>
      <c r="C94" s="76" t="s">
        <v>225</v>
      </c>
      <c r="D94" s="489">
        <v>2</v>
      </c>
      <c r="E94" s="74" t="s">
        <v>895</v>
      </c>
      <c r="F94" s="87"/>
      <c r="G94" s="92"/>
      <c r="H94" s="97" t="str">
        <f t="shared" si="5"/>
        <v>中央区2-1</v>
      </c>
      <c r="I94" s="104">
        <v>600</v>
      </c>
      <c r="J94" s="119" t="s">
        <v>1220</v>
      </c>
      <c r="K94" s="188"/>
      <c r="L94" s="151"/>
      <c r="M94" s="4" t="str">
        <f>IF(F106,I106,"")</f>
        <v/>
      </c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ht="20.25" hidden="1">
      <c r="A95" s="4">
        <v>93</v>
      </c>
      <c r="B95" s="594"/>
      <c r="C95" s="76" t="s">
        <v>225</v>
      </c>
      <c r="D95" s="489">
        <v>2</v>
      </c>
      <c r="E95" s="74" t="s">
        <v>896</v>
      </c>
      <c r="F95" s="87"/>
      <c r="G95" s="92"/>
      <c r="H95" s="97" t="str">
        <f t="shared" si="5"/>
        <v>中央区2-2</v>
      </c>
      <c r="I95" s="104">
        <v>290</v>
      </c>
      <c r="J95" s="113" t="s">
        <v>230</v>
      </c>
      <c r="K95" s="188"/>
      <c r="L95" s="152"/>
      <c r="M95" s="4" t="str">
        <f>IF(F107,I107,"")</f>
        <v/>
      </c>
    </row>
    <row r="96" spans="1:70" ht="20.25" hidden="1">
      <c r="A96" s="4">
        <v>94</v>
      </c>
      <c r="B96" s="594"/>
      <c r="C96" s="76" t="s">
        <v>225</v>
      </c>
      <c r="D96" s="489">
        <v>2</v>
      </c>
      <c r="E96" s="74" t="s">
        <v>897</v>
      </c>
      <c r="F96" s="87"/>
      <c r="G96" s="92"/>
      <c r="H96" s="97" t="str">
        <f t="shared" si="5"/>
        <v>中央区2-3</v>
      </c>
      <c r="I96" s="104">
        <v>110</v>
      </c>
      <c r="J96" s="113" t="s">
        <v>1221</v>
      </c>
      <c r="K96" s="188"/>
      <c r="L96" s="152"/>
      <c r="M96" s="4" t="e">
        <f>IF(#REF!,#REF!,"")</f>
        <v>#REF!</v>
      </c>
    </row>
    <row r="97" spans="1:70" ht="20.25" hidden="1">
      <c r="A97" s="4">
        <v>95</v>
      </c>
      <c r="B97" s="576" t="s">
        <v>232</v>
      </c>
      <c r="C97" s="76" t="s">
        <v>225</v>
      </c>
      <c r="D97" s="489">
        <v>3</v>
      </c>
      <c r="E97" s="74" t="s">
        <v>895</v>
      </c>
      <c r="F97" s="87"/>
      <c r="G97" s="92"/>
      <c r="H97" s="97" t="str">
        <f t="shared" si="5"/>
        <v>中央区3-1</v>
      </c>
      <c r="I97" s="104">
        <v>390</v>
      </c>
      <c r="J97" s="119" t="s">
        <v>1797</v>
      </c>
      <c r="K97" s="188"/>
      <c r="L97" s="360"/>
      <c r="M97" s="4" t="str">
        <f>IF(F108,I108,"")</f>
        <v/>
      </c>
    </row>
    <row r="98" spans="1:70" ht="20.25" hidden="1">
      <c r="A98" s="4">
        <v>96</v>
      </c>
      <c r="B98" s="593"/>
      <c r="C98" s="76" t="s">
        <v>225</v>
      </c>
      <c r="D98" s="489">
        <v>3</v>
      </c>
      <c r="E98" s="74" t="s">
        <v>896</v>
      </c>
      <c r="F98" s="87"/>
      <c r="G98" s="92"/>
      <c r="H98" s="97" t="str">
        <f t="shared" si="5"/>
        <v>中央区3-2</v>
      </c>
      <c r="I98" s="104">
        <v>665</v>
      </c>
      <c r="J98" s="119" t="s">
        <v>1222</v>
      </c>
      <c r="K98" s="189"/>
      <c r="L98" s="153"/>
      <c r="M98" s="4" t="str">
        <f>IF(F109,I109,"")</f>
        <v/>
      </c>
      <c r="N98" s="6"/>
    </row>
    <row r="99" spans="1:70" ht="20.100000000000001" hidden="1" customHeight="1">
      <c r="A99" s="4">
        <v>97</v>
      </c>
      <c r="B99" s="577"/>
      <c r="C99" s="76" t="s">
        <v>225</v>
      </c>
      <c r="D99" s="489">
        <v>3</v>
      </c>
      <c r="E99" s="74" t="s">
        <v>897</v>
      </c>
      <c r="F99" s="87"/>
      <c r="G99" s="92"/>
      <c r="H99" s="97" t="str">
        <f t="shared" si="5"/>
        <v>中央区3-3</v>
      </c>
      <c r="I99" s="104">
        <v>315</v>
      </c>
      <c r="J99" s="119" t="s">
        <v>1798</v>
      </c>
      <c r="K99" s="189"/>
      <c r="L99" s="153"/>
      <c r="M99" s="5" t="e">
        <f>IF(#REF!,#REF!,"")</f>
        <v>#REF!</v>
      </c>
      <c r="N99" s="254"/>
    </row>
    <row r="100" spans="1:70" ht="20.25" customHeight="1">
      <c r="A100" s="4">
        <v>98</v>
      </c>
      <c r="B100" s="576" t="s">
        <v>235</v>
      </c>
      <c r="C100" s="76" t="s">
        <v>225</v>
      </c>
      <c r="D100" s="489">
        <v>4</v>
      </c>
      <c r="E100" s="74">
        <v>1</v>
      </c>
      <c r="F100" s="87">
        <v>1</v>
      </c>
      <c r="G100" s="92"/>
      <c r="H100" s="97" t="str">
        <f t="shared" si="5"/>
        <v>中央区4-1</v>
      </c>
      <c r="I100" s="104">
        <v>455</v>
      </c>
      <c r="J100" s="113" t="s">
        <v>236</v>
      </c>
      <c r="K100" s="281" t="s">
        <v>2180</v>
      </c>
      <c r="L100" s="487"/>
      <c r="M100" s="4" t="str">
        <f t="shared" ref="M100:M107" si="8">IF(F111,I111,"")</f>
        <v/>
      </c>
      <c r="O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</row>
    <row r="101" spans="1:70" s="254" customFormat="1" ht="20.25" hidden="1" customHeight="1">
      <c r="A101" s="4">
        <v>99</v>
      </c>
      <c r="B101" s="593"/>
      <c r="C101" s="76" t="s">
        <v>225</v>
      </c>
      <c r="D101" s="489">
        <v>4</v>
      </c>
      <c r="E101" s="74">
        <v>2</v>
      </c>
      <c r="F101" s="87"/>
      <c r="G101" s="92"/>
      <c r="H101" s="97" t="str">
        <f t="shared" si="5"/>
        <v>中央区4-2</v>
      </c>
      <c r="I101" s="104">
        <v>775</v>
      </c>
      <c r="J101" s="113" t="s">
        <v>237</v>
      </c>
      <c r="K101" s="188"/>
      <c r="L101" s="129"/>
      <c r="M101" s="4" t="str">
        <f t="shared" si="8"/>
        <v/>
      </c>
      <c r="N101" s="44"/>
      <c r="P101" s="255"/>
      <c r="Q101" s="255"/>
    </row>
    <row r="102" spans="1:70" ht="16.5" customHeight="1">
      <c r="A102" s="4">
        <v>100</v>
      </c>
      <c r="B102" s="593"/>
      <c r="C102" s="76" t="s">
        <v>225</v>
      </c>
      <c r="D102" s="489">
        <v>4</v>
      </c>
      <c r="E102" s="74">
        <v>3</v>
      </c>
      <c r="F102" s="87">
        <v>1</v>
      </c>
      <c r="G102" s="92"/>
      <c r="H102" s="97" t="str">
        <f t="shared" si="5"/>
        <v>中央区4-3</v>
      </c>
      <c r="I102" s="104">
        <v>470</v>
      </c>
      <c r="J102" s="551" t="s">
        <v>238</v>
      </c>
      <c r="K102" s="188" t="s">
        <v>2172</v>
      </c>
      <c r="L102" s="348" t="s">
        <v>2264</v>
      </c>
      <c r="M102" s="4" t="str">
        <f t="shared" si="8"/>
        <v/>
      </c>
      <c r="N102" s="6"/>
    </row>
    <row r="103" spans="1:70" ht="16.5" hidden="1" customHeight="1">
      <c r="A103" s="4">
        <v>101</v>
      </c>
      <c r="B103" s="593"/>
      <c r="C103" s="76" t="s">
        <v>225</v>
      </c>
      <c r="D103" s="489">
        <v>4</v>
      </c>
      <c r="E103" s="74">
        <v>4</v>
      </c>
      <c r="F103" s="87"/>
      <c r="G103" s="92"/>
      <c r="H103" s="97" t="str">
        <f t="shared" si="5"/>
        <v>中央区4-4</v>
      </c>
      <c r="I103" s="104">
        <v>520</v>
      </c>
      <c r="J103" s="113" t="s">
        <v>1223</v>
      </c>
      <c r="K103" s="188"/>
      <c r="L103" s="129"/>
      <c r="M103" s="4" t="str">
        <f t="shared" si="8"/>
        <v/>
      </c>
      <c r="N103" s="6"/>
    </row>
    <row r="104" spans="1:70" ht="20.25" hidden="1" customHeight="1">
      <c r="A104" s="4">
        <v>102</v>
      </c>
      <c r="B104" s="593"/>
      <c r="C104" s="76" t="s">
        <v>225</v>
      </c>
      <c r="D104" s="489">
        <v>4</v>
      </c>
      <c r="E104" s="74">
        <v>5</v>
      </c>
      <c r="F104" s="87"/>
      <c r="G104" s="92"/>
      <c r="H104" s="97" t="str">
        <f t="shared" si="5"/>
        <v>中央区4-5</v>
      </c>
      <c r="I104" s="104">
        <v>240</v>
      </c>
      <c r="J104" s="113" t="s">
        <v>240</v>
      </c>
      <c r="K104" s="188"/>
      <c r="L104" s="154"/>
      <c r="M104" s="4" t="str">
        <f t="shared" si="8"/>
        <v/>
      </c>
      <c r="N104" s="6"/>
      <c r="O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</row>
    <row r="105" spans="1:70" ht="20.25" hidden="1" customHeight="1">
      <c r="A105" s="4">
        <v>103</v>
      </c>
      <c r="B105" s="593"/>
      <c r="C105" s="76" t="s">
        <v>225</v>
      </c>
      <c r="D105" s="489">
        <v>4</v>
      </c>
      <c r="E105" s="74">
        <v>6</v>
      </c>
      <c r="F105" s="87"/>
      <c r="G105" s="92"/>
      <c r="H105" s="97" t="str">
        <f t="shared" si="5"/>
        <v>中央区4-6</v>
      </c>
      <c r="I105" s="104">
        <v>300</v>
      </c>
      <c r="J105" s="113" t="s">
        <v>242</v>
      </c>
      <c r="K105" s="281"/>
      <c r="L105" s="509"/>
      <c r="M105" s="4" t="str">
        <f t="shared" si="8"/>
        <v/>
      </c>
      <c r="N105" s="6"/>
      <c r="O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</row>
    <row r="106" spans="1:70" ht="20.25" hidden="1" customHeight="1">
      <c r="A106" s="4">
        <v>104</v>
      </c>
      <c r="B106" s="593"/>
      <c r="C106" s="76" t="s">
        <v>225</v>
      </c>
      <c r="D106" s="489">
        <v>4</v>
      </c>
      <c r="E106" s="74">
        <v>7</v>
      </c>
      <c r="F106" s="87"/>
      <c r="G106" s="92"/>
      <c r="H106" s="97" t="str">
        <f t="shared" si="5"/>
        <v>中央区4-7</v>
      </c>
      <c r="I106" s="104">
        <v>335</v>
      </c>
      <c r="J106" s="113" t="s">
        <v>242</v>
      </c>
      <c r="K106" s="188"/>
      <c r="L106" s="129"/>
      <c r="M106" s="5" t="str">
        <f t="shared" si="8"/>
        <v/>
      </c>
      <c r="O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</row>
    <row r="107" spans="1:70" ht="20.25" hidden="1" customHeight="1">
      <c r="A107" s="4">
        <v>105</v>
      </c>
      <c r="B107" s="593"/>
      <c r="C107" s="76" t="s">
        <v>225</v>
      </c>
      <c r="D107" s="489">
        <v>4</v>
      </c>
      <c r="E107" s="74">
        <v>8</v>
      </c>
      <c r="F107" s="87"/>
      <c r="G107" s="92"/>
      <c r="H107" s="97" t="str">
        <f t="shared" si="5"/>
        <v>中央区4-8</v>
      </c>
      <c r="I107" s="104">
        <v>410</v>
      </c>
      <c r="J107" s="113" t="s">
        <v>1225</v>
      </c>
      <c r="K107" s="188"/>
      <c r="L107" s="528"/>
      <c r="M107" s="4" t="str">
        <f t="shared" si="8"/>
        <v/>
      </c>
      <c r="O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</row>
    <row r="108" spans="1:70" ht="16.5" hidden="1" customHeight="1">
      <c r="A108" s="4">
        <v>106</v>
      </c>
      <c r="B108" s="594" t="s">
        <v>244</v>
      </c>
      <c r="C108" s="76" t="s">
        <v>225</v>
      </c>
      <c r="D108" s="489">
        <v>5</v>
      </c>
      <c r="E108" s="74">
        <v>1</v>
      </c>
      <c r="F108" s="87"/>
      <c r="G108" s="92"/>
      <c r="H108" s="97" t="str">
        <f t="shared" si="5"/>
        <v>中央区5-1</v>
      </c>
      <c r="I108" s="104">
        <v>345</v>
      </c>
      <c r="J108" s="113" t="s">
        <v>245</v>
      </c>
      <c r="K108" s="281"/>
      <c r="L108" s="129"/>
      <c r="M108" s="4" t="str">
        <f t="shared" ref="M108:M115" si="9">IF(F120,I120,"")</f>
        <v/>
      </c>
      <c r="N108" s="6"/>
    </row>
    <row r="109" spans="1:70" ht="20.25" hidden="1">
      <c r="A109" s="4">
        <v>107</v>
      </c>
      <c r="B109" s="594"/>
      <c r="C109" s="76" t="s">
        <v>225</v>
      </c>
      <c r="D109" s="489">
        <v>5</v>
      </c>
      <c r="E109" s="74">
        <v>2</v>
      </c>
      <c r="F109" s="87"/>
      <c r="G109" s="92"/>
      <c r="H109" s="97" t="str">
        <f t="shared" si="5"/>
        <v>中央区5-2</v>
      </c>
      <c r="I109" s="104">
        <v>585</v>
      </c>
      <c r="J109" s="113" t="s">
        <v>1226</v>
      </c>
      <c r="K109" s="189"/>
      <c r="L109" s="135" t="s">
        <v>2116</v>
      </c>
      <c r="M109" s="4" t="str">
        <f t="shared" si="9"/>
        <v/>
      </c>
      <c r="N109" s="6"/>
      <c r="O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</row>
    <row r="110" spans="1:70" ht="20.25" hidden="1" customHeight="1">
      <c r="A110" s="4">
        <v>108</v>
      </c>
      <c r="B110" s="594"/>
      <c r="C110" s="76" t="s">
        <v>225</v>
      </c>
      <c r="D110" s="489">
        <v>5</v>
      </c>
      <c r="E110" s="74">
        <v>3</v>
      </c>
      <c r="F110" s="87"/>
      <c r="G110" s="92"/>
      <c r="H110" s="97" t="str">
        <f t="shared" si="5"/>
        <v>中央区5-3</v>
      </c>
      <c r="I110" s="104">
        <v>445</v>
      </c>
      <c r="J110" s="113" t="s">
        <v>247</v>
      </c>
      <c r="K110" s="281"/>
      <c r="L110" s="318"/>
      <c r="M110" s="4" t="str">
        <f t="shared" si="9"/>
        <v/>
      </c>
      <c r="N110" s="6"/>
      <c r="O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</row>
    <row r="111" spans="1:70" ht="20.25" hidden="1" customHeight="1">
      <c r="A111" s="4">
        <v>109</v>
      </c>
      <c r="B111" s="594"/>
      <c r="C111" s="76" t="s">
        <v>225</v>
      </c>
      <c r="D111" s="489">
        <v>5</v>
      </c>
      <c r="E111" s="74">
        <v>4</v>
      </c>
      <c r="F111" s="87"/>
      <c r="G111" s="92"/>
      <c r="H111" s="97" t="str">
        <f t="shared" si="5"/>
        <v>中央区5-4</v>
      </c>
      <c r="I111" s="104">
        <v>485</v>
      </c>
      <c r="J111" s="113" t="s">
        <v>1227</v>
      </c>
      <c r="K111" s="189"/>
      <c r="L111" s="135" t="s">
        <v>2116</v>
      </c>
      <c r="M111" s="4" t="str">
        <f t="shared" si="9"/>
        <v/>
      </c>
      <c r="N111" s="6"/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20.25" hidden="1" customHeight="1">
      <c r="A112" s="4">
        <v>110</v>
      </c>
      <c r="B112" s="594"/>
      <c r="C112" s="76" t="s">
        <v>225</v>
      </c>
      <c r="D112" s="489">
        <v>5</v>
      </c>
      <c r="E112" s="74">
        <v>5</v>
      </c>
      <c r="F112" s="87"/>
      <c r="G112" s="92"/>
      <c r="H112" s="97" t="str">
        <f t="shared" si="5"/>
        <v>中央区5-5</v>
      </c>
      <c r="I112" s="104">
        <v>525</v>
      </c>
      <c r="J112" s="113" t="s">
        <v>1228</v>
      </c>
      <c r="K112" s="188"/>
      <c r="L112" s="129"/>
      <c r="M112" s="4" t="str">
        <f t="shared" si="9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4"/>
      <c r="C113" s="76" t="s">
        <v>225</v>
      </c>
      <c r="D113" s="489">
        <v>5</v>
      </c>
      <c r="E113" s="74">
        <v>6</v>
      </c>
      <c r="F113" s="87"/>
      <c r="G113" s="92"/>
      <c r="H113" s="97" t="str">
        <f t="shared" si="5"/>
        <v>中央区5-6</v>
      </c>
      <c r="I113" s="104">
        <v>310</v>
      </c>
      <c r="J113" s="113" t="s">
        <v>250</v>
      </c>
      <c r="K113" s="188"/>
      <c r="L113" s="129"/>
      <c r="M113" s="4" t="str">
        <f t="shared" si="9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19.5" hidden="1" customHeight="1">
      <c r="A114" s="4">
        <v>112</v>
      </c>
      <c r="B114" s="594"/>
      <c r="C114" s="76" t="s">
        <v>225</v>
      </c>
      <c r="D114" s="489">
        <v>5</v>
      </c>
      <c r="E114" s="74">
        <v>7</v>
      </c>
      <c r="F114" s="87"/>
      <c r="G114" s="92"/>
      <c r="H114" s="97" t="str">
        <f t="shared" si="5"/>
        <v>中央区5-7</v>
      </c>
      <c r="I114" s="104">
        <v>355</v>
      </c>
      <c r="J114" s="113" t="s">
        <v>251</v>
      </c>
      <c r="K114" s="281"/>
      <c r="L114" s="545" t="s">
        <v>2155</v>
      </c>
      <c r="M114" s="21" t="str">
        <f t="shared" si="9"/>
        <v/>
      </c>
      <c r="N114" s="6"/>
      <c r="O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</row>
    <row r="115" spans="1:70" ht="20.25" hidden="1" customHeight="1">
      <c r="A115" s="4">
        <v>113</v>
      </c>
      <c r="B115" s="594"/>
      <c r="C115" s="76" t="s">
        <v>225</v>
      </c>
      <c r="D115" s="489">
        <v>5</v>
      </c>
      <c r="E115" s="74">
        <v>8</v>
      </c>
      <c r="F115" s="87"/>
      <c r="G115" s="92"/>
      <c r="H115" s="97" t="str">
        <f t="shared" si="5"/>
        <v>中央区5-8</v>
      </c>
      <c r="I115" s="104">
        <v>315</v>
      </c>
      <c r="J115" s="113" t="s">
        <v>253</v>
      </c>
      <c r="K115" s="281"/>
      <c r="L115" s="135" t="s">
        <v>2116</v>
      </c>
      <c r="M115" s="5" t="str">
        <f t="shared" si="9"/>
        <v/>
      </c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19.5" hidden="1" customHeight="1">
      <c r="A116" s="4">
        <v>114</v>
      </c>
      <c r="B116" s="594"/>
      <c r="C116" s="76" t="s">
        <v>225</v>
      </c>
      <c r="D116" s="489">
        <v>5</v>
      </c>
      <c r="E116" s="74">
        <v>9</v>
      </c>
      <c r="F116" s="87"/>
      <c r="G116" s="92"/>
      <c r="H116" s="97" t="str">
        <f t="shared" si="5"/>
        <v>中央区5-9</v>
      </c>
      <c r="I116" s="104">
        <v>360</v>
      </c>
      <c r="J116" s="113" t="s">
        <v>254</v>
      </c>
      <c r="K116" s="281"/>
      <c r="L116" s="513" t="s">
        <v>2136</v>
      </c>
      <c r="M116" s="5" t="str">
        <f>IF(F122,I122,"")</f>
        <v/>
      </c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</row>
    <row r="117" spans="1:70" ht="20.100000000000001" hidden="1" customHeight="1">
      <c r="A117" s="4">
        <v>115</v>
      </c>
      <c r="B117" s="594"/>
      <c r="C117" s="76" t="s">
        <v>225</v>
      </c>
      <c r="D117" s="489">
        <v>5</v>
      </c>
      <c r="E117" s="74">
        <v>10</v>
      </c>
      <c r="F117" s="87"/>
      <c r="G117" s="92"/>
      <c r="H117" s="97" t="str">
        <f t="shared" si="5"/>
        <v>中央区5-10</v>
      </c>
      <c r="I117" s="104">
        <v>240</v>
      </c>
      <c r="J117" s="113" t="s">
        <v>255</v>
      </c>
      <c r="K117" s="330"/>
      <c r="L117" s="135" t="s">
        <v>2116</v>
      </c>
      <c r="M117" s="5" t="str">
        <f>IF(F123,I123,"")</f>
        <v/>
      </c>
      <c r="N117" s="6"/>
      <c r="O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</row>
    <row r="118" spans="1:70" ht="20.25" hidden="1">
      <c r="A118" s="4">
        <v>116</v>
      </c>
      <c r="B118" s="594" t="s">
        <v>256</v>
      </c>
      <c r="C118" s="76" t="s">
        <v>225</v>
      </c>
      <c r="D118" s="489">
        <v>6</v>
      </c>
      <c r="E118" s="74" t="s">
        <v>895</v>
      </c>
      <c r="F118" s="87"/>
      <c r="G118" s="92"/>
      <c r="H118" s="97" t="str">
        <f t="shared" si="5"/>
        <v>中央区6-1</v>
      </c>
      <c r="I118" s="104">
        <v>335</v>
      </c>
      <c r="J118" s="113" t="s">
        <v>257</v>
      </c>
      <c r="K118" s="188"/>
      <c r="L118" s="463"/>
      <c r="M118" s="4" t="str">
        <f t="shared" ref="M118:M124" si="10">IF(F130,I130,"")</f>
        <v/>
      </c>
      <c r="N118" s="6"/>
      <c r="O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20.25" hidden="1" customHeight="1">
      <c r="A119" s="4">
        <v>117</v>
      </c>
      <c r="B119" s="594"/>
      <c r="C119" s="76" t="s">
        <v>225</v>
      </c>
      <c r="D119" s="489">
        <v>6</v>
      </c>
      <c r="E119" s="74" t="s">
        <v>896</v>
      </c>
      <c r="F119" s="87"/>
      <c r="G119" s="92"/>
      <c r="H119" s="97" t="str">
        <f t="shared" si="5"/>
        <v>中央区6-2</v>
      </c>
      <c r="I119" s="104">
        <v>250</v>
      </c>
      <c r="J119" s="113" t="s">
        <v>258</v>
      </c>
      <c r="K119" s="281"/>
      <c r="L119" s="416"/>
      <c r="M119" s="4" t="str">
        <f t="shared" si="10"/>
        <v/>
      </c>
      <c r="N119" s="6"/>
      <c r="O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</row>
    <row r="120" spans="1:70" ht="20.25" hidden="1" customHeight="1">
      <c r="A120" s="4">
        <v>118</v>
      </c>
      <c r="B120" s="594"/>
      <c r="C120" s="76" t="s">
        <v>225</v>
      </c>
      <c r="D120" s="489">
        <v>6</v>
      </c>
      <c r="E120" s="74" t="s">
        <v>897</v>
      </c>
      <c r="F120" s="87"/>
      <c r="G120" s="92"/>
      <c r="H120" s="97" t="str">
        <f t="shared" si="5"/>
        <v>中央区6-3</v>
      </c>
      <c r="I120" s="104">
        <v>510</v>
      </c>
      <c r="J120" s="113" t="s">
        <v>259</v>
      </c>
      <c r="K120" s="188"/>
      <c r="L120" s="129"/>
      <c r="M120" s="4" t="str">
        <f t="shared" si="10"/>
        <v/>
      </c>
      <c r="N120" s="6"/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25" hidden="1">
      <c r="A121" s="4">
        <v>119</v>
      </c>
      <c r="B121" s="594" t="s">
        <v>260</v>
      </c>
      <c r="C121" s="76" t="s">
        <v>225</v>
      </c>
      <c r="D121" s="489">
        <v>7</v>
      </c>
      <c r="E121" s="74">
        <v>1</v>
      </c>
      <c r="F121" s="87"/>
      <c r="G121" s="92"/>
      <c r="H121" s="97" t="str">
        <f t="shared" si="5"/>
        <v>中央区7-1</v>
      </c>
      <c r="I121" s="104">
        <v>690</v>
      </c>
      <c r="J121" s="113" t="s">
        <v>261</v>
      </c>
      <c r="K121" s="188"/>
      <c r="L121" s="129"/>
      <c r="M121" s="4">
        <f t="shared" si="10"/>
        <v>325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hidden="1">
      <c r="A122" s="4">
        <v>120</v>
      </c>
      <c r="B122" s="594"/>
      <c r="C122" s="76" t="s">
        <v>225</v>
      </c>
      <c r="D122" s="489">
        <v>7</v>
      </c>
      <c r="E122" s="74">
        <v>2</v>
      </c>
      <c r="F122" s="87"/>
      <c r="G122" s="92"/>
      <c r="H122" s="97" t="str">
        <f t="shared" si="5"/>
        <v>中央区7-2</v>
      </c>
      <c r="I122" s="104">
        <v>215</v>
      </c>
      <c r="J122" s="113" t="s">
        <v>269</v>
      </c>
      <c r="K122" s="336"/>
      <c r="L122" s="135" t="s">
        <v>2116</v>
      </c>
      <c r="M122" s="4" t="str">
        <f t="shared" si="10"/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>
      <c r="A123" s="4">
        <v>121</v>
      </c>
      <c r="B123" s="594"/>
      <c r="C123" s="76" t="s">
        <v>225</v>
      </c>
      <c r="D123" s="489">
        <v>7</v>
      </c>
      <c r="E123" s="74">
        <v>3</v>
      </c>
      <c r="F123" s="87">
        <v>0</v>
      </c>
      <c r="G123" s="92"/>
      <c r="H123" s="97" t="str">
        <f t="shared" si="5"/>
        <v>中央区7-3</v>
      </c>
      <c r="I123" s="104">
        <v>525</v>
      </c>
      <c r="J123" s="551" t="s">
        <v>263</v>
      </c>
      <c r="K123" s="561"/>
      <c r="L123" s="528" t="s">
        <v>2130</v>
      </c>
      <c r="M123" s="4" t="str">
        <f t="shared" si="10"/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>
      <c r="A124" s="4">
        <v>122</v>
      </c>
      <c r="B124" s="594"/>
      <c r="C124" s="76" t="s">
        <v>225</v>
      </c>
      <c r="D124" s="489">
        <v>7</v>
      </c>
      <c r="E124" s="74">
        <v>4</v>
      </c>
      <c r="F124" s="87"/>
      <c r="G124" s="92"/>
      <c r="H124" s="97" t="str">
        <f t="shared" si="5"/>
        <v>中央区7-4</v>
      </c>
      <c r="I124" s="104">
        <v>375</v>
      </c>
      <c r="J124" s="113" t="s">
        <v>1229</v>
      </c>
      <c r="K124" s="546"/>
      <c r="L124" s="164"/>
      <c r="M124" s="4" t="str">
        <f t="shared" si="10"/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hidden="1">
      <c r="A125" s="4">
        <v>123</v>
      </c>
      <c r="B125" s="594"/>
      <c r="C125" s="76" t="s">
        <v>225</v>
      </c>
      <c r="D125" s="489">
        <v>7</v>
      </c>
      <c r="E125" s="74">
        <v>5</v>
      </c>
      <c r="F125" s="87"/>
      <c r="G125" s="92"/>
      <c r="H125" s="97" t="str">
        <f t="shared" si="5"/>
        <v>中央区7-5</v>
      </c>
      <c r="I125" s="104">
        <v>205</v>
      </c>
      <c r="J125" s="113" t="s">
        <v>2221</v>
      </c>
      <c r="K125" s="188"/>
      <c r="L125" s="531" t="s">
        <v>2117</v>
      </c>
      <c r="M125" s="5" t="str">
        <f>IF(F131,I131,"")</f>
        <v/>
      </c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>
      <c r="A126" s="4">
        <v>124</v>
      </c>
      <c r="B126" s="594"/>
      <c r="C126" s="76" t="s">
        <v>225</v>
      </c>
      <c r="D126" s="489">
        <v>7</v>
      </c>
      <c r="E126" s="74">
        <v>6</v>
      </c>
      <c r="F126" s="87"/>
      <c r="G126" s="92"/>
      <c r="H126" s="97" t="str">
        <f t="shared" si="5"/>
        <v>中央区7-6</v>
      </c>
      <c r="I126" s="104">
        <v>475</v>
      </c>
      <c r="J126" s="113" t="s">
        <v>266</v>
      </c>
      <c r="K126" s="188"/>
      <c r="L126" s="531" t="s">
        <v>2117</v>
      </c>
      <c r="M126" s="4" t="str">
        <f>IF(F138,I138,"")</f>
        <v/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hidden="1">
      <c r="A127" s="4">
        <v>125</v>
      </c>
      <c r="B127" s="594"/>
      <c r="C127" s="76" t="s">
        <v>225</v>
      </c>
      <c r="D127" s="489">
        <v>7</v>
      </c>
      <c r="E127" s="74">
        <v>7</v>
      </c>
      <c r="F127" s="87"/>
      <c r="G127" s="92"/>
      <c r="H127" s="97" t="str">
        <f t="shared" ref="H127:H190" si="11">CONCATENATE(C127,D127,"-",E127)</f>
        <v>中央区7-7</v>
      </c>
      <c r="I127" s="104">
        <v>650</v>
      </c>
      <c r="J127" s="113" t="s">
        <v>267</v>
      </c>
      <c r="K127" s="281"/>
      <c r="L127" s="526"/>
      <c r="M127" s="4" t="str">
        <f>IF(F139,I139,"")</f>
        <v/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>
      <c r="A128" s="4">
        <v>126</v>
      </c>
      <c r="B128" s="594"/>
      <c r="C128" s="76" t="s">
        <v>225</v>
      </c>
      <c r="D128" s="489">
        <v>7</v>
      </c>
      <c r="E128" s="74">
        <v>8</v>
      </c>
      <c r="F128" s="87">
        <v>2</v>
      </c>
      <c r="G128" s="92"/>
      <c r="H128" s="97" t="str">
        <f t="shared" si="11"/>
        <v>中央区7-8</v>
      </c>
      <c r="I128" s="104">
        <v>185</v>
      </c>
      <c r="J128" s="113" t="s">
        <v>2222</v>
      </c>
      <c r="K128" s="281"/>
      <c r="L128" s="539" t="s">
        <v>2256</v>
      </c>
      <c r="M128" s="4" t="str">
        <f>IF(F140,I140,"")</f>
        <v/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>
      <c r="A129" s="4">
        <v>127</v>
      </c>
      <c r="B129" s="594"/>
      <c r="C129" s="76" t="s">
        <v>225</v>
      </c>
      <c r="D129" s="489">
        <v>7</v>
      </c>
      <c r="E129" s="74">
        <v>9</v>
      </c>
      <c r="F129" s="87"/>
      <c r="G129" s="92"/>
      <c r="H129" s="97" t="str">
        <f t="shared" si="11"/>
        <v>中央区7-9</v>
      </c>
      <c r="I129" s="104">
        <v>265</v>
      </c>
      <c r="J129" s="113" t="s">
        <v>1231</v>
      </c>
      <c r="K129" s="188"/>
      <c r="L129" s="129"/>
      <c r="M129" s="5" t="str">
        <f>IF(F135,I135,"")</f>
        <v/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25" hidden="1">
      <c r="A130" s="4">
        <v>128</v>
      </c>
      <c r="B130" s="576" t="s">
        <v>270</v>
      </c>
      <c r="C130" s="76" t="s">
        <v>225</v>
      </c>
      <c r="D130" s="489">
        <v>8</v>
      </c>
      <c r="E130" s="74" t="s">
        <v>895</v>
      </c>
      <c r="F130" s="87"/>
      <c r="G130" s="92"/>
      <c r="H130" s="97" t="str">
        <f t="shared" si="11"/>
        <v>中央区8-1</v>
      </c>
      <c r="I130" s="104">
        <v>310</v>
      </c>
      <c r="J130" s="113" t="s">
        <v>271</v>
      </c>
      <c r="K130" s="548"/>
      <c r="L130" s="531" t="s">
        <v>2117</v>
      </c>
      <c r="M130" s="5" t="str">
        <f>IF(F142,I142,"")</f>
        <v/>
      </c>
      <c r="N130" s="6"/>
      <c r="O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</row>
    <row r="131" spans="1:70" ht="20.25" customHeight="1">
      <c r="A131" s="4">
        <v>129</v>
      </c>
      <c r="B131" s="593"/>
      <c r="C131" s="76" t="s">
        <v>225</v>
      </c>
      <c r="D131" s="489">
        <v>8</v>
      </c>
      <c r="E131" s="74" t="s">
        <v>896</v>
      </c>
      <c r="F131" s="87">
        <v>0</v>
      </c>
      <c r="G131" s="92"/>
      <c r="H131" s="97" t="str">
        <f t="shared" si="11"/>
        <v>中央区8-2</v>
      </c>
      <c r="I131" s="104">
        <v>250</v>
      </c>
      <c r="J131" s="551" t="s">
        <v>1232</v>
      </c>
      <c r="K131" s="561"/>
      <c r="L131" s="528" t="s">
        <v>2130</v>
      </c>
      <c r="M131" s="4" t="str">
        <f>IF(F143,I143,"")</f>
        <v/>
      </c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20.100000000000001" hidden="1" customHeight="1">
      <c r="A132" s="4">
        <v>130</v>
      </c>
      <c r="B132" s="593"/>
      <c r="C132" s="76" t="s">
        <v>225</v>
      </c>
      <c r="D132" s="489">
        <v>8</v>
      </c>
      <c r="E132" s="74" t="s">
        <v>897</v>
      </c>
      <c r="F132" s="87"/>
      <c r="G132" s="92"/>
      <c r="H132" s="97" t="str">
        <f t="shared" si="11"/>
        <v>中央区8-3</v>
      </c>
      <c r="I132" s="104">
        <v>525</v>
      </c>
      <c r="J132" s="113" t="s">
        <v>273</v>
      </c>
      <c r="K132" s="547"/>
      <c r="L132" s="531" t="s">
        <v>2117</v>
      </c>
      <c r="M132" s="5" t="str">
        <f>IF(F138,I138,"")</f>
        <v/>
      </c>
      <c r="N132" s="23"/>
      <c r="O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</row>
    <row r="133" spans="1:70" ht="20.25">
      <c r="A133" s="4">
        <v>131</v>
      </c>
      <c r="B133" s="593"/>
      <c r="C133" s="76" t="s">
        <v>225</v>
      </c>
      <c r="D133" s="489">
        <v>8</v>
      </c>
      <c r="E133" s="74" t="s">
        <v>898</v>
      </c>
      <c r="F133" s="87">
        <v>1</v>
      </c>
      <c r="G133" s="92"/>
      <c r="H133" s="97" t="str">
        <f t="shared" si="11"/>
        <v>中央区8-4</v>
      </c>
      <c r="I133" s="104">
        <v>325</v>
      </c>
      <c r="J133" s="113" t="s">
        <v>2253</v>
      </c>
      <c r="K133" s="188" t="s">
        <v>2252</v>
      </c>
      <c r="L133" s="129"/>
      <c r="M133" s="4" t="str">
        <f t="shared" ref="M133:M138" si="12">IF(F149,I149,"")</f>
        <v/>
      </c>
      <c r="N133" s="6"/>
    </row>
    <row r="134" spans="1:70" s="23" customFormat="1" ht="20.25" hidden="1" customHeight="1">
      <c r="A134" s="4">
        <v>132</v>
      </c>
      <c r="B134" s="593"/>
      <c r="C134" s="76" t="s">
        <v>225</v>
      </c>
      <c r="D134" s="489">
        <v>8</v>
      </c>
      <c r="E134" s="74" t="s">
        <v>899</v>
      </c>
      <c r="F134" s="87"/>
      <c r="G134" s="92"/>
      <c r="H134" s="97" t="str">
        <f t="shared" si="11"/>
        <v>中央区8-5</v>
      </c>
      <c r="I134" s="104">
        <v>560</v>
      </c>
      <c r="J134" s="113" t="s">
        <v>2044</v>
      </c>
      <c r="K134" s="281"/>
      <c r="L134" s="318"/>
      <c r="M134" s="4" t="str">
        <f t="shared" si="12"/>
        <v/>
      </c>
      <c r="N134" s="15"/>
      <c r="P134" s="44"/>
      <c r="Q134" s="44"/>
    </row>
    <row r="135" spans="1:70" ht="20.25" hidden="1" customHeight="1">
      <c r="A135" s="4">
        <v>133</v>
      </c>
      <c r="B135" s="593"/>
      <c r="C135" s="76" t="s">
        <v>225</v>
      </c>
      <c r="D135" s="489">
        <v>8</v>
      </c>
      <c r="E135" s="74" t="s">
        <v>867</v>
      </c>
      <c r="F135" s="87"/>
      <c r="G135" s="92"/>
      <c r="H135" s="97" t="str">
        <f t="shared" si="11"/>
        <v>中央区8-6</v>
      </c>
      <c r="I135" s="104">
        <v>265</v>
      </c>
      <c r="J135" s="113" t="s">
        <v>276</v>
      </c>
      <c r="K135" s="331"/>
      <c r="L135" s="531" t="s">
        <v>2117</v>
      </c>
      <c r="M135" s="4" t="str">
        <f t="shared" si="12"/>
        <v/>
      </c>
      <c r="N135" s="15"/>
      <c r="O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</row>
    <row r="136" spans="1:70" s="15" customFormat="1" ht="20.25" hidden="1" customHeight="1">
      <c r="A136" s="4">
        <v>134</v>
      </c>
      <c r="B136" s="593"/>
      <c r="C136" s="76" t="s">
        <v>225</v>
      </c>
      <c r="D136" s="489">
        <v>8</v>
      </c>
      <c r="E136" s="74" t="s">
        <v>1645</v>
      </c>
      <c r="F136" s="87"/>
      <c r="G136" s="92"/>
      <c r="H136" s="97" t="str">
        <f t="shared" si="11"/>
        <v>中央区8-7</v>
      </c>
      <c r="I136" s="104">
        <v>530</v>
      </c>
      <c r="J136" s="113" t="s">
        <v>1233</v>
      </c>
      <c r="K136" s="188"/>
      <c r="L136" s="129"/>
      <c r="M136" s="4" t="str">
        <f t="shared" si="12"/>
        <v/>
      </c>
      <c r="N136" s="22"/>
      <c r="P136" s="44"/>
      <c r="Q136" s="44"/>
    </row>
    <row r="137" spans="1:70" s="15" customFormat="1" ht="20.25" hidden="1" customHeight="1">
      <c r="A137" s="4">
        <v>135</v>
      </c>
      <c r="B137" s="593"/>
      <c r="C137" s="76" t="s">
        <v>225</v>
      </c>
      <c r="D137" s="489">
        <v>8</v>
      </c>
      <c r="E137" s="74" t="s">
        <v>1646</v>
      </c>
      <c r="F137" s="87"/>
      <c r="G137" s="92"/>
      <c r="H137" s="97" t="str">
        <f t="shared" si="11"/>
        <v>中央区8-8</v>
      </c>
      <c r="I137" s="104">
        <v>370</v>
      </c>
      <c r="J137" s="551" t="s">
        <v>1234</v>
      </c>
      <c r="K137" s="336"/>
      <c r="L137" s="501"/>
      <c r="M137" s="5" t="str">
        <f>IF(F143,I143,"")</f>
        <v/>
      </c>
      <c r="N137" s="6"/>
      <c r="P137" s="44"/>
      <c r="Q137" s="44"/>
    </row>
    <row r="138" spans="1:70" s="22" customFormat="1" ht="20.25" customHeight="1">
      <c r="A138" s="4">
        <v>136</v>
      </c>
      <c r="B138" s="593"/>
      <c r="C138" s="76" t="s">
        <v>225</v>
      </c>
      <c r="D138" s="489">
        <v>8</v>
      </c>
      <c r="E138" s="74" t="s">
        <v>1025</v>
      </c>
      <c r="F138" s="87">
        <v>0</v>
      </c>
      <c r="G138" s="92"/>
      <c r="H138" s="97" t="str">
        <f t="shared" si="11"/>
        <v>中央区8-9</v>
      </c>
      <c r="I138" s="104">
        <v>325</v>
      </c>
      <c r="J138" s="553" t="s">
        <v>1235</v>
      </c>
      <c r="K138" s="561"/>
      <c r="L138" s="528" t="s">
        <v>2130</v>
      </c>
      <c r="M138" s="4" t="str">
        <f t="shared" si="12"/>
        <v/>
      </c>
      <c r="N138" s="44"/>
      <c r="P138" s="48"/>
      <c r="Q138" s="48"/>
    </row>
    <row r="139" spans="1:70" ht="20.100000000000001" hidden="1" customHeight="1">
      <c r="A139" s="4">
        <v>137</v>
      </c>
      <c r="B139" s="593"/>
      <c r="C139" s="76" t="s">
        <v>225</v>
      </c>
      <c r="D139" s="489">
        <v>8</v>
      </c>
      <c r="E139" s="74" t="s">
        <v>770</v>
      </c>
      <c r="F139" s="87"/>
      <c r="G139" s="92"/>
      <c r="H139" s="97" t="str">
        <f t="shared" si="11"/>
        <v>中央区8-10</v>
      </c>
      <c r="I139" s="104">
        <v>315</v>
      </c>
      <c r="J139" s="113" t="s">
        <v>1236</v>
      </c>
      <c r="K139" s="547"/>
      <c r="L139" s="129"/>
      <c r="M139" s="5" t="str">
        <f>IF(F145,I145,"")</f>
        <v/>
      </c>
      <c r="N139" s="23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100000000000001" hidden="1" customHeight="1">
      <c r="A140" s="4">
        <v>138</v>
      </c>
      <c r="B140" s="593"/>
      <c r="C140" s="76" t="s">
        <v>225</v>
      </c>
      <c r="D140" s="489">
        <v>8</v>
      </c>
      <c r="E140" s="74" t="s">
        <v>892</v>
      </c>
      <c r="F140" s="87"/>
      <c r="G140" s="92"/>
      <c r="H140" s="97" t="str">
        <f t="shared" si="11"/>
        <v>中央区8-11</v>
      </c>
      <c r="I140" s="104">
        <v>475</v>
      </c>
      <c r="J140" s="113" t="s">
        <v>2223</v>
      </c>
      <c r="K140" s="281"/>
      <c r="L140" s="486"/>
      <c r="M140" s="5" t="str">
        <f>IF(F146,I146,"")</f>
        <v/>
      </c>
      <c r="N140" s="23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 hidden="1" customHeight="1">
      <c r="A141" s="4">
        <v>139</v>
      </c>
      <c r="B141" s="593"/>
      <c r="C141" s="76" t="s">
        <v>225</v>
      </c>
      <c r="D141" s="489">
        <v>8</v>
      </c>
      <c r="E141" s="74" t="s">
        <v>2034</v>
      </c>
      <c r="F141" s="87"/>
      <c r="G141" s="92"/>
      <c r="H141" s="97" t="str">
        <f t="shared" si="11"/>
        <v>中央区8-12</v>
      </c>
      <c r="I141" s="104">
        <v>385</v>
      </c>
      <c r="J141" s="113" t="s">
        <v>2224</v>
      </c>
      <c r="K141" s="548"/>
      <c r="L141" s="362"/>
      <c r="M141" s="4" t="str">
        <f>IF(F156,I156,"")</f>
        <v/>
      </c>
    </row>
    <row r="142" spans="1:70" s="23" customFormat="1" ht="20.25" customHeight="1">
      <c r="A142" s="4">
        <v>140</v>
      </c>
      <c r="B142" s="593"/>
      <c r="C142" s="76" t="s">
        <v>225</v>
      </c>
      <c r="D142" s="489">
        <v>8</v>
      </c>
      <c r="E142" s="74" t="s">
        <v>2035</v>
      </c>
      <c r="F142" s="87">
        <v>0</v>
      </c>
      <c r="G142" s="92"/>
      <c r="H142" s="97" t="str">
        <f t="shared" si="11"/>
        <v>中央区8-13</v>
      </c>
      <c r="I142" s="104">
        <v>520</v>
      </c>
      <c r="J142" s="551" t="s">
        <v>283</v>
      </c>
      <c r="K142" s="561"/>
      <c r="L142" s="528" t="s">
        <v>2207</v>
      </c>
      <c r="M142" s="4" t="str">
        <f>IF(F157,I157,"")</f>
        <v/>
      </c>
      <c r="N142" s="6"/>
      <c r="P142" s="44"/>
      <c r="Q142" s="44"/>
    </row>
    <row r="143" spans="1:70" ht="20.25" hidden="1" customHeight="1">
      <c r="A143" s="4">
        <v>141</v>
      </c>
      <c r="B143" s="593"/>
      <c r="C143" s="76" t="s">
        <v>225</v>
      </c>
      <c r="D143" s="489">
        <v>8</v>
      </c>
      <c r="E143" s="74" t="s">
        <v>2036</v>
      </c>
      <c r="F143" s="87"/>
      <c r="G143" s="92"/>
      <c r="H143" s="97" t="str">
        <f t="shared" si="11"/>
        <v>中央区8-14</v>
      </c>
      <c r="I143" s="104">
        <v>405</v>
      </c>
      <c r="J143" s="113" t="s">
        <v>283</v>
      </c>
      <c r="K143" s="547"/>
      <c r="L143" s="531" t="s">
        <v>2117</v>
      </c>
      <c r="M143" s="5">
        <f>IF(F158,I158,"")</f>
        <v>420</v>
      </c>
      <c r="N143" s="6"/>
    </row>
    <row r="144" spans="1:70" ht="20.25" hidden="1" customHeight="1">
      <c r="A144" s="4">
        <v>142</v>
      </c>
      <c r="B144" s="593"/>
      <c r="C144" s="76" t="s">
        <v>225</v>
      </c>
      <c r="D144" s="489">
        <v>8</v>
      </c>
      <c r="E144" s="74" t="s">
        <v>2037</v>
      </c>
      <c r="F144" s="87"/>
      <c r="G144" s="92"/>
      <c r="H144" s="97" t="str">
        <f t="shared" si="11"/>
        <v>中央区8-15</v>
      </c>
      <c r="I144" s="104">
        <v>685</v>
      </c>
      <c r="J144" s="113" t="s">
        <v>2045</v>
      </c>
      <c r="K144" s="188"/>
      <c r="L144" s="531" t="s">
        <v>2117</v>
      </c>
      <c r="M144" s="4" t="str">
        <f t="shared" ref="M144:M163" si="13">IF(F160,I160,"")</f>
        <v/>
      </c>
      <c r="N144" s="6"/>
      <c r="O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hidden="1" customHeight="1">
      <c r="A145" s="4">
        <v>143</v>
      </c>
      <c r="B145" s="593"/>
      <c r="C145" s="76" t="s">
        <v>225</v>
      </c>
      <c r="D145" s="489">
        <v>8</v>
      </c>
      <c r="E145" s="74" t="s">
        <v>1087</v>
      </c>
      <c r="F145" s="87"/>
      <c r="G145" s="92"/>
      <c r="H145" s="97" t="str">
        <f t="shared" si="11"/>
        <v>中央区8-16</v>
      </c>
      <c r="I145" s="104">
        <v>225</v>
      </c>
      <c r="J145" s="113" t="s">
        <v>1240</v>
      </c>
      <c r="K145" s="188"/>
      <c r="L145" s="531" t="s">
        <v>2117</v>
      </c>
      <c r="M145" s="5" t="str">
        <f>IF(F153,I153,"")</f>
        <v/>
      </c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</row>
    <row r="146" spans="1:70" ht="20.100000000000001" hidden="1" customHeight="1">
      <c r="A146" s="4">
        <v>144</v>
      </c>
      <c r="B146" s="593"/>
      <c r="C146" s="76" t="s">
        <v>225</v>
      </c>
      <c r="D146" s="489">
        <v>8</v>
      </c>
      <c r="E146" s="74" t="s">
        <v>1644</v>
      </c>
      <c r="F146" s="87"/>
      <c r="G146" s="92"/>
      <c r="H146" s="97" t="str">
        <f t="shared" si="11"/>
        <v>中央区8-17</v>
      </c>
      <c r="I146" s="104">
        <v>305</v>
      </c>
      <c r="J146" s="113" t="s">
        <v>284</v>
      </c>
      <c r="K146" s="548"/>
      <c r="L146" s="531" t="s">
        <v>2117</v>
      </c>
      <c r="M146" s="5" t="str">
        <f>IF(F154,I154,"")</f>
        <v/>
      </c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100000000000001" customHeight="1">
      <c r="A147" s="4">
        <v>145</v>
      </c>
      <c r="B147" s="593"/>
      <c r="C147" s="76" t="s">
        <v>225</v>
      </c>
      <c r="D147" s="489">
        <v>8</v>
      </c>
      <c r="E147" s="74" t="s">
        <v>2038</v>
      </c>
      <c r="F147" s="87">
        <v>0</v>
      </c>
      <c r="G147" s="92"/>
      <c r="H147" s="97" t="str">
        <f t="shared" si="11"/>
        <v>中央区8-18</v>
      </c>
      <c r="I147" s="104">
        <v>250</v>
      </c>
      <c r="J147" s="551" t="s">
        <v>1241</v>
      </c>
      <c r="K147" s="562"/>
      <c r="L147" s="528" t="s">
        <v>2145</v>
      </c>
      <c r="M147" s="5" t="str">
        <f>IF(F155,I155,"")</f>
        <v/>
      </c>
      <c r="N147" s="6"/>
      <c r="O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</row>
    <row r="148" spans="1:70" ht="20.25" customHeight="1">
      <c r="A148" s="4">
        <v>146</v>
      </c>
      <c r="B148" s="577"/>
      <c r="C148" s="76" t="s">
        <v>225</v>
      </c>
      <c r="D148" s="489">
        <v>8</v>
      </c>
      <c r="E148" s="74" t="s">
        <v>2039</v>
      </c>
      <c r="F148" s="87">
        <v>0</v>
      </c>
      <c r="G148" s="92"/>
      <c r="H148" s="97" t="str">
        <f t="shared" si="11"/>
        <v>中央区8-19</v>
      </c>
      <c r="I148" s="104">
        <v>500</v>
      </c>
      <c r="J148" s="551" t="s">
        <v>2225</v>
      </c>
      <c r="K148" s="188"/>
      <c r="L148" s="528" t="s">
        <v>2206</v>
      </c>
      <c r="M148" s="4" t="str">
        <f t="shared" si="13"/>
        <v/>
      </c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20.100000000000001" hidden="1" customHeight="1">
      <c r="A149" s="4">
        <v>147</v>
      </c>
      <c r="B149" s="576" t="s">
        <v>288</v>
      </c>
      <c r="C149" s="76" t="s">
        <v>225</v>
      </c>
      <c r="D149" s="489">
        <v>9</v>
      </c>
      <c r="E149" s="74" t="s">
        <v>895</v>
      </c>
      <c r="F149" s="87"/>
      <c r="G149" s="92"/>
      <c r="H149" s="97" t="str">
        <f t="shared" si="11"/>
        <v>中央区9-1</v>
      </c>
      <c r="I149" s="104">
        <v>265</v>
      </c>
      <c r="J149" s="114" t="s">
        <v>1242</v>
      </c>
      <c r="K149" s="325"/>
      <c r="L149" s="362"/>
      <c r="M149" s="5" t="str">
        <f>IF(F157,I157,"")</f>
        <v/>
      </c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</row>
    <row r="150" spans="1:70" ht="20.100000000000001" hidden="1" customHeight="1">
      <c r="A150" s="4">
        <v>148</v>
      </c>
      <c r="B150" s="593"/>
      <c r="C150" s="76" t="s">
        <v>225</v>
      </c>
      <c r="D150" s="489">
        <v>9</v>
      </c>
      <c r="E150" s="74" t="s">
        <v>896</v>
      </c>
      <c r="F150" s="87"/>
      <c r="G150" s="92"/>
      <c r="H150" s="97" t="str">
        <f t="shared" si="11"/>
        <v>中央区9-2</v>
      </c>
      <c r="I150" s="104">
        <v>410</v>
      </c>
      <c r="J150" s="113" t="s">
        <v>290</v>
      </c>
      <c r="K150" s="188"/>
      <c r="L150" s="531" t="s">
        <v>2117</v>
      </c>
      <c r="M150" s="5">
        <f>IF(F158,I158,"")</f>
        <v>420</v>
      </c>
      <c r="N150" s="6"/>
    </row>
    <row r="151" spans="1:70" ht="20.100000000000001" hidden="1" customHeight="1">
      <c r="A151" s="4">
        <v>149</v>
      </c>
      <c r="B151" s="593"/>
      <c r="C151" s="76" t="s">
        <v>225</v>
      </c>
      <c r="D151" s="489">
        <v>9</v>
      </c>
      <c r="E151" s="74" t="s">
        <v>897</v>
      </c>
      <c r="F151" s="87"/>
      <c r="G151" s="92"/>
      <c r="H151" s="97" t="str">
        <f t="shared" si="11"/>
        <v>中央区9-3</v>
      </c>
      <c r="I151" s="104">
        <v>155</v>
      </c>
      <c r="J151" s="113" t="s">
        <v>1243</v>
      </c>
      <c r="K151" s="188"/>
      <c r="L151" s="531" t="s">
        <v>2117</v>
      </c>
      <c r="M151" s="4" t="str">
        <f t="shared" si="13"/>
        <v/>
      </c>
      <c r="N151" s="6"/>
      <c r="O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</row>
    <row r="152" spans="1:70" ht="20.25" hidden="1" customHeight="1">
      <c r="A152" s="4">
        <v>150</v>
      </c>
      <c r="B152" s="577"/>
      <c r="C152" s="76" t="s">
        <v>225</v>
      </c>
      <c r="D152" s="489">
        <v>9</v>
      </c>
      <c r="E152" s="74" t="s">
        <v>898</v>
      </c>
      <c r="F152" s="87"/>
      <c r="G152" s="92"/>
      <c r="H152" s="97" t="str">
        <f t="shared" si="11"/>
        <v>中央区9-4</v>
      </c>
      <c r="I152" s="104">
        <v>450</v>
      </c>
      <c r="J152" s="113" t="s">
        <v>1244</v>
      </c>
      <c r="K152" s="281" t="s">
        <v>2132</v>
      </c>
      <c r="L152" s="539" t="s">
        <v>2144</v>
      </c>
      <c r="M152" s="4" t="str">
        <f t="shared" si="13"/>
        <v/>
      </c>
      <c r="O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20.25" hidden="1" customHeight="1">
      <c r="A153" s="4">
        <v>151</v>
      </c>
      <c r="B153" s="589" t="s">
        <v>293</v>
      </c>
      <c r="C153" s="76" t="s">
        <v>225</v>
      </c>
      <c r="D153" s="349">
        <v>10</v>
      </c>
      <c r="E153" s="74">
        <v>1</v>
      </c>
      <c r="F153" s="87"/>
      <c r="G153" s="92"/>
      <c r="H153" s="97" t="str">
        <f t="shared" si="11"/>
        <v>中央区10-1</v>
      </c>
      <c r="I153" s="104">
        <v>365</v>
      </c>
      <c r="J153" s="113" t="s">
        <v>294</v>
      </c>
      <c r="K153" s="281"/>
      <c r="L153" s="318"/>
      <c r="M153" s="18" t="str">
        <f t="shared" si="13"/>
        <v/>
      </c>
      <c r="N153" s="6"/>
      <c r="O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</row>
    <row r="154" spans="1:70" ht="16.5" hidden="1" customHeight="1">
      <c r="A154" s="4">
        <v>152</v>
      </c>
      <c r="B154" s="589"/>
      <c r="C154" s="76" t="s">
        <v>225</v>
      </c>
      <c r="D154" s="349">
        <v>10</v>
      </c>
      <c r="E154" s="74">
        <v>2</v>
      </c>
      <c r="F154" s="87"/>
      <c r="G154" s="92"/>
      <c r="H154" s="97" t="str">
        <f t="shared" si="11"/>
        <v>中央区10-2</v>
      </c>
      <c r="I154" s="104">
        <v>420</v>
      </c>
      <c r="J154" s="113" t="s">
        <v>295</v>
      </c>
      <c r="K154" s="281"/>
      <c r="L154" s="464"/>
      <c r="M154" s="4" t="str">
        <f t="shared" si="13"/>
        <v/>
      </c>
      <c r="N154" s="6"/>
    </row>
    <row r="155" spans="1:70" ht="20.25" hidden="1" customHeight="1">
      <c r="A155" s="4">
        <v>153</v>
      </c>
      <c r="B155" s="589"/>
      <c r="C155" s="76" t="s">
        <v>225</v>
      </c>
      <c r="D155" s="349">
        <v>10</v>
      </c>
      <c r="E155" s="74">
        <v>3</v>
      </c>
      <c r="F155" s="87"/>
      <c r="G155" s="92"/>
      <c r="H155" s="97" t="str">
        <f t="shared" si="11"/>
        <v>中央区10-3</v>
      </c>
      <c r="I155" s="104">
        <v>215</v>
      </c>
      <c r="J155" s="113" t="s">
        <v>1245</v>
      </c>
      <c r="K155" s="325"/>
      <c r="L155" s="135" t="s">
        <v>2116</v>
      </c>
      <c r="M155" s="4" t="str">
        <f t="shared" si="13"/>
        <v/>
      </c>
      <c r="O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</row>
    <row r="156" spans="1:70" ht="20.25" hidden="1" customHeight="1">
      <c r="A156" s="4">
        <v>154</v>
      </c>
      <c r="B156" s="589"/>
      <c r="C156" s="76" t="s">
        <v>225</v>
      </c>
      <c r="D156" s="349">
        <v>10</v>
      </c>
      <c r="E156" s="74">
        <v>4</v>
      </c>
      <c r="F156" s="87"/>
      <c r="G156" s="92"/>
      <c r="H156" s="97" t="str">
        <f t="shared" si="11"/>
        <v>中央区10-4</v>
      </c>
      <c r="I156" s="104">
        <v>390</v>
      </c>
      <c r="J156" s="113" t="s">
        <v>297</v>
      </c>
      <c r="K156" s="189"/>
      <c r="L156" s="135" t="s">
        <v>2116</v>
      </c>
      <c r="M156" s="4">
        <f t="shared" si="13"/>
        <v>435</v>
      </c>
      <c r="N156" s="23"/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ht="16.5" hidden="1" customHeight="1">
      <c r="A157" s="4">
        <v>155</v>
      </c>
      <c r="B157" s="589"/>
      <c r="C157" s="76" t="s">
        <v>225</v>
      </c>
      <c r="D157" s="349">
        <v>10</v>
      </c>
      <c r="E157" s="74">
        <v>5</v>
      </c>
      <c r="F157" s="87"/>
      <c r="G157" s="92"/>
      <c r="H157" s="97" t="str">
        <f t="shared" si="11"/>
        <v>中央区10-5</v>
      </c>
      <c r="I157" s="104">
        <v>185</v>
      </c>
      <c r="J157" s="113" t="s">
        <v>2046</v>
      </c>
      <c r="K157" s="281"/>
      <c r="L157" s="508"/>
      <c r="M157" s="4" t="str">
        <f t="shared" si="13"/>
        <v/>
      </c>
      <c r="N157" s="6"/>
    </row>
    <row r="158" spans="1:70" s="23" customFormat="1" ht="20.25" customHeight="1">
      <c r="A158" s="4">
        <v>156</v>
      </c>
      <c r="B158" s="589"/>
      <c r="C158" s="76" t="s">
        <v>225</v>
      </c>
      <c r="D158" s="349">
        <v>10</v>
      </c>
      <c r="E158" s="74">
        <v>6</v>
      </c>
      <c r="F158" s="87">
        <v>1</v>
      </c>
      <c r="G158" s="92"/>
      <c r="H158" s="97" t="str">
        <f t="shared" si="11"/>
        <v>中央区10-6</v>
      </c>
      <c r="I158" s="104">
        <v>420</v>
      </c>
      <c r="J158" s="554" t="s">
        <v>2047</v>
      </c>
      <c r="K158" s="281" t="s">
        <v>2124</v>
      </c>
      <c r="L158" s="487" t="s">
        <v>2263</v>
      </c>
      <c r="M158" s="4" t="str">
        <f t="shared" si="13"/>
        <v/>
      </c>
      <c r="N158" s="6"/>
      <c r="P158" s="44"/>
      <c r="Q158" s="44"/>
    </row>
    <row r="159" spans="1:70" ht="20.25" hidden="1" customHeight="1">
      <c r="A159" s="4">
        <v>157</v>
      </c>
      <c r="B159" s="589"/>
      <c r="C159" s="76" t="s">
        <v>225</v>
      </c>
      <c r="D159" s="349">
        <v>10</v>
      </c>
      <c r="E159" s="74">
        <v>7</v>
      </c>
      <c r="F159" s="87"/>
      <c r="G159" s="92"/>
      <c r="H159" s="97" t="str">
        <f t="shared" si="11"/>
        <v>中央区10-7</v>
      </c>
      <c r="I159" s="104">
        <v>200</v>
      </c>
      <c r="J159" s="120" t="s">
        <v>1246</v>
      </c>
      <c r="K159" s="281"/>
      <c r="L159" s="521"/>
      <c r="M159" s="4" t="str">
        <f t="shared" si="13"/>
        <v/>
      </c>
      <c r="N159" s="23"/>
      <c r="O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</row>
    <row r="160" spans="1:70" ht="20.25" hidden="1" customHeight="1">
      <c r="A160" s="4">
        <v>158</v>
      </c>
      <c r="B160" s="589" t="s">
        <v>300</v>
      </c>
      <c r="C160" s="76" t="s">
        <v>225</v>
      </c>
      <c r="D160" s="349">
        <v>11</v>
      </c>
      <c r="E160" s="74" t="s">
        <v>895</v>
      </c>
      <c r="F160" s="87"/>
      <c r="G160" s="92"/>
      <c r="H160" s="97" t="str">
        <f t="shared" si="11"/>
        <v>中央区11-1</v>
      </c>
      <c r="I160" s="104">
        <v>445</v>
      </c>
      <c r="J160" s="113" t="s">
        <v>301</v>
      </c>
      <c r="K160" s="188"/>
      <c r="L160" s="129"/>
      <c r="M160" s="4" t="str">
        <f t="shared" si="13"/>
        <v/>
      </c>
      <c r="N160" s="6"/>
      <c r="O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</row>
    <row r="161" spans="1:70" s="23" customFormat="1" ht="20.100000000000001" hidden="1" customHeight="1">
      <c r="A161" s="4">
        <v>159</v>
      </c>
      <c r="B161" s="589"/>
      <c r="C161" s="76" t="s">
        <v>225</v>
      </c>
      <c r="D161" s="349">
        <v>11</v>
      </c>
      <c r="E161" s="74" t="s">
        <v>896</v>
      </c>
      <c r="F161" s="87"/>
      <c r="G161" s="92"/>
      <c r="H161" s="97" t="str">
        <f t="shared" si="11"/>
        <v>中央区11-2</v>
      </c>
      <c r="I161" s="104">
        <v>605</v>
      </c>
      <c r="J161" s="113" t="s">
        <v>302</v>
      </c>
      <c r="K161" s="281"/>
      <c r="L161" s="131"/>
      <c r="M161" s="4" t="str">
        <f t="shared" si="13"/>
        <v/>
      </c>
      <c r="N161" s="6"/>
      <c r="P161" s="44"/>
      <c r="Q161" s="44"/>
    </row>
    <row r="162" spans="1:70" ht="20.100000000000001" hidden="1" customHeight="1">
      <c r="A162" s="4">
        <v>160</v>
      </c>
      <c r="B162" s="589"/>
      <c r="C162" s="76" t="s">
        <v>225</v>
      </c>
      <c r="D162" s="349">
        <v>11</v>
      </c>
      <c r="E162" s="74" t="s">
        <v>897</v>
      </c>
      <c r="F162" s="87"/>
      <c r="G162" s="92"/>
      <c r="H162" s="97" t="str">
        <f t="shared" si="11"/>
        <v>中央区11-3</v>
      </c>
      <c r="I162" s="104">
        <v>430</v>
      </c>
      <c r="J162" s="113" t="s">
        <v>303</v>
      </c>
      <c r="K162" s="188"/>
      <c r="L162" s="152"/>
      <c r="M162" s="4" t="str">
        <f t="shared" si="13"/>
        <v/>
      </c>
      <c r="N162" s="6"/>
      <c r="O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</row>
    <row r="163" spans="1:70" ht="20.25" hidden="1" customHeight="1">
      <c r="A163" s="4">
        <v>161</v>
      </c>
      <c r="B163" s="589"/>
      <c r="C163" s="76" t="s">
        <v>225</v>
      </c>
      <c r="D163" s="349">
        <v>11</v>
      </c>
      <c r="E163" s="74" t="s">
        <v>898</v>
      </c>
      <c r="F163" s="87"/>
      <c r="G163" s="92"/>
      <c r="H163" s="97" t="str">
        <f t="shared" si="11"/>
        <v>中央区11-4</v>
      </c>
      <c r="I163" s="104">
        <v>435</v>
      </c>
      <c r="J163" s="113" t="s">
        <v>304</v>
      </c>
      <c r="K163" s="188"/>
      <c r="L163" s="129"/>
      <c r="M163" s="4" t="str">
        <f t="shared" si="13"/>
        <v/>
      </c>
      <c r="N163" s="6"/>
      <c r="O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</row>
    <row r="164" spans="1:70" ht="20.100000000000001" hidden="1" customHeight="1">
      <c r="A164" s="4">
        <v>162</v>
      </c>
      <c r="B164" s="589"/>
      <c r="C164" s="76" t="s">
        <v>225</v>
      </c>
      <c r="D164" s="349">
        <v>11</v>
      </c>
      <c r="E164" s="74" t="s">
        <v>899</v>
      </c>
      <c r="F164" s="87"/>
      <c r="G164" s="92"/>
      <c r="H164" s="97" t="str">
        <f t="shared" si="11"/>
        <v>中央区11-5</v>
      </c>
      <c r="I164" s="104">
        <v>465</v>
      </c>
      <c r="J164" s="113" t="s">
        <v>305</v>
      </c>
      <c r="K164" s="188"/>
      <c r="L164" s="360"/>
      <c r="M164" s="5">
        <f>IF(F172,I172,"")</f>
        <v>435</v>
      </c>
      <c r="N164" s="6"/>
      <c r="O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</row>
    <row r="165" spans="1:70" ht="20.25" hidden="1" customHeight="1">
      <c r="A165" s="4">
        <v>163</v>
      </c>
      <c r="B165" s="589"/>
      <c r="C165" s="76" t="s">
        <v>225</v>
      </c>
      <c r="D165" s="349">
        <v>11</v>
      </c>
      <c r="E165" s="74" t="s">
        <v>867</v>
      </c>
      <c r="F165" s="87"/>
      <c r="G165" s="92"/>
      <c r="H165" s="97" t="str">
        <f t="shared" si="11"/>
        <v>中央区11-6</v>
      </c>
      <c r="I165" s="104">
        <v>605</v>
      </c>
      <c r="J165" s="113" t="s">
        <v>306</v>
      </c>
      <c r="K165" s="188"/>
      <c r="L165" s="129"/>
      <c r="M165" s="4">
        <f>IF(F185,I185,"")</f>
        <v>200</v>
      </c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</row>
    <row r="166" spans="1:70" ht="20.25" hidden="1" customHeight="1">
      <c r="A166" s="4">
        <v>164</v>
      </c>
      <c r="B166" s="589"/>
      <c r="C166" s="76" t="s">
        <v>225</v>
      </c>
      <c r="D166" s="349">
        <v>11</v>
      </c>
      <c r="E166" s="74" t="s">
        <v>1645</v>
      </c>
      <c r="F166" s="87"/>
      <c r="G166" s="92"/>
      <c r="H166" s="97" t="str">
        <f t="shared" si="11"/>
        <v>中央区11-7</v>
      </c>
      <c r="I166" s="104">
        <v>180</v>
      </c>
      <c r="J166" s="113" t="s">
        <v>1247</v>
      </c>
      <c r="K166" s="189"/>
      <c r="L166" s="132"/>
      <c r="M166" s="5" t="str">
        <f>IF(F174,I174,"")</f>
        <v/>
      </c>
      <c r="N166" s="6"/>
      <c r="O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</row>
    <row r="167" spans="1:70" ht="20.100000000000001" hidden="1" customHeight="1">
      <c r="A167" s="4">
        <v>165</v>
      </c>
      <c r="B167" s="589"/>
      <c r="C167" s="76" t="s">
        <v>225</v>
      </c>
      <c r="D167" s="349">
        <v>11</v>
      </c>
      <c r="E167" s="74" t="s">
        <v>1646</v>
      </c>
      <c r="F167" s="87"/>
      <c r="G167" s="92"/>
      <c r="H167" s="97" t="str">
        <f t="shared" si="11"/>
        <v>中央区11-8</v>
      </c>
      <c r="I167" s="104">
        <v>155</v>
      </c>
      <c r="J167" s="121" t="s">
        <v>308</v>
      </c>
      <c r="K167" s="188"/>
      <c r="L167" s="150"/>
      <c r="M167" s="5" t="str">
        <f>IF(F175,I175,"")</f>
        <v/>
      </c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100000000000001" hidden="1" customHeight="1">
      <c r="A168" s="4">
        <v>166</v>
      </c>
      <c r="B168" s="589" t="s">
        <v>309</v>
      </c>
      <c r="C168" s="76" t="s">
        <v>225</v>
      </c>
      <c r="D168" s="349">
        <v>12</v>
      </c>
      <c r="E168" s="74" t="s">
        <v>895</v>
      </c>
      <c r="F168" s="87"/>
      <c r="G168" s="92"/>
      <c r="H168" s="97" t="str">
        <f t="shared" si="11"/>
        <v>中央区12-1</v>
      </c>
      <c r="I168" s="104">
        <v>495</v>
      </c>
      <c r="J168" s="113" t="s">
        <v>310</v>
      </c>
      <c r="K168" s="281"/>
      <c r="L168" s="508"/>
      <c r="M168" s="5" t="str">
        <f>IF(F176,I176,"")</f>
        <v/>
      </c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100000000000001" hidden="1" customHeight="1">
      <c r="A169" s="4">
        <v>167</v>
      </c>
      <c r="B169" s="589"/>
      <c r="C169" s="76" t="s">
        <v>225</v>
      </c>
      <c r="D169" s="349">
        <v>12</v>
      </c>
      <c r="E169" s="74" t="s">
        <v>896</v>
      </c>
      <c r="F169" s="87"/>
      <c r="G169" s="92"/>
      <c r="H169" s="97" t="str">
        <f t="shared" si="11"/>
        <v>中央区12-2</v>
      </c>
      <c r="I169" s="104">
        <v>470</v>
      </c>
      <c r="J169" s="113" t="s">
        <v>2048</v>
      </c>
      <c r="K169" s="188"/>
      <c r="L169" s="152"/>
      <c r="M169" s="5" t="str">
        <f>IF(F177,I177,"")</f>
        <v/>
      </c>
    </row>
    <row r="170" spans="1:70" ht="19.5" hidden="1" customHeight="1">
      <c r="A170" s="4">
        <v>168</v>
      </c>
      <c r="B170" s="589"/>
      <c r="C170" s="76" t="s">
        <v>225</v>
      </c>
      <c r="D170" s="349">
        <v>12</v>
      </c>
      <c r="E170" s="74" t="s">
        <v>897</v>
      </c>
      <c r="F170" s="87"/>
      <c r="G170" s="92"/>
      <c r="H170" s="97" t="str">
        <f t="shared" si="11"/>
        <v>中央区12-3</v>
      </c>
      <c r="I170" s="104">
        <v>655</v>
      </c>
      <c r="J170" s="113" t="s">
        <v>312</v>
      </c>
      <c r="K170" s="188"/>
      <c r="L170" s="151"/>
      <c r="M170" s="5" t="str">
        <f>IF(F178,I178,"")</f>
        <v/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25" hidden="1" customHeight="1">
      <c r="A171" s="4">
        <v>169</v>
      </c>
      <c r="B171" s="589"/>
      <c r="C171" s="76" t="s">
        <v>225</v>
      </c>
      <c r="D171" s="349">
        <v>12</v>
      </c>
      <c r="E171" s="74" t="s">
        <v>898</v>
      </c>
      <c r="F171" s="87"/>
      <c r="G171" s="92"/>
      <c r="H171" s="97" t="str">
        <f t="shared" si="11"/>
        <v>中央区12-4</v>
      </c>
      <c r="I171" s="104">
        <v>420</v>
      </c>
      <c r="J171" s="113" t="s">
        <v>313</v>
      </c>
      <c r="K171" s="188"/>
      <c r="L171" s="129"/>
      <c r="M171" s="5">
        <f>IF(F191,I191,"")</f>
        <v>400</v>
      </c>
      <c r="N171" s="6"/>
    </row>
    <row r="172" spans="1:70" ht="20.25" customHeight="1">
      <c r="A172" s="4">
        <v>170</v>
      </c>
      <c r="B172" s="589"/>
      <c r="C172" s="77" t="s">
        <v>225</v>
      </c>
      <c r="D172" s="349">
        <v>12</v>
      </c>
      <c r="E172" s="74" t="s">
        <v>899</v>
      </c>
      <c r="F172" s="87">
        <v>1</v>
      </c>
      <c r="G172" s="92"/>
      <c r="H172" s="97" t="str">
        <f t="shared" si="11"/>
        <v>中央区12-5</v>
      </c>
      <c r="I172" s="104">
        <v>435</v>
      </c>
      <c r="J172" s="551" t="s">
        <v>1249</v>
      </c>
      <c r="K172" s="281" t="s">
        <v>2125</v>
      </c>
      <c r="L172" s="348"/>
    </row>
    <row r="173" spans="1:70" ht="20.25" hidden="1" customHeight="1">
      <c r="A173" s="4">
        <v>171</v>
      </c>
      <c r="B173" s="589"/>
      <c r="C173" s="76" t="s">
        <v>225</v>
      </c>
      <c r="D173" s="349">
        <v>12</v>
      </c>
      <c r="E173" s="74" t="s">
        <v>867</v>
      </c>
      <c r="F173" s="87"/>
      <c r="G173" s="92"/>
      <c r="H173" s="97" t="str">
        <f t="shared" si="11"/>
        <v>中央区12-6</v>
      </c>
      <c r="I173" s="104">
        <v>335</v>
      </c>
      <c r="J173" s="113" t="s">
        <v>312</v>
      </c>
      <c r="K173" s="188"/>
      <c r="L173" s="318"/>
      <c r="M173" s="5" t="str">
        <f>IF(F181,I181,"")</f>
        <v/>
      </c>
    </row>
    <row r="174" spans="1:70" ht="20.25" hidden="1" customHeight="1">
      <c r="A174" s="4">
        <v>172</v>
      </c>
      <c r="B174" s="590" t="s">
        <v>314</v>
      </c>
      <c r="C174" s="76" t="s">
        <v>225</v>
      </c>
      <c r="D174" s="349">
        <v>13</v>
      </c>
      <c r="E174" s="74" t="s">
        <v>895</v>
      </c>
      <c r="F174" s="87"/>
      <c r="G174" s="92"/>
      <c r="H174" s="97" t="str">
        <f t="shared" si="11"/>
        <v>中央区13-1</v>
      </c>
      <c r="I174" s="104">
        <v>375</v>
      </c>
      <c r="J174" s="113" t="s">
        <v>315</v>
      </c>
      <c r="K174" s="188"/>
      <c r="L174" s="565"/>
      <c r="M174" s="5" t="str">
        <f>IF(F183,I183,"")</f>
        <v/>
      </c>
      <c r="N174" s="6"/>
    </row>
    <row r="175" spans="1:70" ht="20.25" hidden="1" customHeight="1">
      <c r="A175" s="4">
        <v>173</v>
      </c>
      <c r="B175" s="581"/>
      <c r="C175" s="76" t="s">
        <v>225</v>
      </c>
      <c r="D175" s="349">
        <v>13</v>
      </c>
      <c r="E175" s="74" t="s">
        <v>896</v>
      </c>
      <c r="F175" s="87"/>
      <c r="G175" s="92"/>
      <c r="H175" s="97" t="str">
        <f t="shared" si="11"/>
        <v>中央区13-2</v>
      </c>
      <c r="I175" s="104">
        <v>505</v>
      </c>
      <c r="J175" s="113" t="s">
        <v>316</v>
      </c>
      <c r="K175" s="188"/>
      <c r="L175" s="531" t="s">
        <v>2117</v>
      </c>
      <c r="M175" s="4" t="str">
        <f t="shared" ref="M175:M186" si="14">IF(F193,I193,"")</f>
        <v/>
      </c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>
      <c r="A176" s="4">
        <v>174</v>
      </c>
      <c r="B176" s="581"/>
      <c r="C176" s="76" t="s">
        <v>225</v>
      </c>
      <c r="D176" s="349">
        <v>13</v>
      </c>
      <c r="E176" s="74" t="s">
        <v>897</v>
      </c>
      <c r="F176" s="87"/>
      <c r="G176" s="92"/>
      <c r="H176" s="97" t="str">
        <f t="shared" si="11"/>
        <v>中央区13-3</v>
      </c>
      <c r="I176" s="104">
        <v>585</v>
      </c>
      <c r="J176" s="113" t="s">
        <v>317</v>
      </c>
      <c r="K176" s="188"/>
      <c r="L176" s="216"/>
      <c r="M176" s="4" t="str">
        <f t="shared" si="14"/>
        <v/>
      </c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16.5" hidden="1" customHeight="1">
      <c r="A177" s="4">
        <v>175</v>
      </c>
      <c r="B177" s="581"/>
      <c r="C177" s="76" t="s">
        <v>225</v>
      </c>
      <c r="D177" s="349">
        <v>13</v>
      </c>
      <c r="E177" s="74" t="s">
        <v>898</v>
      </c>
      <c r="F177" s="87"/>
      <c r="G177" s="92"/>
      <c r="H177" s="97" t="str">
        <f t="shared" si="11"/>
        <v>中央区13-4</v>
      </c>
      <c r="I177" s="104">
        <v>275</v>
      </c>
      <c r="J177" s="113" t="s">
        <v>1250</v>
      </c>
      <c r="K177" s="281"/>
      <c r="L177" s="487"/>
      <c r="M177" s="4" t="str">
        <f t="shared" si="14"/>
        <v/>
      </c>
      <c r="N177" s="6"/>
    </row>
    <row r="178" spans="1:70" ht="16.5" hidden="1" customHeight="1">
      <c r="A178" s="4">
        <v>176</v>
      </c>
      <c r="B178" s="581"/>
      <c r="C178" s="76" t="s">
        <v>225</v>
      </c>
      <c r="D178" s="349">
        <v>13</v>
      </c>
      <c r="E178" s="74" t="s">
        <v>899</v>
      </c>
      <c r="F178" s="87"/>
      <c r="G178" s="92"/>
      <c r="H178" s="97" t="str">
        <f t="shared" si="11"/>
        <v>中央区13-5</v>
      </c>
      <c r="I178" s="104">
        <v>480</v>
      </c>
      <c r="J178" s="113" t="s">
        <v>1801</v>
      </c>
      <c r="K178" s="281"/>
      <c r="L178" s="318"/>
      <c r="M178" s="5">
        <f t="shared" si="14"/>
        <v>315</v>
      </c>
      <c r="N178" s="19"/>
    </row>
    <row r="179" spans="1:70" ht="20.25" customHeight="1">
      <c r="A179" s="4">
        <v>177</v>
      </c>
      <c r="B179" s="581"/>
      <c r="C179" s="76" t="s">
        <v>225</v>
      </c>
      <c r="D179" s="349">
        <v>13</v>
      </c>
      <c r="E179" s="74" t="s">
        <v>867</v>
      </c>
      <c r="F179" s="87">
        <v>0</v>
      </c>
      <c r="G179" s="92"/>
      <c r="H179" s="97" t="str">
        <f t="shared" si="11"/>
        <v>中央区13-6</v>
      </c>
      <c r="I179" s="104">
        <v>200</v>
      </c>
      <c r="J179" s="113" t="s">
        <v>1250</v>
      </c>
      <c r="K179" s="281"/>
      <c r="L179" s="362" t="s">
        <v>2259</v>
      </c>
      <c r="M179" s="4" t="str">
        <f t="shared" si="14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s="19" customFormat="1" ht="20.25" hidden="1">
      <c r="A180" s="4">
        <v>178</v>
      </c>
      <c r="B180" s="581"/>
      <c r="C180" s="76" t="s">
        <v>225</v>
      </c>
      <c r="D180" s="349">
        <v>13</v>
      </c>
      <c r="E180" s="74" t="s">
        <v>1645</v>
      </c>
      <c r="F180" s="87"/>
      <c r="G180" s="92"/>
      <c r="H180" s="97" t="str">
        <f t="shared" si="11"/>
        <v>中央区13-7</v>
      </c>
      <c r="I180" s="104">
        <v>355</v>
      </c>
      <c r="J180" s="113" t="s">
        <v>1026</v>
      </c>
      <c r="K180" s="188"/>
      <c r="L180" s="531" t="s">
        <v>2117</v>
      </c>
      <c r="M180" s="4" t="str">
        <f t="shared" si="14"/>
        <v/>
      </c>
      <c r="N180" s="6"/>
      <c r="P180" s="47"/>
      <c r="Q180" s="47"/>
    </row>
    <row r="181" spans="1:70" ht="20.25" hidden="1">
      <c r="A181" s="4">
        <v>179</v>
      </c>
      <c r="B181" s="581"/>
      <c r="C181" s="76" t="s">
        <v>225</v>
      </c>
      <c r="D181" s="349">
        <v>13</v>
      </c>
      <c r="E181" s="74" t="s">
        <v>1646</v>
      </c>
      <c r="F181" s="87"/>
      <c r="G181" s="92"/>
      <c r="H181" s="97" t="str">
        <f t="shared" si="11"/>
        <v>中央区13-8</v>
      </c>
      <c r="I181" s="104">
        <v>445</v>
      </c>
      <c r="J181" s="113" t="s">
        <v>315</v>
      </c>
      <c r="K181" s="188"/>
      <c r="L181" s="138"/>
      <c r="M181" s="4">
        <f t="shared" si="14"/>
        <v>255</v>
      </c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20.25" hidden="1">
      <c r="A182" s="4">
        <v>180</v>
      </c>
      <c r="B182" s="581"/>
      <c r="C182" s="76" t="s">
        <v>225</v>
      </c>
      <c r="D182" s="349">
        <v>13</v>
      </c>
      <c r="E182" s="74" t="s">
        <v>1025</v>
      </c>
      <c r="F182" s="87"/>
      <c r="G182" s="92"/>
      <c r="H182" s="97" t="str">
        <f t="shared" si="11"/>
        <v>中央区13-9</v>
      </c>
      <c r="I182" s="104">
        <v>350</v>
      </c>
      <c r="J182" s="113" t="s">
        <v>315</v>
      </c>
      <c r="K182" s="188"/>
      <c r="L182" s="360"/>
      <c r="M182" s="4" t="str">
        <f t="shared" si="14"/>
        <v/>
      </c>
      <c r="N182" s="6"/>
      <c r="O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18" hidden="1" customHeight="1">
      <c r="A183" s="4">
        <v>181</v>
      </c>
      <c r="B183" s="582"/>
      <c r="C183" s="76" t="s">
        <v>225</v>
      </c>
      <c r="D183" s="349">
        <v>13</v>
      </c>
      <c r="E183" s="74" t="s">
        <v>770</v>
      </c>
      <c r="F183" s="87"/>
      <c r="G183" s="92"/>
      <c r="H183" s="97" t="str">
        <f t="shared" si="11"/>
        <v>中央区13-10</v>
      </c>
      <c r="I183" s="104">
        <v>300</v>
      </c>
      <c r="J183" s="113" t="s">
        <v>1802</v>
      </c>
      <c r="K183" s="188"/>
      <c r="L183" s="435"/>
      <c r="M183" s="4">
        <f t="shared" si="14"/>
        <v>340</v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>
      <c r="A184" s="4">
        <v>182</v>
      </c>
      <c r="B184" s="590" t="s">
        <v>321</v>
      </c>
      <c r="C184" s="76" t="s">
        <v>225</v>
      </c>
      <c r="D184" s="349">
        <v>14</v>
      </c>
      <c r="E184" s="74" t="s">
        <v>895</v>
      </c>
      <c r="F184" s="87"/>
      <c r="G184" s="92"/>
      <c r="H184" s="97" t="str">
        <f t="shared" si="11"/>
        <v>中央区14-1</v>
      </c>
      <c r="I184" s="104">
        <v>495</v>
      </c>
      <c r="J184" s="113" t="s">
        <v>322</v>
      </c>
      <c r="K184" s="281"/>
      <c r="L184" s="529" t="s">
        <v>2115</v>
      </c>
      <c r="M184" s="4" t="str">
        <f t="shared" si="14"/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>
      <c r="A185" s="4">
        <v>183</v>
      </c>
      <c r="B185" s="581"/>
      <c r="C185" s="76" t="s">
        <v>225</v>
      </c>
      <c r="D185" s="349">
        <v>14</v>
      </c>
      <c r="E185" s="74" t="s">
        <v>896</v>
      </c>
      <c r="F185" s="87">
        <v>1</v>
      </c>
      <c r="G185" s="92"/>
      <c r="H185" s="97" t="str">
        <f t="shared" si="11"/>
        <v>中央区14-2</v>
      </c>
      <c r="I185" s="104">
        <v>200</v>
      </c>
      <c r="J185" s="113" t="s">
        <v>1803</v>
      </c>
      <c r="K185" s="281" t="s">
        <v>2261</v>
      </c>
      <c r="L185" s="529"/>
      <c r="M185" s="4">
        <f t="shared" si="14"/>
        <v>165</v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81"/>
      <c r="C186" s="76" t="s">
        <v>225</v>
      </c>
      <c r="D186" s="349">
        <v>14</v>
      </c>
      <c r="E186" s="74" t="s">
        <v>897</v>
      </c>
      <c r="F186" s="87"/>
      <c r="G186" s="92"/>
      <c r="H186" s="97" t="str">
        <f t="shared" si="11"/>
        <v>中央区14-3</v>
      </c>
      <c r="I186" s="104">
        <v>625</v>
      </c>
      <c r="J186" s="113" t="s">
        <v>324</v>
      </c>
      <c r="K186" s="189"/>
      <c r="L186" s="529" t="s">
        <v>2115</v>
      </c>
      <c r="M186" s="4" t="str">
        <f t="shared" si="14"/>
        <v/>
      </c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100000000000001" hidden="1" customHeight="1">
      <c r="A187" s="4">
        <v>185</v>
      </c>
      <c r="B187" s="581"/>
      <c r="C187" s="76" t="s">
        <v>225</v>
      </c>
      <c r="D187" s="349">
        <v>14</v>
      </c>
      <c r="E187" s="74" t="s">
        <v>898</v>
      </c>
      <c r="F187" s="87"/>
      <c r="G187" s="92"/>
      <c r="H187" s="97" t="str">
        <f t="shared" si="11"/>
        <v>中央区14-4</v>
      </c>
      <c r="I187" s="104">
        <v>480</v>
      </c>
      <c r="J187" s="113" t="s">
        <v>1253</v>
      </c>
      <c r="K187" s="188"/>
      <c r="L187" s="141"/>
      <c r="M187" s="5" t="str">
        <f>IF(F197,I197,"")</f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100000000000001" hidden="1" customHeight="1">
      <c r="A188" s="4">
        <v>186</v>
      </c>
      <c r="B188" s="581"/>
      <c r="C188" s="76" t="s">
        <v>225</v>
      </c>
      <c r="D188" s="349">
        <v>14</v>
      </c>
      <c r="E188" s="74" t="s">
        <v>899</v>
      </c>
      <c r="F188" s="87"/>
      <c r="G188" s="92"/>
      <c r="H188" s="97" t="str">
        <f t="shared" si="11"/>
        <v>中央区14-5</v>
      </c>
      <c r="I188" s="104">
        <v>280</v>
      </c>
      <c r="J188" s="113" t="s">
        <v>2226</v>
      </c>
      <c r="K188" s="281"/>
      <c r="L188" s="152"/>
      <c r="M188" s="4">
        <f>IF(F207,I207,"")</f>
        <v>400</v>
      </c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100000000000001" hidden="1" customHeight="1">
      <c r="A189" s="4">
        <v>187</v>
      </c>
      <c r="B189" s="581"/>
      <c r="C189" s="76" t="s">
        <v>225</v>
      </c>
      <c r="D189" s="349">
        <v>14</v>
      </c>
      <c r="E189" s="74" t="s">
        <v>867</v>
      </c>
      <c r="F189" s="87"/>
      <c r="G189" s="92"/>
      <c r="H189" s="97" t="str">
        <f t="shared" si="11"/>
        <v>中央区14-6</v>
      </c>
      <c r="I189" s="104">
        <v>280</v>
      </c>
      <c r="J189" s="113" t="s">
        <v>2227</v>
      </c>
      <c r="K189" s="281"/>
      <c r="L189" s="508"/>
      <c r="M189" s="5">
        <f>IF(F199,I199,"")</f>
        <v>255</v>
      </c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100000000000001" hidden="1" customHeight="1">
      <c r="A190" s="4">
        <v>188</v>
      </c>
      <c r="B190" s="581"/>
      <c r="C190" s="76" t="s">
        <v>225</v>
      </c>
      <c r="D190" s="349">
        <v>14</v>
      </c>
      <c r="E190" s="74" t="s">
        <v>1645</v>
      </c>
      <c r="F190" s="87"/>
      <c r="G190" s="92"/>
      <c r="H190" s="97" t="str">
        <f t="shared" si="11"/>
        <v>中央区14-7</v>
      </c>
      <c r="I190" s="104">
        <v>370</v>
      </c>
      <c r="J190" s="113" t="s">
        <v>329</v>
      </c>
      <c r="K190" s="281"/>
      <c r="L190" s="501"/>
      <c r="M190" s="4" t="str">
        <f>IF(F209,I209,"")</f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100000000000001" customHeight="1">
      <c r="A191" s="4">
        <v>189</v>
      </c>
      <c r="B191" s="581"/>
      <c r="C191" s="76" t="s">
        <v>225</v>
      </c>
      <c r="D191" s="349">
        <v>14</v>
      </c>
      <c r="E191" s="74" t="s">
        <v>1646</v>
      </c>
      <c r="F191" s="87">
        <v>1</v>
      </c>
      <c r="G191" s="92"/>
      <c r="H191" s="97" t="str">
        <f t="shared" ref="H191:H255" si="15">CONCATENATE(C191,D191,"-",E191)</f>
        <v>中央区14-8</v>
      </c>
      <c r="I191" s="104">
        <v>400</v>
      </c>
      <c r="J191" s="551" t="s">
        <v>329</v>
      </c>
      <c r="K191" s="281" t="s">
        <v>2148</v>
      </c>
      <c r="L191" s="348"/>
      <c r="M191" s="4">
        <f>IF(F210,I210,"")</f>
        <v>410</v>
      </c>
      <c r="N191" s="6"/>
    </row>
    <row r="192" spans="1:70" ht="20.100000000000001" customHeight="1">
      <c r="A192" s="4">
        <v>190</v>
      </c>
      <c r="B192" s="581"/>
      <c r="C192" s="76" t="s">
        <v>225</v>
      </c>
      <c r="D192" s="349">
        <v>14</v>
      </c>
      <c r="E192" s="74" t="s">
        <v>1025</v>
      </c>
      <c r="F192" s="87">
        <v>1</v>
      </c>
      <c r="G192" s="92"/>
      <c r="H192" s="97" t="str">
        <f t="shared" si="15"/>
        <v>中央区14-9</v>
      </c>
      <c r="I192" s="104">
        <v>510</v>
      </c>
      <c r="J192" s="551" t="s">
        <v>331</v>
      </c>
      <c r="K192" s="481" t="s">
        <v>2150</v>
      </c>
      <c r="L192" s="416"/>
      <c r="M192" s="4" t="str">
        <f>IF(F211,I211,"")</f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100000000000001" hidden="1" customHeight="1">
      <c r="A193" s="4">
        <v>191</v>
      </c>
      <c r="B193" s="582"/>
      <c r="C193" s="76" t="s">
        <v>225</v>
      </c>
      <c r="D193" s="349">
        <v>14</v>
      </c>
      <c r="E193" s="74" t="s">
        <v>770</v>
      </c>
      <c r="F193" s="87"/>
      <c r="G193" s="92"/>
      <c r="H193" s="97" t="str">
        <f t="shared" si="15"/>
        <v>中央区14-10</v>
      </c>
      <c r="I193" s="104">
        <v>365</v>
      </c>
      <c r="J193" s="113" t="s">
        <v>2049</v>
      </c>
      <c r="K193" s="281"/>
      <c r="L193" s="529" t="s">
        <v>2115</v>
      </c>
      <c r="M193" s="4" t="str">
        <f>IF(F212,I212,"")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100000000000001" hidden="1" customHeight="1">
      <c r="A194" s="4">
        <v>192</v>
      </c>
      <c r="B194" s="590" t="s">
        <v>332</v>
      </c>
      <c r="C194" s="76" t="s">
        <v>225</v>
      </c>
      <c r="D194" s="349">
        <v>15</v>
      </c>
      <c r="E194" s="74" t="s">
        <v>895</v>
      </c>
      <c r="F194" s="87"/>
      <c r="G194" s="92"/>
      <c r="H194" s="97" t="str">
        <f t="shared" si="15"/>
        <v>中央区15-1</v>
      </c>
      <c r="I194" s="104">
        <v>570</v>
      </c>
      <c r="J194" s="113" t="s">
        <v>1572</v>
      </c>
      <c r="K194" s="188"/>
      <c r="L194" s="531" t="s">
        <v>2117</v>
      </c>
      <c r="M194" s="4" t="str">
        <f>IF(F213,I213,"")</f>
        <v/>
      </c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100000000000001" hidden="1" customHeight="1">
      <c r="A195" s="4">
        <v>193</v>
      </c>
      <c r="B195" s="581"/>
      <c r="C195" s="76" t="s">
        <v>225</v>
      </c>
      <c r="D195" s="349">
        <v>15</v>
      </c>
      <c r="E195" s="74" t="s">
        <v>896</v>
      </c>
      <c r="F195" s="87"/>
      <c r="G195" s="92"/>
      <c r="H195" s="97" t="str">
        <f t="shared" si="15"/>
        <v>中央区15-2</v>
      </c>
      <c r="I195" s="104">
        <v>215</v>
      </c>
      <c r="J195" s="113" t="s">
        <v>334</v>
      </c>
      <c r="K195" s="188"/>
      <c r="L195" s="538"/>
      <c r="M195" s="5">
        <f>IF(F205,I205,"")</f>
        <v>185</v>
      </c>
      <c r="N195" s="6"/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100000000000001" customHeight="1">
      <c r="A196" s="4">
        <v>194</v>
      </c>
      <c r="B196" s="581"/>
      <c r="C196" s="76" t="s">
        <v>225</v>
      </c>
      <c r="D196" s="349">
        <v>15</v>
      </c>
      <c r="E196" s="74" t="s">
        <v>897</v>
      </c>
      <c r="F196" s="87">
        <v>1</v>
      </c>
      <c r="G196" s="92"/>
      <c r="H196" s="97" t="str">
        <f t="shared" si="15"/>
        <v>中央区15-3</v>
      </c>
      <c r="I196" s="104">
        <v>315</v>
      </c>
      <c r="J196" s="113" t="s">
        <v>1256</v>
      </c>
      <c r="K196" s="281" t="s">
        <v>2173</v>
      </c>
      <c r="L196" s="263"/>
      <c r="M196" s="4" t="str">
        <f t="shared" ref="M196:M201" si="16">IF(F216,I216,"")</f>
        <v/>
      </c>
      <c r="N196" s="6"/>
    </row>
    <row r="197" spans="1:70" ht="20.100000000000001" customHeight="1">
      <c r="A197" s="4">
        <v>195</v>
      </c>
      <c r="B197" s="581"/>
      <c r="C197" s="76" t="s">
        <v>225</v>
      </c>
      <c r="D197" s="349">
        <v>15</v>
      </c>
      <c r="E197" s="74" t="s">
        <v>898</v>
      </c>
      <c r="F197" s="87">
        <v>0</v>
      </c>
      <c r="G197" s="92"/>
      <c r="H197" s="99" t="str">
        <f t="shared" si="15"/>
        <v>中央区15-4</v>
      </c>
      <c r="I197" s="104">
        <v>195</v>
      </c>
      <c r="J197" s="551" t="s">
        <v>334</v>
      </c>
      <c r="K197" s="188"/>
      <c r="L197" s="528" t="s">
        <v>2130</v>
      </c>
      <c r="M197" s="4" t="str">
        <f t="shared" si="16"/>
        <v/>
      </c>
      <c r="N197" s="6"/>
      <c r="O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19.5" hidden="1" customHeight="1">
      <c r="A198" s="4">
        <v>196</v>
      </c>
      <c r="B198" s="581"/>
      <c r="C198" s="76" t="s">
        <v>225</v>
      </c>
      <c r="D198" s="349">
        <v>15</v>
      </c>
      <c r="E198" s="74" t="s">
        <v>899</v>
      </c>
      <c r="F198" s="87"/>
      <c r="G198" s="92"/>
      <c r="H198" s="97" t="str">
        <f t="shared" si="15"/>
        <v>中央区15-5</v>
      </c>
      <c r="I198" s="104">
        <v>520</v>
      </c>
      <c r="J198" s="113" t="s">
        <v>335</v>
      </c>
      <c r="K198" s="281"/>
      <c r="L198" s="411"/>
      <c r="M198" s="5" t="str">
        <f>IF(F209,I209,"")</f>
        <v/>
      </c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</row>
    <row r="199" spans="1:70" ht="20.100000000000001" customHeight="1">
      <c r="A199" s="4">
        <v>197</v>
      </c>
      <c r="B199" s="581"/>
      <c r="C199" s="76" t="s">
        <v>225</v>
      </c>
      <c r="D199" s="349">
        <v>15</v>
      </c>
      <c r="E199" s="74" t="s">
        <v>867</v>
      </c>
      <c r="F199" s="87">
        <v>1</v>
      </c>
      <c r="G199" s="92"/>
      <c r="H199" s="97" t="str">
        <f t="shared" si="15"/>
        <v>中央区15-6</v>
      </c>
      <c r="I199" s="104">
        <v>255</v>
      </c>
      <c r="J199" s="551" t="s">
        <v>1257</v>
      </c>
      <c r="K199" s="281" t="s">
        <v>1848</v>
      </c>
      <c r="L199" s="513"/>
      <c r="M199" s="5">
        <f>IF(F210,I210,"")</f>
        <v>410</v>
      </c>
      <c r="N199" s="6"/>
      <c r="O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</row>
    <row r="200" spans="1:70" ht="20.100000000000001" hidden="1" customHeight="1">
      <c r="A200" s="4">
        <v>198</v>
      </c>
      <c r="B200" s="581"/>
      <c r="C200" s="76" t="s">
        <v>225</v>
      </c>
      <c r="D200" s="349">
        <v>15</v>
      </c>
      <c r="E200" s="74" t="s">
        <v>1645</v>
      </c>
      <c r="F200" s="87"/>
      <c r="G200" s="92"/>
      <c r="H200" s="97" t="str">
        <f t="shared" si="15"/>
        <v>中央区15-7</v>
      </c>
      <c r="I200" s="104">
        <v>650</v>
      </c>
      <c r="J200" s="113" t="s">
        <v>1258</v>
      </c>
      <c r="K200" s="188"/>
      <c r="L200" s="531" t="s">
        <v>2117</v>
      </c>
      <c r="M200" s="4" t="str">
        <f t="shared" si="16"/>
        <v/>
      </c>
      <c r="N200" s="15"/>
    </row>
    <row r="201" spans="1:70" ht="15.75" customHeight="1">
      <c r="A201" s="4">
        <v>199</v>
      </c>
      <c r="B201" s="581"/>
      <c r="C201" s="76" t="s">
        <v>225</v>
      </c>
      <c r="D201" s="349">
        <v>15</v>
      </c>
      <c r="E201" s="74" t="s">
        <v>1646</v>
      </c>
      <c r="F201" s="87">
        <v>1</v>
      </c>
      <c r="G201" s="92"/>
      <c r="H201" s="97" t="str">
        <f t="shared" si="15"/>
        <v>中央区15-8</v>
      </c>
      <c r="I201" s="104">
        <v>340</v>
      </c>
      <c r="J201" s="551" t="s">
        <v>337</v>
      </c>
      <c r="K201" s="281" t="s">
        <v>2132</v>
      </c>
      <c r="L201" s="542" t="s">
        <v>2134</v>
      </c>
      <c r="M201" s="4">
        <f t="shared" si="16"/>
        <v>515</v>
      </c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</row>
    <row r="202" spans="1:70" s="15" customFormat="1" ht="20.100000000000001" hidden="1" customHeight="1">
      <c r="A202" s="4">
        <v>200</v>
      </c>
      <c r="B202" s="581"/>
      <c r="C202" s="76" t="s">
        <v>225</v>
      </c>
      <c r="D202" s="349">
        <v>15</v>
      </c>
      <c r="E202" s="74" t="s">
        <v>1025</v>
      </c>
      <c r="F202" s="87"/>
      <c r="G202" s="92"/>
      <c r="H202" s="97" t="str">
        <f t="shared" si="15"/>
        <v>中央区15-9</v>
      </c>
      <c r="I202" s="104">
        <v>425</v>
      </c>
      <c r="J202" s="113" t="s">
        <v>1805</v>
      </c>
      <c r="K202" s="281"/>
      <c r="L202" s="539"/>
      <c r="M202" s="5" t="str">
        <f>IF(F213,I213,"")</f>
        <v/>
      </c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</row>
    <row r="203" spans="1:70" s="15" customFormat="1" ht="20.100000000000001" customHeight="1">
      <c r="A203" s="4">
        <v>201</v>
      </c>
      <c r="B203" s="581"/>
      <c r="C203" s="76" t="s">
        <v>225</v>
      </c>
      <c r="D203" s="349">
        <v>15</v>
      </c>
      <c r="E203" s="74" t="s">
        <v>770</v>
      </c>
      <c r="F203" s="87">
        <v>1</v>
      </c>
      <c r="G203" s="92"/>
      <c r="H203" s="97" t="str">
        <f t="shared" si="15"/>
        <v>中央区15-10</v>
      </c>
      <c r="I203" s="104">
        <v>165</v>
      </c>
      <c r="J203" s="551" t="s">
        <v>1260</v>
      </c>
      <c r="K203" s="281" t="s">
        <v>2132</v>
      </c>
      <c r="L203" s="542" t="s">
        <v>2134</v>
      </c>
      <c r="M203" s="5" t="str">
        <f>IF(F214,I214,"")</f>
        <v/>
      </c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</row>
    <row r="204" spans="1:70" s="15" customFormat="1" ht="20.100000000000001" customHeight="1">
      <c r="A204" s="4">
        <v>202</v>
      </c>
      <c r="B204" s="581"/>
      <c r="C204" s="76" t="s">
        <v>225</v>
      </c>
      <c r="D204" s="349">
        <v>15</v>
      </c>
      <c r="E204" s="74" t="s">
        <v>892</v>
      </c>
      <c r="F204" s="87">
        <v>0</v>
      </c>
      <c r="G204" s="92"/>
      <c r="H204" s="97" t="str">
        <f t="shared" si="15"/>
        <v>中央区15-11</v>
      </c>
      <c r="I204" s="104">
        <v>305</v>
      </c>
      <c r="J204" s="551" t="s">
        <v>1261</v>
      </c>
      <c r="K204" s="281"/>
      <c r="L204" s="528" t="s">
        <v>2114</v>
      </c>
      <c r="M204" s="5" t="str">
        <f>IF(F215,I215,"")</f>
        <v/>
      </c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</row>
    <row r="205" spans="1:70" ht="20.100000000000001" customHeight="1">
      <c r="A205" s="4">
        <v>203</v>
      </c>
      <c r="B205" s="581"/>
      <c r="C205" s="76" t="s">
        <v>225</v>
      </c>
      <c r="D205" s="349">
        <v>15</v>
      </c>
      <c r="E205" s="74" t="s">
        <v>2034</v>
      </c>
      <c r="F205" s="87">
        <v>1</v>
      </c>
      <c r="G205" s="92"/>
      <c r="H205" s="99" t="str">
        <f t="shared" si="15"/>
        <v>中央区15-12</v>
      </c>
      <c r="I205" s="104">
        <v>185</v>
      </c>
      <c r="J205" s="113" t="s">
        <v>334</v>
      </c>
      <c r="K205" s="281" t="s">
        <v>2173</v>
      </c>
      <c r="L205" s="417"/>
      <c r="M205" s="4" t="str">
        <f>IF(F225,I225,"")</f>
        <v/>
      </c>
      <c r="N205" s="15"/>
    </row>
    <row r="206" spans="1:70" ht="20.100000000000001" customHeight="1">
      <c r="A206" s="4">
        <v>204</v>
      </c>
      <c r="B206" s="581"/>
      <c r="C206" s="76" t="s">
        <v>225</v>
      </c>
      <c r="D206" s="349">
        <v>15</v>
      </c>
      <c r="E206" s="74" t="s">
        <v>2035</v>
      </c>
      <c r="F206" s="87">
        <v>1</v>
      </c>
      <c r="G206" s="92"/>
      <c r="H206" s="97" t="str">
        <f t="shared" si="15"/>
        <v>中央区15-13</v>
      </c>
      <c r="I206" s="104">
        <v>295</v>
      </c>
      <c r="J206" s="551" t="s">
        <v>335</v>
      </c>
      <c r="K206" s="281" t="s">
        <v>2132</v>
      </c>
      <c r="L206" s="542" t="s">
        <v>2134</v>
      </c>
      <c r="M206" s="4" t="str">
        <f>IF(F226,I226,"")</f>
        <v/>
      </c>
      <c r="N206" s="15"/>
    </row>
    <row r="207" spans="1:70" s="15" customFormat="1" ht="20.100000000000001" customHeight="1">
      <c r="A207" s="4">
        <v>205</v>
      </c>
      <c r="B207" s="582"/>
      <c r="C207" s="76" t="s">
        <v>225</v>
      </c>
      <c r="D207" s="349">
        <v>15</v>
      </c>
      <c r="E207" s="74" t="s">
        <v>2036</v>
      </c>
      <c r="F207" s="87">
        <v>1</v>
      </c>
      <c r="G207" s="92"/>
      <c r="H207" s="97" t="str">
        <f t="shared" si="15"/>
        <v>中央区15-14</v>
      </c>
      <c r="I207" s="104">
        <v>400</v>
      </c>
      <c r="J207" s="551" t="s">
        <v>1806</v>
      </c>
      <c r="K207" s="281" t="s">
        <v>2132</v>
      </c>
      <c r="L207" s="542" t="s">
        <v>2134</v>
      </c>
      <c r="M207" s="4">
        <f>IF(F227,I227,"")</f>
        <v>280</v>
      </c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</row>
    <row r="208" spans="1:70" s="15" customFormat="1" ht="20.25" hidden="1" customHeight="1">
      <c r="A208" s="4">
        <v>206</v>
      </c>
      <c r="B208" s="590" t="s">
        <v>341</v>
      </c>
      <c r="C208" s="76" t="s">
        <v>225</v>
      </c>
      <c r="D208" s="349">
        <v>16</v>
      </c>
      <c r="E208" s="74" t="s">
        <v>895</v>
      </c>
      <c r="F208" s="87"/>
      <c r="G208" s="92"/>
      <c r="H208" s="97" t="str">
        <f t="shared" si="15"/>
        <v>中央区16-1</v>
      </c>
      <c r="I208" s="104">
        <v>500</v>
      </c>
      <c r="J208" s="113" t="s">
        <v>342</v>
      </c>
      <c r="K208" s="336"/>
      <c r="L208" s="129"/>
      <c r="M208" s="5" t="str">
        <f>IF(F219,I219,"")</f>
        <v/>
      </c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</row>
    <row r="209" spans="1:70" ht="20.100000000000001" hidden="1" customHeight="1">
      <c r="A209" s="4">
        <v>207</v>
      </c>
      <c r="B209" s="581"/>
      <c r="C209" s="76" t="s">
        <v>225</v>
      </c>
      <c r="D209" s="349">
        <v>16</v>
      </c>
      <c r="E209" s="74" t="s">
        <v>896</v>
      </c>
      <c r="F209" s="87"/>
      <c r="G209" s="92"/>
      <c r="H209" s="97" t="str">
        <f t="shared" si="15"/>
        <v>中央区16-2</v>
      </c>
      <c r="I209" s="104">
        <v>220</v>
      </c>
      <c r="J209" s="551" t="s">
        <v>342</v>
      </c>
      <c r="K209" s="561"/>
      <c r="L209" s="543"/>
      <c r="M209" s="5" t="str">
        <f>IF(F220,I220,"")</f>
        <v/>
      </c>
      <c r="N209" s="6"/>
      <c r="O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25" customHeight="1">
      <c r="A210" s="4">
        <v>208</v>
      </c>
      <c r="B210" s="581"/>
      <c r="C210" s="76" t="s">
        <v>225</v>
      </c>
      <c r="D210" s="349">
        <v>16</v>
      </c>
      <c r="E210" s="74" t="s">
        <v>897</v>
      </c>
      <c r="F210" s="87">
        <v>1</v>
      </c>
      <c r="G210" s="92"/>
      <c r="H210" s="99" t="str">
        <f t="shared" si="15"/>
        <v>中央区16-3</v>
      </c>
      <c r="I210" s="104">
        <v>410</v>
      </c>
      <c r="J210" s="113" t="s">
        <v>343</v>
      </c>
      <c r="K210" s="546" t="s">
        <v>2252</v>
      </c>
      <c r="L210" s="501"/>
      <c r="M210" s="5">
        <f>IF(F221,I221,"")</f>
        <v>515</v>
      </c>
      <c r="N210" s="15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25" customHeight="1">
      <c r="A211" s="4">
        <v>209</v>
      </c>
      <c r="B211" s="581"/>
      <c r="C211" s="76" t="s">
        <v>225</v>
      </c>
      <c r="D211" s="349">
        <v>16</v>
      </c>
      <c r="E211" s="74" t="s">
        <v>898</v>
      </c>
      <c r="F211" s="87">
        <v>0</v>
      </c>
      <c r="G211" s="92"/>
      <c r="H211" s="99" t="str">
        <f t="shared" si="15"/>
        <v>中央区16-4</v>
      </c>
      <c r="I211" s="104">
        <v>495</v>
      </c>
      <c r="J211" s="551" t="s">
        <v>344</v>
      </c>
      <c r="K211" s="281"/>
      <c r="L211" s="528" t="s">
        <v>2254</v>
      </c>
      <c r="M211" s="4">
        <f>IF(F231,I231,"")</f>
        <v>240</v>
      </c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s="15" customFormat="1" ht="20.25" hidden="1" customHeight="1">
      <c r="A212" s="4">
        <v>210</v>
      </c>
      <c r="B212" s="581"/>
      <c r="C212" s="76" t="s">
        <v>225</v>
      </c>
      <c r="D212" s="349">
        <v>16</v>
      </c>
      <c r="E212" s="74" t="s">
        <v>899</v>
      </c>
      <c r="F212" s="87"/>
      <c r="G212" s="92"/>
      <c r="H212" s="97" t="str">
        <f t="shared" si="15"/>
        <v>中央区16-5</v>
      </c>
      <c r="I212" s="104">
        <v>550</v>
      </c>
      <c r="J212" s="113" t="s">
        <v>345</v>
      </c>
      <c r="K212" s="548"/>
      <c r="L212" s="531" t="s">
        <v>2117</v>
      </c>
      <c r="M212" s="4">
        <f t="shared" ref="M212:M218" si="17">IF(F232,I232,"")</f>
        <v>255</v>
      </c>
      <c r="N212" s="6"/>
      <c r="P212" s="44"/>
      <c r="Q212" s="44"/>
    </row>
    <row r="213" spans="1:70" s="15" customFormat="1" ht="20.25" customHeight="1">
      <c r="A213" s="4">
        <v>211</v>
      </c>
      <c r="B213" s="581"/>
      <c r="C213" s="76" t="s">
        <v>225</v>
      </c>
      <c r="D213" s="349">
        <v>16</v>
      </c>
      <c r="E213" s="74" t="s">
        <v>867</v>
      </c>
      <c r="F213" s="87">
        <v>0</v>
      </c>
      <c r="G213" s="92"/>
      <c r="H213" s="97" t="str">
        <f t="shared" si="15"/>
        <v>中央区16-6</v>
      </c>
      <c r="I213" s="104">
        <v>280</v>
      </c>
      <c r="J213" s="551" t="s">
        <v>1027</v>
      </c>
      <c r="K213" s="561"/>
      <c r="L213" s="528" t="s">
        <v>2130</v>
      </c>
      <c r="M213" s="5" t="str">
        <f t="shared" si="17"/>
        <v/>
      </c>
      <c r="N213" s="6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</row>
    <row r="214" spans="1:70" ht="20.25" hidden="1" customHeight="1">
      <c r="A214" s="4">
        <v>212</v>
      </c>
      <c r="B214" s="581"/>
      <c r="C214" s="76" t="s">
        <v>225</v>
      </c>
      <c r="D214" s="349">
        <v>16</v>
      </c>
      <c r="E214" s="74" t="s">
        <v>1645</v>
      </c>
      <c r="F214" s="87"/>
      <c r="G214" s="92"/>
      <c r="H214" s="99" t="str">
        <f t="shared" si="15"/>
        <v>中央区16-7</v>
      </c>
      <c r="I214" s="104">
        <v>370</v>
      </c>
      <c r="J214" s="113" t="s">
        <v>1262</v>
      </c>
      <c r="K214" s="549"/>
      <c r="L214" s="362"/>
      <c r="M214" s="4" t="str">
        <f t="shared" si="17"/>
        <v/>
      </c>
      <c r="N214" s="6"/>
      <c r="O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25" hidden="1" customHeight="1">
      <c r="A215" s="4">
        <v>213</v>
      </c>
      <c r="B215" s="582"/>
      <c r="C215" s="76" t="s">
        <v>225</v>
      </c>
      <c r="D215" s="349">
        <v>16</v>
      </c>
      <c r="E215" s="74" t="s">
        <v>1646</v>
      </c>
      <c r="F215" s="87"/>
      <c r="G215" s="92"/>
      <c r="H215" s="99" t="str">
        <f t="shared" si="15"/>
        <v>中央区16-8</v>
      </c>
      <c r="I215" s="104">
        <v>310</v>
      </c>
      <c r="J215" s="113" t="s">
        <v>1027</v>
      </c>
      <c r="K215" s="325"/>
      <c r="L215" s="362"/>
      <c r="M215" s="5" t="str">
        <f t="shared" si="17"/>
        <v/>
      </c>
      <c r="N215" s="6"/>
      <c r="O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25" hidden="1" customHeight="1">
      <c r="A216" s="4">
        <v>214</v>
      </c>
      <c r="B216" s="590" t="s">
        <v>347</v>
      </c>
      <c r="C216" s="76" t="s">
        <v>225</v>
      </c>
      <c r="D216" s="349">
        <v>17</v>
      </c>
      <c r="E216" s="74" t="s">
        <v>895</v>
      </c>
      <c r="F216" s="87"/>
      <c r="G216" s="92"/>
      <c r="H216" s="97" t="str">
        <f t="shared" si="15"/>
        <v>中央区17-1</v>
      </c>
      <c r="I216" s="104">
        <v>535</v>
      </c>
      <c r="J216" s="113" t="s">
        <v>348</v>
      </c>
      <c r="K216" s="188"/>
      <c r="L216" s="129"/>
      <c r="M216" s="4" t="str">
        <f t="shared" si="17"/>
        <v/>
      </c>
      <c r="N216" s="6"/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20.25" hidden="1" customHeight="1">
      <c r="A217" s="4">
        <v>215</v>
      </c>
      <c r="B217" s="581"/>
      <c r="C217" s="76" t="s">
        <v>225</v>
      </c>
      <c r="D217" s="349">
        <v>17</v>
      </c>
      <c r="E217" s="74" t="s">
        <v>896</v>
      </c>
      <c r="F217" s="87"/>
      <c r="G217" s="92"/>
      <c r="H217" s="97" t="str">
        <f t="shared" si="15"/>
        <v>中央区17-2</v>
      </c>
      <c r="I217" s="104">
        <v>210</v>
      </c>
      <c r="J217" s="113" t="s">
        <v>1807</v>
      </c>
      <c r="K217" s="281"/>
      <c r="L217" s="486"/>
      <c r="M217" s="4" t="str">
        <f t="shared" si="17"/>
        <v/>
      </c>
      <c r="N217" s="23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20.25" hidden="1" customHeight="1">
      <c r="A218" s="4">
        <v>216</v>
      </c>
      <c r="B218" s="581"/>
      <c r="C218" s="76" t="s">
        <v>225</v>
      </c>
      <c r="D218" s="349">
        <v>17</v>
      </c>
      <c r="E218" s="74" t="s">
        <v>897</v>
      </c>
      <c r="F218" s="87"/>
      <c r="G218" s="92"/>
      <c r="H218" s="97" t="str">
        <f t="shared" si="15"/>
        <v>中央区17-3</v>
      </c>
      <c r="I218" s="104">
        <v>730</v>
      </c>
      <c r="J218" s="113" t="s">
        <v>350</v>
      </c>
      <c r="K218" s="188"/>
      <c r="L218" s="129"/>
      <c r="M218" s="4">
        <f t="shared" si="17"/>
        <v>235</v>
      </c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s="23" customFormat="1" ht="21" customHeight="1">
      <c r="A219" s="4">
        <v>217</v>
      </c>
      <c r="B219" s="581"/>
      <c r="C219" s="76" t="s">
        <v>225</v>
      </c>
      <c r="D219" s="349">
        <v>17</v>
      </c>
      <c r="E219" s="74" t="s">
        <v>898</v>
      </c>
      <c r="F219" s="87">
        <v>0</v>
      </c>
      <c r="G219" s="92"/>
      <c r="H219" s="97" t="str">
        <f t="shared" si="15"/>
        <v>中央区17-4</v>
      </c>
      <c r="I219" s="104">
        <v>240</v>
      </c>
      <c r="J219" s="551" t="s">
        <v>351</v>
      </c>
      <c r="K219" s="548"/>
      <c r="L219" s="528" t="s">
        <v>2130</v>
      </c>
      <c r="M219" s="4" t="str">
        <f t="shared" ref="M219:M222" si="18">IF(F242,I242,"")</f>
        <v/>
      </c>
      <c r="N219" s="6"/>
      <c r="P219" s="44"/>
      <c r="Q219" s="44"/>
    </row>
    <row r="220" spans="1:70" s="23" customFormat="1" ht="21" customHeight="1">
      <c r="A220" s="4">
        <v>218</v>
      </c>
      <c r="B220" s="581"/>
      <c r="C220" s="76" t="s">
        <v>225</v>
      </c>
      <c r="D220" s="349">
        <v>17</v>
      </c>
      <c r="E220" s="74" t="s">
        <v>899</v>
      </c>
      <c r="F220" s="87">
        <v>0</v>
      </c>
      <c r="G220" s="92"/>
      <c r="H220" s="97" t="str">
        <f t="shared" si="15"/>
        <v>中央区17-5</v>
      </c>
      <c r="I220" s="104">
        <v>330</v>
      </c>
      <c r="J220" s="551" t="s">
        <v>351</v>
      </c>
      <c r="K220" s="563"/>
      <c r="L220" s="528" t="s">
        <v>2130</v>
      </c>
      <c r="M220" s="4">
        <f t="shared" si="18"/>
        <v>745</v>
      </c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</row>
    <row r="221" spans="1:70" ht="20.25">
      <c r="A221" s="4">
        <v>219</v>
      </c>
      <c r="B221" s="581"/>
      <c r="C221" s="76" t="s">
        <v>225</v>
      </c>
      <c r="D221" s="349">
        <v>17</v>
      </c>
      <c r="E221" s="74" t="s">
        <v>867</v>
      </c>
      <c r="F221" s="87">
        <v>1</v>
      </c>
      <c r="G221" s="92"/>
      <c r="H221" s="97" t="str">
        <f t="shared" si="15"/>
        <v>中央区17-6</v>
      </c>
      <c r="I221" s="104">
        <v>515</v>
      </c>
      <c r="J221" s="551" t="s">
        <v>352</v>
      </c>
      <c r="K221" s="281" t="s">
        <v>2151</v>
      </c>
      <c r="L221" s="528"/>
      <c r="M221" s="4" t="str">
        <f t="shared" si="18"/>
        <v/>
      </c>
      <c r="O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</row>
    <row r="222" spans="1:70" ht="20.25" hidden="1">
      <c r="A222" s="4">
        <v>220</v>
      </c>
      <c r="B222" s="581"/>
      <c r="C222" s="76" t="s">
        <v>225</v>
      </c>
      <c r="D222" s="349">
        <v>17</v>
      </c>
      <c r="E222" s="74" t="s">
        <v>1645</v>
      </c>
      <c r="F222" s="87"/>
      <c r="G222" s="92"/>
      <c r="H222" s="97" t="str">
        <f t="shared" si="15"/>
        <v>中央区17-7</v>
      </c>
      <c r="I222" s="104">
        <v>215</v>
      </c>
      <c r="J222" s="113" t="s">
        <v>1263</v>
      </c>
      <c r="K222" s="188"/>
      <c r="L222" s="318"/>
      <c r="M222" s="4" t="str">
        <f t="shared" si="18"/>
        <v/>
      </c>
      <c r="N222" s="6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20.25" customHeight="1">
      <c r="A223" s="4">
        <v>221</v>
      </c>
      <c r="B223" s="582"/>
      <c r="C223" s="76" t="s">
        <v>225</v>
      </c>
      <c r="D223" s="349">
        <v>17</v>
      </c>
      <c r="E223" s="74" t="s">
        <v>1646</v>
      </c>
      <c r="F223" s="87">
        <v>0</v>
      </c>
      <c r="G223" s="92"/>
      <c r="H223" s="97" t="str">
        <f t="shared" si="15"/>
        <v>中央区17-8</v>
      </c>
      <c r="I223" s="104">
        <v>190</v>
      </c>
      <c r="J223" s="551" t="s">
        <v>1808</v>
      </c>
      <c r="K223" s="188"/>
      <c r="L223" s="528" t="s">
        <v>2206</v>
      </c>
      <c r="M223" s="5" t="e">
        <f>IF(#REF!,#REF!,"")</f>
        <v>#REF!</v>
      </c>
    </row>
    <row r="224" spans="1:70" ht="20.25" hidden="1" customHeight="1">
      <c r="A224" s="4">
        <v>222</v>
      </c>
      <c r="B224" s="590" t="s">
        <v>354</v>
      </c>
      <c r="C224" s="76" t="s">
        <v>225</v>
      </c>
      <c r="D224" s="349">
        <v>18</v>
      </c>
      <c r="E224" s="74" t="s">
        <v>895</v>
      </c>
      <c r="F224" s="87"/>
      <c r="G224" s="92"/>
      <c r="H224" s="97" t="str">
        <f t="shared" si="15"/>
        <v>中央区18-1</v>
      </c>
      <c r="I224" s="104">
        <v>75</v>
      </c>
      <c r="J224" s="113" t="s">
        <v>355</v>
      </c>
      <c r="K224" s="188"/>
      <c r="L224" s="129"/>
      <c r="M224" s="4" t="e">
        <f>IF(#REF!,#REF!,"")</f>
        <v>#REF!</v>
      </c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</row>
    <row r="225" spans="1:70" ht="20.100000000000001" hidden="1" customHeight="1">
      <c r="A225" s="4">
        <v>223</v>
      </c>
      <c r="B225" s="581"/>
      <c r="C225" s="76" t="s">
        <v>225</v>
      </c>
      <c r="D225" s="349">
        <v>18</v>
      </c>
      <c r="E225" s="74" t="s">
        <v>896</v>
      </c>
      <c r="F225" s="87"/>
      <c r="G225" s="92"/>
      <c r="H225" s="97" t="str">
        <f t="shared" si="15"/>
        <v>中央区18-2</v>
      </c>
      <c r="I225" s="104">
        <v>320</v>
      </c>
      <c r="J225" s="113" t="s">
        <v>355</v>
      </c>
      <c r="K225" s="188"/>
      <c r="L225" s="129"/>
      <c r="M225" s="5" t="str">
        <f>IF(F237,I237,"")</f>
        <v/>
      </c>
      <c r="N225" s="6"/>
    </row>
    <row r="226" spans="1:70" ht="20.25" hidden="1" customHeight="1">
      <c r="A226" s="4">
        <v>224</v>
      </c>
      <c r="B226" s="581"/>
      <c r="C226" s="76" t="s">
        <v>225</v>
      </c>
      <c r="D226" s="349">
        <v>18</v>
      </c>
      <c r="E226" s="74" t="s">
        <v>897</v>
      </c>
      <c r="F226" s="87"/>
      <c r="G226" s="92"/>
      <c r="H226" s="97" t="str">
        <f t="shared" si="15"/>
        <v>中央区18-3</v>
      </c>
      <c r="I226" s="104">
        <v>100</v>
      </c>
      <c r="J226" s="113" t="s">
        <v>356</v>
      </c>
      <c r="K226" s="188"/>
      <c r="L226" s="152"/>
      <c r="M226" s="5" t="e">
        <f>IF(#REF!,#REF!,"")</f>
        <v>#REF!</v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ht="20.25">
      <c r="A227" s="4">
        <v>225</v>
      </c>
      <c r="B227" s="581"/>
      <c r="C227" s="76" t="s">
        <v>225</v>
      </c>
      <c r="D227" s="349">
        <v>18</v>
      </c>
      <c r="E227" s="74" t="s">
        <v>898</v>
      </c>
      <c r="F227" s="87">
        <v>1</v>
      </c>
      <c r="G227" s="92"/>
      <c r="H227" s="97" t="str">
        <f t="shared" si="15"/>
        <v>中央区18-4</v>
      </c>
      <c r="I227" s="104">
        <v>280</v>
      </c>
      <c r="J227" s="551" t="s">
        <v>357</v>
      </c>
      <c r="K227" s="281" t="s">
        <v>1954</v>
      </c>
      <c r="L227" s="513"/>
      <c r="M227" s="5" t="e">
        <f>IF(#REF!,#REF!,"")</f>
        <v>#REF!</v>
      </c>
      <c r="N227" s="6"/>
      <c r="O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</row>
    <row r="228" spans="1:70" ht="20.25" hidden="1">
      <c r="A228" s="4">
        <v>226</v>
      </c>
      <c r="B228" s="581"/>
      <c r="C228" s="76" t="s">
        <v>225</v>
      </c>
      <c r="D228" s="349">
        <v>18</v>
      </c>
      <c r="E228" s="74" t="s">
        <v>899</v>
      </c>
      <c r="F228" s="87"/>
      <c r="G228" s="92"/>
      <c r="H228" s="97" t="str">
        <f t="shared" si="15"/>
        <v>中央区18-5</v>
      </c>
      <c r="I228" s="104">
        <v>210</v>
      </c>
      <c r="J228" s="113" t="s">
        <v>2228</v>
      </c>
      <c r="K228" s="188"/>
      <c r="L228" s="531" t="s">
        <v>2117</v>
      </c>
      <c r="M228" s="5" t="e">
        <f>IF(#REF!,#REF!,"")</f>
        <v>#REF!</v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>
      <c r="A229" s="4">
        <v>227</v>
      </c>
      <c r="B229" s="581"/>
      <c r="C229" s="76" t="s">
        <v>225</v>
      </c>
      <c r="D229" s="349">
        <v>18</v>
      </c>
      <c r="E229" s="74" t="s">
        <v>867</v>
      </c>
      <c r="F229" s="87"/>
      <c r="G229" s="92"/>
      <c r="H229" s="97" t="str">
        <f t="shared" si="15"/>
        <v>中央区18-6</v>
      </c>
      <c r="I229" s="104">
        <v>270</v>
      </c>
      <c r="J229" s="113" t="s">
        <v>359</v>
      </c>
      <c r="K229" s="188"/>
      <c r="L229" s="129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25" hidden="1">
      <c r="A230" s="4">
        <v>228</v>
      </c>
      <c r="B230" s="581"/>
      <c r="C230" s="76" t="s">
        <v>225</v>
      </c>
      <c r="D230" s="349">
        <v>18</v>
      </c>
      <c r="E230" s="74" t="s">
        <v>1645</v>
      </c>
      <c r="F230" s="87"/>
      <c r="G230" s="92"/>
      <c r="H230" s="97" t="str">
        <f t="shared" si="15"/>
        <v>中央区18-7</v>
      </c>
      <c r="I230" s="104">
        <v>410</v>
      </c>
      <c r="J230" s="113" t="s">
        <v>360</v>
      </c>
      <c r="K230" s="548"/>
      <c r="L230" s="476"/>
      <c r="M230" s="5" t="e">
        <f>IF(#REF!,#REF!,"")</f>
        <v>#REF!</v>
      </c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100000000000001" customHeight="1">
      <c r="A231" s="4">
        <v>229</v>
      </c>
      <c r="B231" s="581"/>
      <c r="C231" s="76" t="s">
        <v>225</v>
      </c>
      <c r="D231" s="349">
        <v>18</v>
      </c>
      <c r="E231" s="74" t="s">
        <v>1646</v>
      </c>
      <c r="F231" s="87">
        <v>1</v>
      </c>
      <c r="G231" s="92"/>
      <c r="H231" s="97" t="str">
        <f t="shared" si="15"/>
        <v>中央区18-8</v>
      </c>
      <c r="I231" s="104">
        <v>240</v>
      </c>
      <c r="J231" s="551" t="s">
        <v>361</v>
      </c>
      <c r="K231" s="562" t="s">
        <v>2159</v>
      </c>
      <c r="L231" s="543" t="s">
        <v>2131</v>
      </c>
      <c r="M231" s="5" t="str">
        <f>IF(F245,I245,"")</f>
        <v/>
      </c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100000000000001" customHeight="1">
      <c r="A232" s="4">
        <v>230</v>
      </c>
      <c r="B232" s="581"/>
      <c r="C232" s="76" t="s">
        <v>225</v>
      </c>
      <c r="D232" s="349">
        <v>18</v>
      </c>
      <c r="E232" s="74" t="s">
        <v>1025</v>
      </c>
      <c r="F232" s="87">
        <v>1</v>
      </c>
      <c r="G232" s="92"/>
      <c r="H232" s="97" t="str">
        <f t="shared" si="15"/>
        <v>中央区18-9</v>
      </c>
      <c r="I232" s="104">
        <v>255</v>
      </c>
      <c r="J232" s="551" t="s">
        <v>362</v>
      </c>
      <c r="K232" s="561" t="s">
        <v>2160</v>
      </c>
      <c r="L232" s="543" t="s">
        <v>2131</v>
      </c>
      <c r="M232" s="5" t="e">
        <f>IF(#REF!,#REF!,"")</f>
        <v>#REF!</v>
      </c>
      <c r="N232" s="6"/>
    </row>
    <row r="233" spans="1:70" ht="20.25" hidden="1" customHeight="1">
      <c r="A233" s="4">
        <v>231</v>
      </c>
      <c r="B233" s="581"/>
      <c r="C233" s="76" t="s">
        <v>225</v>
      </c>
      <c r="D233" s="349">
        <v>18</v>
      </c>
      <c r="E233" s="74" t="s">
        <v>770</v>
      </c>
      <c r="F233" s="87"/>
      <c r="G233" s="92"/>
      <c r="H233" s="97" t="str">
        <f t="shared" si="15"/>
        <v>中央区18-10</v>
      </c>
      <c r="I233" s="104">
        <v>160</v>
      </c>
      <c r="J233" s="113" t="s">
        <v>363</v>
      </c>
      <c r="K233" s="550"/>
      <c r="L233" s="155"/>
      <c r="M233" s="5" t="e">
        <f>IF(#REF!,#REF!,"")</f>
        <v>#REF!</v>
      </c>
      <c r="N233" s="6"/>
    </row>
    <row r="234" spans="1:70" ht="20.25" hidden="1" customHeight="1">
      <c r="A234" s="4">
        <v>232</v>
      </c>
      <c r="B234" s="581"/>
      <c r="C234" s="76" t="s">
        <v>225</v>
      </c>
      <c r="D234" s="349">
        <v>18</v>
      </c>
      <c r="E234" s="74" t="s">
        <v>892</v>
      </c>
      <c r="F234" s="87"/>
      <c r="G234" s="92"/>
      <c r="H234" s="97" t="str">
        <f t="shared" si="15"/>
        <v>中央区18-11</v>
      </c>
      <c r="I234" s="104">
        <v>605</v>
      </c>
      <c r="J234" s="113" t="s">
        <v>364</v>
      </c>
      <c r="K234" s="188"/>
      <c r="L234" s="129"/>
      <c r="M234" s="4" t="str">
        <f t="shared" ref="M234:M237" si="19">IF(F247,I247,"")</f>
        <v/>
      </c>
      <c r="N234" s="6"/>
      <c r="O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100000000000001" hidden="1" customHeight="1">
      <c r="A235" s="4">
        <v>233</v>
      </c>
      <c r="B235" s="581"/>
      <c r="C235" s="76" t="s">
        <v>225</v>
      </c>
      <c r="D235" s="349">
        <v>18</v>
      </c>
      <c r="E235" s="74" t="s">
        <v>2034</v>
      </c>
      <c r="F235" s="87"/>
      <c r="G235" s="92"/>
      <c r="H235" s="97" t="str">
        <f t="shared" si="15"/>
        <v>中央区18-12</v>
      </c>
      <c r="I235" s="104">
        <v>405</v>
      </c>
      <c r="J235" s="113" t="s">
        <v>1669</v>
      </c>
      <c r="K235" s="188"/>
      <c r="L235" s="318"/>
      <c r="M235" s="4" t="str">
        <f t="shared" si="19"/>
        <v/>
      </c>
      <c r="N235" s="6"/>
      <c r="O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</row>
    <row r="236" spans="1:70" ht="20.25" hidden="1" customHeight="1">
      <c r="A236" s="4">
        <v>234</v>
      </c>
      <c r="B236" s="581"/>
      <c r="C236" s="76" t="s">
        <v>225</v>
      </c>
      <c r="D236" s="349">
        <v>18</v>
      </c>
      <c r="E236" s="74" t="s">
        <v>2035</v>
      </c>
      <c r="F236" s="87"/>
      <c r="G236" s="92"/>
      <c r="H236" s="97" t="str">
        <f t="shared" si="15"/>
        <v>中央区18-13</v>
      </c>
      <c r="I236" s="104">
        <v>420</v>
      </c>
      <c r="J236" s="113" t="s">
        <v>366</v>
      </c>
      <c r="K236" s="336"/>
      <c r="L236" s="542"/>
      <c r="M236" s="5" t="str">
        <f t="shared" si="19"/>
        <v/>
      </c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20.25" customHeight="1">
      <c r="A237" s="4">
        <v>235</v>
      </c>
      <c r="B237" s="581"/>
      <c r="C237" s="76" t="s">
        <v>225</v>
      </c>
      <c r="D237" s="349">
        <v>18</v>
      </c>
      <c r="E237" s="74" t="s">
        <v>2036</v>
      </c>
      <c r="F237" s="87">
        <v>0</v>
      </c>
      <c r="G237" s="92"/>
      <c r="H237" s="97" t="str">
        <f t="shared" si="15"/>
        <v>中央区18-14</v>
      </c>
      <c r="I237" s="104">
        <v>455</v>
      </c>
      <c r="J237" s="551" t="s">
        <v>367</v>
      </c>
      <c r="K237" s="561" t="s">
        <v>2161</v>
      </c>
      <c r="L237" s="528" t="s">
        <v>2130</v>
      </c>
      <c r="M237" s="4" t="str">
        <f t="shared" si="19"/>
        <v/>
      </c>
      <c r="N237" s="6"/>
      <c r="O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</row>
    <row r="238" spans="1:70" ht="16.5" customHeight="1">
      <c r="A238" s="4">
        <v>236</v>
      </c>
      <c r="B238" s="581"/>
      <c r="C238" s="76" t="s">
        <v>225</v>
      </c>
      <c r="D238" s="349">
        <v>18</v>
      </c>
      <c r="E238" s="74" t="s">
        <v>2037</v>
      </c>
      <c r="F238" s="87">
        <v>1</v>
      </c>
      <c r="G238" s="92"/>
      <c r="H238" s="97" t="str">
        <f t="shared" si="15"/>
        <v>中央区18-15</v>
      </c>
      <c r="I238" s="104">
        <v>235</v>
      </c>
      <c r="J238" s="113" t="s">
        <v>1809</v>
      </c>
      <c r="K238" s="546" t="s">
        <v>2252</v>
      </c>
      <c r="L238" s="530"/>
      <c r="M238" s="5" t="e">
        <f>IF(#REF!,#REF!,"")</f>
        <v>#REF!</v>
      </c>
      <c r="N238" s="6"/>
    </row>
    <row r="239" spans="1:70" ht="20.25" hidden="1" customHeight="1">
      <c r="A239" s="4">
        <v>237</v>
      </c>
      <c r="B239" s="581"/>
      <c r="C239" s="76" t="s">
        <v>225</v>
      </c>
      <c r="D239" s="349">
        <v>18</v>
      </c>
      <c r="E239" s="74" t="s">
        <v>1087</v>
      </c>
      <c r="F239" s="87"/>
      <c r="G239" s="92"/>
      <c r="H239" s="97" t="str">
        <f t="shared" si="15"/>
        <v>中央区18-16</v>
      </c>
      <c r="I239" s="104">
        <v>320</v>
      </c>
      <c r="J239" s="113" t="s">
        <v>1670</v>
      </c>
      <c r="K239" s="281"/>
      <c r="L239" s="539"/>
      <c r="M239" s="4" t="e">
        <f>IF(#REF!,#REF!,"")</f>
        <v>#REF!</v>
      </c>
      <c r="N239" s="6"/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ht="20.25" customHeight="1">
      <c r="A240" s="4">
        <v>238</v>
      </c>
      <c r="B240" s="581"/>
      <c r="C240" s="76" t="s">
        <v>225</v>
      </c>
      <c r="D240" s="349">
        <v>18</v>
      </c>
      <c r="E240" s="74" t="s">
        <v>1644</v>
      </c>
      <c r="F240" s="87">
        <v>1</v>
      </c>
      <c r="G240" s="92"/>
      <c r="H240" s="97" t="str">
        <f t="shared" si="15"/>
        <v>中央区18-17</v>
      </c>
      <c r="I240" s="104">
        <v>415</v>
      </c>
      <c r="J240" s="551" t="s">
        <v>1810</v>
      </c>
      <c r="K240" s="188" t="s">
        <v>2252</v>
      </c>
      <c r="L240" s="528"/>
      <c r="M240" s="4" t="e">
        <f>IF(#REF!,#REF!,"")</f>
        <v>#REF!</v>
      </c>
      <c r="N240" s="6"/>
      <c r="O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</row>
    <row r="241" spans="1:70" ht="20.25" hidden="1" customHeight="1">
      <c r="A241" s="4">
        <v>239</v>
      </c>
      <c r="B241" s="582"/>
      <c r="C241" s="76" t="s">
        <v>225</v>
      </c>
      <c r="D241" s="349">
        <v>18</v>
      </c>
      <c r="E241" s="74" t="s">
        <v>2038</v>
      </c>
      <c r="F241" s="87"/>
      <c r="G241" s="92"/>
      <c r="H241" s="97" t="str">
        <f t="shared" si="15"/>
        <v>中央区18-18</v>
      </c>
      <c r="I241" s="104">
        <v>425</v>
      </c>
      <c r="J241" s="113" t="s">
        <v>1810</v>
      </c>
      <c r="K241" s="546"/>
      <c r="L241" s="318"/>
      <c r="M241" s="4" t="e">
        <f>IF(#REF!,#REF!,"")</f>
        <v>#REF!</v>
      </c>
      <c r="N241" s="6"/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20.25" hidden="1" customHeight="1">
      <c r="A242" s="4">
        <v>240</v>
      </c>
      <c r="B242" s="590" t="s">
        <v>369</v>
      </c>
      <c r="C242" s="76" t="s">
        <v>225</v>
      </c>
      <c r="D242" s="349">
        <v>19</v>
      </c>
      <c r="E242" s="74" t="s">
        <v>895</v>
      </c>
      <c r="F242" s="87"/>
      <c r="G242" s="92"/>
      <c r="H242" s="97" t="str">
        <f t="shared" si="15"/>
        <v>中央区19-1</v>
      </c>
      <c r="I242" s="104">
        <v>145</v>
      </c>
      <c r="J242" s="113" t="s">
        <v>370</v>
      </c>
      <c r="K242" s="188"/>
      <c r="L242" s="135" t="s">
        <v>2116</v>
      </c>
      <c r="M242" s="4" t="str">
        <f>IF(F252,I252,"")</f>
        <v/>
      </c>
      <c r="N242" s="6"/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20.25" customHeight="1">
      <c r="A243" s="4">
        <v>241</v>
      </c>
      <c r="B243" s="581"/>
      <c r="C243" s="76" t="s">
        <v>225</v>
      </c>
      <c r="D243" s="349">
        <v>19</v>
      </c>
      <c r="E243" s="74" t="s">
        <v>896</v>
      </c>
      <c r="F243" s="87">
        <v>1</v>
      </c>
      <c r="G243" s="92"/>
      <c r="H243" s="97" t="str">
        <f t="shared" si="15"/>
        <v>中央区19-2</v>
      </c>
      <c r="I243" s="104">
        <v>745</v>
      </c>
      <c r="J243" s="113" t="s">
        <v>371</v>
      </c>
      <c r="K243" s="188" t="s">
        <v>2249</v>
      </c>
      <c r="L243" s="348"/>
      <c r="M243" s="4" t="str">
        <f>IF(F253,I253,"")</f>
        <v/>
      </c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ht="20.100000000000001" hidden="1" customHeight="1">
      <c r="A244" s="4">
        <v>242</v>
      </c>
      <c r="B244" s="581"/>
      <c r="C244" s="277" t="s">
        <v>225</v>
      </c>
      <c r="D244" s="490">
        <v>19</v>
      </c>
      <c r="E244" s="258" t="s">
        <v>897</v>
      </c>
      <c r="F244" s="259"/>
      <c r="G244" s="92"/>
      <c r="H244" s="260" t="str">
        <f t="shared" si="15"/>
        <v>中央区19-3</v>
      </c>
      <c r="I244" s="261">
        <v>185</v>
      </c>
      <c r="J244" s="262" t="s">
        <v>372</v>
      </c>
      <c r="K244" s="281"/>
      <c r="L244" s="463"/>
      <c r="M244" s="4" t="str">
        <f>IF(F254,I254,"")</f>
        <v/>
      </c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</row>
    <row r="245" spans="1:70" ht="20.100000000000001" hidden="1" customHeight="1">
      <c r="A245" s="4">
        <v>243</v>
      </c>
      <c r="B245" s="581"/>
      <c r="C245" s="76" t="s">
        <v>225</v>
      </c>
      <c r="D245" s="349">
        <v>19</v>
      </c>
      <c r="E245" s="74" t="s">
        <v>898</v>
      </c>
      <c r="F245" s="87"/>
      <c r="G245" s="92"/>
      <c r="H245" s="97" t="str">
        <f t="shared" si="15"/>
        <v>中央区19-4</v>
      </c>
      <c r="I245" s="104">
        <v>225</v>
      </c>
      <c r="J245" s="113" t="s">
        <v>1265</v>
      </c>
      <c r="K245" s="281"/>
      <c r="L245" s="486"/>
      <c r="M245" s="5" t="str">
        <f>IF(F249,I249,"")</f>
        <v/>
      </c>
    </row>
    <row r="246" spans="1:70" ht="20.100000000000001" customHeight="1">
      <c r="A246" s="4">
        <v>244</v>
      </c>
      <c r="B246" s="581"/>
      <c r="C246" s="76" t="s">
        <v>388</v>
      </c>
      <c r="D246" s="349">
        <v>1</v>
      </c>
      <c r="E246" s="74" t="s">
        <v>895</v>
      </c>
      <c r="F246" s="87">
        <v>2</v>
      </c>
      <c r="G246" s="92"/>
      <c r="H246" s="97" t="str">
        <f t="shared" si="15"/>
        <v>東区1-1</v>
      </c>
      <c r="I246" s="104">
        <v>355</v>
      </c>
      <c r="J246" s="113" t="s">
        <v>2229</v>
      </c>
      <c r="K246" s="188"/>
      <c r="L246" s="348" t="s">
        <v>2247</v>
      </c>
      <c r="M246" s="4" t="str">
        <f>IF(F270,I270,"")</f>
        <v/>
      </c>
      <c r="N246" s="6"/>
    </row>
    <row r="247" spans="1:70" ht="20.100000000000001" hidden="1" customHeight="1">
      <c r="A247" s="4">
        <v>245</v>
      </c>
      <c r="B247" s="581"/>
      <c r="C247" s="76" t="s">
        <v>388</v>
      </c>
      <c r="D247" s="349">
        <v>1</v>
      </c>
      <c r="E247" s="74" t="s">
        <v>896</v>
      </c>
      <c r="F247" s="87"/>
      <c r="G247" s="92"/>
      <c r="H247" s="97" t="str">
        <f t="shared" si="15"/>
        <v>東区1-2</v>
      </c>
      <c r="I247" s="104">
        <v>445</v>
      </c>
      <c r="J247" s="113" t="s">
        <v>2230</v>
      </c>
      <c r="K247" s="188"/>
      <c r="L247" s="129"/>
      <c r="M247" s="5" t="str">
        <f>IF(F258,I258,"")</f>
        <v/>
      </c>
    </row>
    <row r="248" spans="1:70" ht="20.100000000000001" hidden="1" customHeight="1">
      <c r="A248" s="4">
        <v>246</v>
      </c>
      <c r="B248" s="581"/>
      <c r="C248" s="76" t="s">
        <v>388</v>
      </c>
      <c r="D248" s="349">
        <v>1</v>
      </c>
      <c r="E248" s="74" t="s">
        <v>897</v>
      </c>
      <c r="F248" s="87"/>
      <c r="G248" s="92"/>
      <c r="H248" s="97" t="str">
        <f t="shared" si="15"/>
        <v>東区1-3</v>
      </c>
      <c r="I248" s="104">
        <v>495</v>
      </c>
      <c r="J248" s="113" t="s">
        <v>395</v>
      </c>
      <c r="K248" s="188"/>
      <c r="L248" s="129"/>
      <c r="N248" s="6"/>
    </row>
    <row r="249" spans="1:70" ht="16.5" hidden="1" customHeight="1">
      <c r="A249" s="4">
        <v>247</v>
      </c>
      <c r="B249" s="581"/>
      <c r="C249" s="76" t="s">
        <v>388</v>
      </c>
      <c r="D249" s="349">
        <v>1</v>
      </c>
      <c r="E249" s="74" t="s">
        <v>898</v>
      </c>
      <c r="F249" s="87"/>
      <c r="G249" s="92"/>
      <c r="H249" s="97" t="str">
        <f t="shared" si="15"/>
        <v>東区1-4</v>
      </c>
      <c r="I249" s="104">
        <v>500</v>
      </c>
      <c r="J249" s="113" t="s">
        <v>398</v>
      </c>
      <c r="K249" s="281"/>
      <c r="L249" s="531" t="s">
        <v>2117</v>
      </c>
      <c r="M249" s="5" t="str">
        <f>IF(F259,I259,"")</f>
        <v/>
      </c>
    </row>
    <row r="250" spans="1:70" ht="20.25" hidden="1" customHeight="1">
      <c r="A250" s="4">
        <v>248</v>
      </c>
      <c r="B250" s="581"/>
      <c r="C250" s="76" t="s">
        <v>388</v>
      </c>
      <c r="D250" s="349">
        <v>1</v>
      </c>
      <c r="E250" s="74" t="s">
        <v>899</v>
      </c>
      <c r="F250" s="87"/>
      <c r="G250" s="92"/>
      <c r="H250" s="97" t="str">
        <f t="shared" si="15"/>
        <v>東区1-5</v>
      </c>
      <c r="I250" s="104">
        <v>345</v>
      </c>
      <c r="J250" s="113" t="s">
        <v>398</v>
      </c>
      <c r="K250" s="281"/>
      <c r="L250" s="531" t="s">
        <v>2117</v>
      </c>
      <c r="M250" s="4">
        <f>IF(F271,I271,"")</f>
        <v>340</v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25" customHeight="1">
      <c r="A251" s="4">
        <v>249</v>
      </c>
      <c r="B251" s="582"/>
      <c r="C251" s="76" t="s">
        <v>388</v>
      </c>
      <c r="D251" s="349">
        <v>1</v>
      </c>
      <c r="E251" s="74" t="s">
        <v>867</v>
      </c>
      <c r="F251" s="87">
        <v>1</v>
      </c>
      <c r="G251" s="92"/>
      <c r="H251" s="97" t="str">
        <f t="shared" si="15"/>
        <v>東区1-6</v>
      </c>
      <c r="I251" s="104">
        <v>365</v>
      </c>
      <c r="J251" s="551" t="s">
        <v>2231</v>
      </c>
      <c r="K251" s="281" t="s">
        <v>2204</v>
      </c>
      <c r="L251" s="531"/>
      <c r="M251" s="4"/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100000000000001" hidden="1" customHeight="1">
      <c r="A252" s="4">
        <v>250</v>
      </c>
      <c r="B252" s="590" t="s">
        <v>399</v>
      </c>
      <c r="C252" s="76" t="s">
        <v>388</v>
      </c>
      <c r="D252" s="489">
        <v>2</v>
      </c>
      <c r="E252" s="74" t="s">
        <v>895</v>
      </c>
      <c r="F252" s="87"/>
      <c r="G252" s="92"/>
      <c r="H252" s="97" t="str">
        <f t="shared" si="15"/>
        <v>東区2-1</v>
      </c>
      <c r="I252" s="104">
        <v>345</v>
      </c>
      <c r="J252" s="551" t="s">
        <v>2050</v>
      </c>
      <c r="K252" s="281"/>
      <c r="L252" s="348"/>
      <c r="M252" s="5">
        <f t="shared" ref="M252:M255" si="20">IF(F267,I267,"")</f>
        <v>350</v>
      </c>
      <c r="N252" s="6"/>
    </row>
    <row r="253" spans="1:70" ht="20.100000000000001" hidden="1" customHeight="1">
      <c r="A253" s="4">
        <v>251</v>
      </c>
      <c r="B253" s="581"/>
      <c r="C253" s="76" t="s">
        <v>388</v>
      </c>
      <c r="D253" s="489">
        <v>2</v>
      </c>
      <c r="E253" s="74" t="s">
        <v>896</v>
      </c>
      <c r="F253" s="87"/>
      <c r="G253" s="92"/>
      <c r="H253" s="97" t="str">
        <f t="shared" si="15"/>
        <v>東区2-2</v>
      </c>
      <c r="I253" s="104">
        <v>270</v>
      </c>
      <c r="J253" s="551" t="s">
        <v>1271</v>
      </c>
      <c r="K253" s="281"/>
      <c r="L253" s="508"/>
      <c r="M253" s="5">
        <f t="shared" si="20"/>
        <v>520</v>
      </c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25" hidden="1" customHeight="1">
      <c r="A254" s="4">
        <v>252</v>
      </c>
      <c r="B254" s="581"/>
      <c r="C254" s="76" t="s">
        <v>388</v>
      </c>
      <c r="D254" s="489">
        <v>2</v>
      </c>
      <c r="E254" s="74" t="s">
        <v>897</v>
      </c>
      <c r="F254" s="87"/>
      <c r="G254" s="92"/>
      <c r="H254" s="97" t="str">
        <f t="shared" si="15"/>
        <v>東区2-3</v>
      </c>
      <c r="I254" s="104">
        <v>455</v>
      </c>
      <c r="J254" s="113" t="s">
        <v>402</v>
      </c>
      <c r="K254" s="188"/>
      <c r="L254" s="129"/>
      <c r="M254" s="5" t="str">
        <f t="shared" si="20"/>
        <v/>
      </c>
      <c r="N254" s="6"/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25" customHeight="1">
      <c r="A255" s="4">
        <v>253</v>
      </c>
      <c r="B255" s="581"/>
      <c r="C255" s="76" t="s">
        <v>388</v>
      </c>
      <c r="D255" s="489">
        <v>2</v>
      </c>
      <c r="E255" s="74" t="s">
        <v>898</v>
      </c>
      <c r="F255" s="87">
        <v>1</v>
      </c>
      <c r="G255" s="92"/>
      <c r="H255" s="97" t="str">
        <f t="shared" si="15"/>
        <v>東区2-4</v>
      </c>
      <c r="I255" s="104">
        <v>330</v>
      </c>
      <c r="J255" s="551" t="s">
        <v>2232</v>
      </c>
      <c r="K255" s="564" t="s">
        <v>2162</v>
      </c>
      <c r="L255" s="543" t="s">
        <v>2149</v>
      </c>
      <c r="M255" s="5" t="str">
        <f t="shared" si="20"/>
        <v/>
      </c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25" hidden="1">
      <c r="A256" s="4">
        <v>254</v>
      </c>
      <c r="B256" s="581"/>
      <c r="C256" s="76" t="s">
        <v>388</v>
      </c>
      <c r="D256" s="489">
        <v>2</v>
      </c>
      <c r="E256" s="74" t="s">
        <v>899</v>
      </c>
      <c r="F256" s="87"/>
      <c r="G256" s="92"/>
      <c r="H256" s="97" t="str">
        <f t="shared" ref="H256:H319" si="21">CONCATENATE(C256,D256,"-",E256)</f>
        <v>東区2-5</v>
      </c>
      <c r="I256" s="104">
        <v>565</v>
      </c>
      <c r="J256" s="113" t="s">
        <v>1273</v>
      </c>
      <c r="K256" s="188"/>
      <c r="L256" s="129"/>
      <c r="M256" s="5" t="e">
        <f>IF(#REF!,#REF!,"")</f>
        <v>#REF!</v>
      </c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16.5" hidden="1" customHeight="1">
      <c r="A257" s="4">
        <v>255</v>
      </c>
      <c r="B257" s="581"/>
      <c r="C257" s="76" t="s">
        <v>388</v>
      </c>
      <c r="D257" s="489">
        <v>2</v>
      </c>
      <c r="E257" s="74" t="s">
        <v>867</v>
      </c>
      <c r="F257" s="87"/>
      <c r="G257" s="92"/>
      <c r="H257" s="97" t="str">
        <f t="shared" si="21"/>
        <v>東区2-6</v>
      </c>
      <c r="I257" s="104">
        <v>555</v>
      </c>
      <c r="J257" s="113" t="s">
        <v>1274</v>
      </c>
      <c r="K257" s="281"/>
      <c r="L257" s="338"/>
      <c r="M257" s="4" t="str">
        <f>IF(F282,I282,"")</f>
        <v/>
      </c>
    </row>
    <row r="258" spans="1:70" ht="16.5" hidden="1" customHeight="1">
      <c r="A258" s="4">
        <v>256</v>
      </c>
      <c r="B258" s="581"/>
      <c r="C258" s="76" t="s">
        <v>388</v>
      </c>
      <c r="D258" s="489">
        <v>2</v>
      </c>
      <c r="E258" s="74" t="s">
        <v>1645</v>
      </c>
      <c r="F258" s="87"/>
      <c r="G258" s="92"/>
      <c r="H258" s="97" t="str">
        <f t="shared" si="21"/>
        <v>東区2-7</v>
      </c>
      <c r="I258" s="104">
        <v>295</v>
      </c>
      <c r="J258" s="113" t="s">
        <v>1275</v>
      </c>
      <c r="K258" s="188"/>
      <c r="L258" s="531" t="s">
        <v>2117</v>
      </c>
      <c r="M258" s="4" t="str">
        <f>IF(F283,I283,"")</f>
        <v/>
      </c>
    </row>
    <row r="259" spans="1:70" ht="16.5" hidden="1" customHeight="1">
      <c r="A259" s="4">
        <v>257</v>
      </c>
      <c r="B259" s="581"/>
      <c r="C259" s="76" t="s">
        <v>388</v>
      </c>
      <c r="D259" s="489">
        <v>2</v>
      </c>
      <c r="E259" s="74" t="s">
        <v>1646</v>
      </c>
      <c r="F259" s="87"/>
      <c r="G259" s="92"/>
      <c r="H259" s="97" t="str">
        <f t="shared" si="21"/>
        <v>東区2-8</v>
      </c>
      <c r="I259" s="104">
        <v>360</v>
      </c>
      <c r="J259" s="113" t="s">
        <v>1275</v>
      </c>
      <c r="K259" s="281"/>
      <c r="L259" s="531" t="s">
        <v>2117</v>
      </c>
      <c r="M259" s="4" t="str">
        <f>IF(F284,I284,"")</f>
        <v/>
      </c>
      <c r="N259" s="6"/>
    </row>
    <row r="260" spans="1:70" ht="16.5" hidden="1" customHeight="1">
      <c r="A260" s="4">
        <v>258</v>
      </c>
      <c r="B260" s="581"/>
      <c r="C260" s="76" t="s">
        <v>388</v>
      </c>
      <c r="D260" s="489">
        <v>2</v>
      </c>
      <c r="E260" s="74" t="s">
        <v>1025</v>
      </c>
      <c r="F260" s="87"/>
      <c r="G260" s="92"/>
      <c r="H260" s="97" t="str">
        <f t="shared" si="21"/>
        <v>東区2-9</v>
      </c>
      <c r="I260" s="104">
        <v>375</v>
      </c>
      <c r="J260" s="113" t="s">
        <v>1276</v>
      </c>
      <c r="K260" s="281"/>
      <c r="L260" s="435"/>
      <c r="M260" s="4">
        <f>IF(F285,I285,"")</f>
        <v>255</v>
      </c>
    </row>
    <row r="261" spans="1:70" ht="16.5" hidden="1" customHeight="1">
      <c r="A261" s="4">
        <v>259</v>
      </c>
      <c r="B261" s="581"/>
      <c r="C261" s="76" t="s">
        <v>388</v>
      </c>
      <c r="D261" s="489">
        <v>2</v>
      </c>
      <c r="E261" s="74" t="s">
        <v>770</v>
      </c>
      <c r="F261" s="87"/>
      <c r="G261" s="92"/>
      <c r="H261" s="97" t="str">
        <f t="shared" si="21"/>
        <v>東区2-10</v>
      </c>
      <c r="I261" s="104">
        <v>295</v>
      </c>
      <c r="J261" s="113" t="s">
        <v>1277</v>
      </c>
      <c r="K261" s="281"/>
      <c r="L261" s="435"/>
      <c r="M261" s="4"/>
    </row>
    <row r="262" spans="1:70" ht="20.25" customHeight="1">
      <c r="A262" s="4">
        <v>260</v>
      </c>
      <c r="B262" s="582"/>
      <c r="C262" s="76" t="s">
        <v>388</v>
      </c>
      <c r="D262" s="489">
        <v>2</v>
      </c>
      <c r="E262" s="74" t="s">
        <v>892</v>
      </c>
      <c r="F262" s="87">
        <v>1</v>
      </c>
      <c r="G262" s="92"/>
      <c r="H262" s="97" t="str">
        <f t="shared" si="21"/>
        <v>東区2-11</v>
      </c>
      <c r="I262" s="104">
        <v>420</v>
      </c>
      <c r="J262" s="551" t="s">
        <v>2051</v>
      </c>
      <c r="K262" s="188" t="s">
        <v>2016</v>
      </c>
      <c r="L262" s="543" t="s">
        <v>2131</v>
      </c>
      <c r="M262" s="4">
        <f>IF(F286,I286,"")</f>
        <v>240</v>
      </c>
      <c r="N262" s="23"/>
    </row>
    <row r="263" spans="1:70" ht="20.100000000000001" hidden="1" customHeight="1">
      <c r="A263" s="4">
        <v>261</v>
      </c>
      <c r="B263" s="590" t="s">
        <v>406</v>
      </c>
      <c r="C263" s="76" t="s">
        <v>388</v>
      </c>
      <c r="D263" s="489">
        <v>3</v>
      </c>
      <c r="E263" s="74" t="s">
        <v>895</v>
      </c>
      <c r="F263" s="87"/>
      <c r="G263" s="92"/>
      <c r="H263" s="97" t="str">
        <f t="shared" si="21"/>
        <v>東区3-1</v>
      </c>
      <c r="I263" s="104">
        <v>580</v>
      </c>
      <c r="J263" s="113" t="s">
        <v>407</v>
      </c>
      <c r="K263" s="188"/>
      <c r="L263" s="531" t="s">
        <v>2117</v>
      </c>
      <c r="M263" s="4"/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s="23" customFormat="1" ht="20.100000000000001" hidden="1" customHeight="1">
      <c r="A264" s="4">
        <v>262</v>
      </c>
      <c r="B264" s="581"/>
      <c r="C264" s="76" t="s">
        <v>388</v>
      </c>
      <c r="D264" s="489">
        <v>3</v>
      </c>
      <c r="E264" s="74" t="s">
        <v>896</v>
      </c>
      <c r="F264" s="87"/>
      <c r="G264" s="92"/>
      <c r="H264" s="97" t="str">
        <f t="shared" si="21"/>
        <v>東区3-2</v>
      </c>
      <c r="I264" s="104">
        <v>610</v>
      </c>
      <c r="J264" s="113" t="s">
        <v>1278</v>
      </c>
      <c r="K264" s="281"/>
      <c r="L264" s="531" t="s">
        <v>2117</v>
      </c>
      <c r="M264" s="4" t="str">
        <f>IF(F287,I287,"")</f>
        <v/>
      </c>
      <c r="N264" s="44"/>
      <c r="P264" s="44"/>
      <c r="Q264" s="44"/>
    </row>
    <row r="265" spans="1:70" s="23" customFormat="1" ht="16.5" hidden="1" customHeight="1">
      <c r="A265" s="4">
        <v>263</v>
      </c>
      <c r="B265" s="581"/>
      <c r="C265" s="76" t="s">
        <v>388</v>
      </c>
      <c r="D265" s="489">
        <v>3</v>
      </c>
      <c r="E265" s="74" t="s">
        <v>897</v>
      </c>
      <c r="F265" s="87"/>
      <c r="G265" s="92"/>
      <c r="H265" s="97" t="str">
        <f t="shared" si="21"/>
        <v>東区3-3</v>
      </c>
      <c r="I265" s="104">
        <v>405</v>
      </c>
      <c r="J265" s="551" t="s">
        <v>408</v>
      </c>
      <c r="K265" s="281"/>
      <c r="L265" s="348"/>
      <c r="M265" s="5" t="str">
        <f>IF(F278,I278,"")</f>
        <v/>
      </c>
      <c r="N265" s="44"/>
      <c r="P265" s="44"/>
      <c r="Q265" s="44"/>
    </row>
    <row r="266" spans="1:70" ht="15.75" hidden="1" customHeight="1">
      <c r="A266" s="4">
        <v>264</v>
      </c>
      <c r="B266" s="581"/>
      <c r="C266" s="76" t="s">
        <v>388</v>
      </c>
      <c r="D266" s="489">
        <v>3</v>
      </c>
      <c r="E266" s="74" t="s">
        <v>898</v>
      </c>
      <c r="F266" s="87"/>
      <c r="G266" s="92"/>
      <c r="H266" s="97" t="str">
        <f t="shared" si="21"/>
        <v>東区3-4</v>
      </c>
      <c r="I266" s="104">
        <v>415</v>
      </c>
      <c r="J266" s="113" t="s">
        <v>1279</v>
      </c>
      <c r="K266" s="281"/>
      <c r="L266" s="531" t="s">
        <v>2117</v>
      </c>
      <c r="N266" s="6"/>
      <c r="O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</row>
    <row r="267" spans="1:70" ht="19.5" customHeight="1">
      <c r="A267" s="4">
        <v>265</v>
      </c>
      <c r="B267" s="581"/>
      <c r="C267" s="76" t="s">
        <v>388</v>
      </c>
      <c r="D267" s="489">
        <v>3</v>
      </c>
      <c r="E267" s="74" t="s">
        <v>899</v>
      </c>
      <c r="F267" s="87">
        <v>1</v>
      </c>
      <c r="G267" s="92"/>
      <c r="H267" s="97" t="str">
        <f t="shared" si="21"/>
        <v>東区3-5</v>
      </c>
      <c r="I267" s="104">
        <v>350</v>
      </c>
      <c r="J267" s="553" t="s">
        <v>411</v>
      </c>
      <c r="K267" s="281" t="s">
        <v>1949</v>
      </c>
      <c r="L267" s="360"/>
      <c r="M267" s="4" t="str">
        <f>IF(F289,I289,"")</f>
        <v/>
      </c>
      <c r="N267" s="6"/>
    </row>
    <row r="268" spans="1:70" ht="20.100000000000001" customHeight="1">
      <c r="A268" s="4">
        <v>266</v>
      </c>
      <c r="B268" s="581"/>
      <c r="C268" s="76" t="s">
        <v>388</v>
      </c>
      <c r="D268" s="489">
        <v>3</v>
      </c>
      <c r="E268" s="74" t="s">
        <v>867</v>
      </c>
      <c r="F268" s="87">
        <v>1</v>
      </c>
      <c r="G268" s="92"/>
      <c r="H268" s="97" t="str">
        <f t="shared" si="21"/>
        <v>東区3-6</v>
      </c>
      <c r="I268" s="104">
        <v>520</v>
      </c>
      <c r="J268" s="551" t="s">
        <v>411</v>
      </c>
      <c r="K268" s="481" t="s">
        <v>2132</v>
      </c>
      <c r="L268" s="360"/>
      <c r="M268" s="4" t="str">
        <f>IF(F290,I290,"")</f>
        <v/>
      </c>
      <c r="N268" s="6"/>
      <c r="O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</row>
    <row r="269" spans="1:70" ht="20.25" hidden="1" customHeight="1">
      <c r="A269" s="4">
        <v>267</v>
      </c>
      <c r="B269" s="581"/>
      <c r="C269" s="76" t="s">
        <v>388</v>
      </c>
      <c r="D269" s="489">
        <v>3</v>
      </c>
      <c r="E269" s="74" t="s">
        <v>1645</v>
      </c>
      <c r="F269" s="87"/>
      <c r="G269" s="92"/>
      <c r="H269" s="97" t="str">
        <f t="shared" si="21"/>
        <v>東区3-7</v>
      </c>
      <c r="I269" s="104">
        <v>595</v>
      </c>
      <c r="J269" s="113" t="s">
        <v>413</v>
      </c>
      <c r="K269" s="281" t="s">
        <v>1048</v>
      </c>
      <c r="L269" s="420"/>
      <c r="M269" s="4" t="str">
        <f>IF(F291,I291,"")</f>
        <v/>
      </c>
      <c r="O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</row>
    <row r="270" spans="1:70" ht="20.25" hidden="1" customHeight="1">
      <c r="A270" s="4">
        <v>268</v>
      </c>
      <c r="B270" s="581"/>
      <c r="C270" s="76" t="s">
        <v>388</v>
      </c>
      <c r="D270" s="489">
        <v>3</v>
      </c>
      <c r="E270" s="74" t="s">
        <v>1646</v>
      </c>
      <c r="F270" s="87"/>
      <c r="G270" s="92"/>
      <c r="H270" s="97" t="str">
        <f t="shared" si="21"/>
        <v>東区3-8</v>
      </c>
      <c r="I270" s="104">
        <v>900</v>
      </c>
      <c r="J270" s="113" t="s">
        <v>1280</v>
      </c>
      <c r="K270" s="281"/>
      <c r="L270" s="132"/>
      <c r="M270" s="5" t="str">
        <f>IF(F293,I293,"")</f>
        <v/>
      </c>
      <c r="N270" s="6"/>
      <c r="O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</row>
    <row r="271" spans="1:70" ht="20.25" customHeight="1">
      <c r="A271" s="4">
        <v>269</v>
      </c>
      <c r="B271" s="581"/>
      <c r="C271" s="76" t="s">
        <v>388</v>
      </c>
      <c r="D271" s="489">
        <v>3</v>
      </c>
      <c r="E271" s="74" t="s">
        <v>1025</v>
      </c>
      <c r="F271" s="87">
        <v>1</v>
      </c>
      <c r="G271" s="92"/>
      <c r="H271" s="97" t="str">
        <f t="shared" si="21"/>
        <v>東区3-9</v>
      </c>
      <c r="I271" s="104">
        <v>340</v>
      </c>
      <c r="J271" s="551" t="s">
        <v>1504</v>
      </c>
      <c r="K271" s="481" t="s">
        <v>2121</v>
      </c>
      <c r="L271" s="416"/>
      <c r="M271" s="4" t="str">
        <f t="shared" ref="M271:M276" si="22">IF(F295,I295,"")</f>
        <v/>
      </c>
      <c r="O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</row>
    <row r="272" spans="1:70" ht="20.25" hidden="1" customHeight="1">
      <c r="A272" s="4">
        <v>270</v>
      </c>
      <c r="B272" s="581"/>
      <c r="C272" s="76" t="s">
        <v>388</v>
      </c>
      <c r="D272" s="489">
        <v>3</v>
      </c>
      <c r="E272" s="74" t="s">
        <v>770</v>
      </c>
      <c r="F272" s="87"/>
      <c r="G272" s="92"/>
      <c r="H272" s="97" t="str">
        <f t="shared" si="21"/>
        <v>東区3-10</v>
      </c>
      <c r="I272" s="104">
        <v>655</v>
      </c>
      <c r="J272" s="113" t="s">
        <v>417</v>
      </c>
      <c r="K272" s="281"/>
      <c r="L272" s="534" t="s">
        <v>2131</v>
      </c>
      <c r="M272" s="4">
        <f t="shared" si="22"/>
        <v>465</v>
      </c>
      <c r="N272" s="6"/>
      <c r="O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</row>
    <row r="273" spans="1:70" ht="16.5" customHeight="1">
      <c r="A273" s="4">
        <v>271</v>
      </c>
      <c r="B273" s="581"/>
      <c r="C273" s="76" t="s">
        <v>388</v>
      </c>
      <c r="D273" s="489">
        <v>3</v>
      </c>
      <c r="E273" s="74" t="s">
        <v>892</v>
      </c>
      <c r="F273" s="87">
        <v>1</v>
      </c>
      <c r="G273" s="92"/>
      <c r="H273" s="97" t="str">
        <f t="shared" si="21"/>
        <v>東区3-11</v>
      </c>
      <c r="I273" s="104">
        <v>310</v>
      </c>
      <c r="J273" s="113" t="s">
        <v>1281</v>
      </c>
      <c r="K273" s="281" t="s">
        <v>2204</v>
      </c>
      <c r="L273" s="525"/>
      <c r="M273" s="4" t="str">
        <f t="shared" si="22"/>
        <v/>
      </c>
      <c r="N273" s="23"/>
    </row>
    <row r="274" spans="1:70" ht="20.25" hidden="1" customHeight="1">
      <c r="A274" s="4">
        <v>272</v>
      </c>
      <c r="B274" s="581"/>
      <c r="C274" s="76" t="s">
        <v>388</v>
      </c>
      <c r="D274" s="489">
        <v>3</v>
      </c>
      <c r="E274" s="74" t="s">
        <v>2034</v>
      </c>
      <c r="F274" s="87"/>
      <c r="G274" s="92"/>
      <c r="H274" s="97" t="str">
        <f t="shared" si="21"/>
        <v>東区3-12</v>
      </c>
      <c r="I274" s="104">
        <v>725</v>
      </c>
      <c r="J274" s="113" t="s">
        <v>1282</v>
      </c>
      <c r="K274" s="188"/>
      <c r="L274" s="394"/>
      <c r="M274" s="4">
        <f t="shared" si="22"/>
        <v>540</v>
      </c>
      <c r="N274" s="23"/>
      <c r="O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</row>
    <row r="275" spans="1:70" s="23" customFormat="1" ht="20.25" hidden="1" customHeight="1">
      <c r="A275" s="4">
        <v>273</v>
      </c>
      <c r="B275" s="581"/>
      <c r="C275" s="76" t="s">
        <v>388</v>
      </c>
      <c r="D275" s="489">
        <v>3</v>
      </c>
      <c r="E275" s="74" t="s">
        <v>2035</v>
      </c>
      <c r="F275" s="87"/>
      <c r="G275" s="92"/>
      <c r="H275" s="97" t="str">
        <f t="shared" si="21"/>
        <v>東区3-13</v>
      </c>
      <c r="I275" s="104">
        <v>430</v>
      </c>
      <c r="J275" s="113" t="s">
        <v>1505</v>
      </c>
      <c r="K275" s="189"/>
      <c r="L275" s="129"/>
      <c r="M275" s="5">
        <f t="shared" si="22"/>
        <v>535</v>
      </c>
      <c r="N275" s="6"/>
      <c r="P275" s="44"/>
      <c r="Q275" s="44"/>
    </row>
    <row r="276" spans="1:70" s="23" customFormat="1" ht="20.100000000000001" hidden="1" customHeight="1">
      <c r="A276" s="4">
        <v>274</v>
      </c>
      <c r="B276" s="581"/>
      <c r="C276" s="76" t="s">
        <v>388</v>
      </c>
      <c r="D276" s="489">
        <v>3</v>
      </c>
      <c r="E276" s="74" t="s">
        <v>2036</v>
      </c>
      <c r="F276" s="87"/>
      <c r="G276" s="92"/>
      <c r="H276" s="97" t="str">
        <f t="shared" si="21"/>
        <v>東区3-14</v>
      </c>
      <c r="I276" s="104">
        <v>270</v>
      </c>
      <c r="J276" s="114" t="s">
        <v>1284</v>
      </c>
      <c r="K276" s="188"/>
      <c r="L276" s="145"/>
      <c r="M276" s="4" t="str">
        <f t="shared" si="22"/>
        <v/>
      </c>
      <c r="N276" s="44"/>
      <c r="P276" s="44"/>
      <c r="Q276" s="44"/>
    </row>
    <row r="277" spans="1:70" ht="20.25" customHeight="1">
      <c r="A277" s="4">
        <v>275</v>
      </c>
      <c r="B277" s="581"/>
      <c r="C277" s="76" t="s">
        <v>388</v>
      </c>
      <c r="D277" s="489">
        <v>3</v>
      </c>
      <c r="E277" s="74" t="s">
        <v>2037</v>
      </c>
      <c r="F277" s="87">
        <v>1</v>
      </c>
      <c r="G277" s="92"/>
      <c r="H277" s="97" t="str">
        <f t="shared" si="21"/>
        <v>東区3-15</v>
      </c>
      <c r="I277" s="104">
        <v>285</v>
      </c>
      <c r="J277" s="114" t="s">
        <v>1506</v>
      </c>
      <c r="K277" s="281" t="s">
        <v>2252</v>
      </c>
      <c r="L277" s="443"/>
      <c r="M277" s="4" t="e">
        <f>IF(#REF!,#REF!,"")</f>
        <v>#REF!</v>
      </c>
      <c r="N277" s="6"/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ht="20.100000000000001" hidden="1" customHeight="1">
      <c r="A278" s="4">
        <v>276</v>
      </c>
      <c r="B278" s="589" t="s">
        <v>421</v>
      </c>
      <c r="C278" s="76" t="s">
        <v>388</v>
      </c>
      <c r="D278" s="489">
        <v>4</v>
      </c>
      <c r="E278" s="74" t="s">
        <v>895</v>
      </c>
      <c r="F278" s="87"/>
      <c r="G278" s="92"/>
      <c r="H278" s="97" t="str">
        <f t="shared" si="21"/>
        <v>東区4-1</v>
      </c>
      <c r="I278" s="104">
        <v>150</v>
      </c>
      <c r="J278" s="113" t="s">
        <v>1285</v>
      </c>
      <c r="K278" s="281"/>
      <c r="L278" s="501"/>
      <c r="M278" s="4" t="str">
        <f>IF(F303,I303,"")</f>
        <v/>
      </c>
      <c r="N278" s="6"/>
      <c r="O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</row>
    <row r="279" spans="1:70" ht="16.5" hidden="1" customHeight="1">
      <c r="A279" s="4">
        <v>277</v>
      </c>
      <c r="B279" s="589"/>
      <c r="C279" s="76" t="s">
        <v>388</v>
      </c>
      <c r="D279" s="489">
        <v>4</v>
      </c>
      <c r="E279" s="74" t="s">
        <v>896</v>
      </c>
      <c r="F279" s="87"/>
      <c r="G279" s="92"/>
      <c r="H279" s="97" t="str">
        <f t="shared" si="21"/>
        <v>東区4-2</v>
      </c>
      <c r="I279" s="104">
        <v>355</v>
      </c>
      <c r="J279" s="113" t="s">
        <v>423</v>
      </c>
      <c r="K279" s="281"/>
      <c r="L279" s="410"/>
      <c r="M279" s="4" t="str">
        <f>IF(F304,I304,"")</f>
        <v/>
      </c>
    </row>
    <row r="280" spans="1:70" ht="20.25" hidden="1" customHeight="1">
      <c r="A280" s="4">
        <v>278</v>
      </c>
      <c r="B280" s="589"/>
      <c r="C280" s="76" t="s">
        <v>388</v>
      </c>
      <c r="D280" s="489">
        <v>4</v>
      </c>
      <c r="E280" s="74" t="s">
        <v>897</v>
      </c>
      <c r="F280" s="87"/>
      <c r="G280" s="92"/>
      <c r="H280" s="97" t="str">
        <f t="shared" si="21"/>
        <v>東区4-3</v>
      </c>
      <c r="I280" s="104">
        <v>340</v>
      </c>
      <c r="J280" s="113" t="s">
        <v>423</v>
      </c>
      <c r="K280" s="188"/>
      <c r="L280" s="129"/>
      <c r="M280" s="5" t="str">
        <f>IF(F294,I294,"")</f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16.5" customHeight="1">
      <c r="A281" s="4">
        <v>279</v>
      </c>
      <c r="B281" s="589"/>
      <c r="C281" s="76" t="s">
        <v>388</v>
      </c>
      <c r="D281" s="489">
        <v>4</v>
      </c>
      <c r="E281" s="74" t="s">
        <v>898</v>
      </c>
      <c r="F281" s="87">
        <v>1</v>
      </c>
      <c r="G281" s="92"/>
      <c r="H281" s="97" t="str">
        <f t="shared" si="21"/>
        <v>東区4-4</v>
      </c>
      <c r="I281" s="104">
        <v>345</v>
      </c>
      <c r="J281" s="551" t="s">
        <v>424</v>
      </c>
      <c r="K281" s="281" t="s">
        <v>2132</v>
      </c>
      <c r="L281" s="542" t="s">
        <v>2134</v>
      </c>
      <c r="M281" s="5" t="e">
        <f>IF(#REF!,#REF!,"")</f>
        <v>#REF!</v>
      </c>
      <c r="N281" s="6"/>
    </row>
    <row r="282" spans="1:70" ht="20.25" hidden="1" customHeight="1">
      <c r="A282" s="4">
        <v>280</v>
      </c>
      <c r="B282" s="589"/>
      <c r="C282" s="76" t="s">
        <v>388</v>
      </c>
      <c r="D282" s="489">
        <v>4</v>
      </c>
      <c r="E282" s="74" t="s">
        <v>899</v>
      </c>
      <c r="F282" s="87"/>
      <c r="G282" s="92"/>
      <c r="H282" s="97" t="str">
        <f t="shared" si="21"/>
        <v>東区4-5</v>
      </c>
      <c r="I282" s="104">
        <v>360</v>
      </c>
      <c r="J282" s="551" t="s">
        <v>425</v>
      </c>
      <c r="K282" s="188"/>
      <c r="L282" s="508"/>
      <c r="M282" s="4" t="str">
        <f>IF(F307,I307,"")</f>
        <v/>
      </c>
      <c r="N282" s="6"/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ht="20.25" hidden="1" customHeight="1">
      <c r="A283" s="4">
        <v>281</v>
      </c>
      <c r="B283" s="589"/>
      <c r="C283" s="76" t="s">
        <v>388</v>
      </c>
      <c r="D283" s="489">
        <v>4</v>
      </c>
      <c r="E283" s="74" t="s">
        <v>867</v>
      </c>
      <c r="F283" s="87"/>
      <c r="G283" s="92"/>
      <c r="H283" s="97" t="str">
        <f t="shared" si="21"/>
        <v>東区4-6</v>
      </c>
      <c r="I283" s="104">
        <v>140</v>
      </c>
      <c r="J283" s="113" t="s">
        <v>1286</v>
      </c>
      <c r="K283" s="188"/>
      <c r="L283" s="531" t="s">
        <v>2117</v>
      </c>
      <c r="M283" s="4" t="str">
        <f>IF(F308,I308,"")</f>
        <v/>
      </c>
      <c r="N283" s="6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25" hidden="1" customHeight="1">
      <c r="A284" s="4">
        <v>282</v>
      </c>
      <c r="B284" s="589"/>
      <c r="C284" s="76" t="s">
        <v>388</v>
      </c>
      <c r="D284" s="489">
        <v>4</v>
      </c>
      <c r="E284" s="74" t="s">
        <v>1645</v>
      </c>
      <c r="F284" s="87"/>
      <c r="G284" s="92"/>
      <c r="H284" s="97" t="str">
        <f t="shared" si="21"/>
        <v>東区4-7</v>
      </c>
      <c r="I284" s="104">
        <v>510</v>
      </c>
      <c r="J284" s="113" t="s">
        <v>427</v>
      </c>
      <c r="K284" s="188"/>
      <c r="L284" s="531" t="s">
        <v>2117</v>
      </c>
      <c r="M284" s="4"/>
      <c r="O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</row>
    <row r="285" spans="1:70" ht="20.25" customHeight="1">
      <c r="A285" s="4">
        <v>283</v>
      </c>
      <c r="B285" s="589"/>
      <c r="C285" s="76" t="s">
        <v>388</v>
      </c>
      <c r="D285" s="489">
        <v>4</v>
      </c>
      <c r="E285" s="74" t="s">
        <v>1646</v>
      </c>
      <c r="F285" s="87">
        <v>1</v>
      </c>
      <c r="G285" s="92"/>
      <c r="H285" s="97" t="str">
        <f t="shared" si="21"/>
        <v>東区4-8</v>
      </c>
      <c r="I285" s="104">
        <v>255</v>
      </c>
      <c r="J285" s="551" t="s">
        <v>428</v>
      </c>
      <c r="K285" s="281" t="s">
        <v>2132</v>
      </c>
      <c r="L285" s="348"/>
      <c r="M285" s="5" t="str">
        <f>IF(F312,I312,"")</f>
        <v/>
      </c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16.5" customHeight="1">
      <c r="A286" s="4">
        <v>284</v>
      </c>
      <c r="B286" s="589"/>
      <c r="C286" s="76" t="s">
        <v>388</v>
      </c>
      <c r="D286" s="489">
        <v>4</v>
      </c>
      <c r="E286" s="74" t="s">
        <v>1025</v>
      </c>
      <c r="F286" s="87">
        <v>1</v>
      </c>
      <c r="G286" s="92"/>
      <c r="H286" s="97" t="str">
        <f t="shared" si="21"/>
        <v>東区4-9</v>
      </c>
      <c r="I286" s="104">
        <v>240</v>
      </c>
      <c r="J286" s="551" t="s">
        <v>428</v>
      </c>
      <c r="K286" s="281" t="s">
        <v>1949</v>
      </c>
      <c r="L286" s="513"/>
      <c r="M286" s="5">
        <f>IF(F313,I313,"")</f>
        <v>345</v>
      </c>
      <c r="N286" s="6"/>
    </row>
    <row r="287" spans="1:70" ht="20.25" hidden="1" customHeight="1">
      <c r="A287" s="4">
        <v>285</v>
      </c>
      <c r="B287" s="589"/>
      <c r="C287" s="76" t="s">
        <v>388</v>
      </c>
      <c r="D287" s="489">
        <v>4</v>
      </c>
      <c r="E287" s="74" t="s">
        <v>770</v>
      </c>
      <c r="F287" s="87"/>
      <c r="G287" s="92"/>
      <c r="H287" s="97" t="str">
        <f t="shared" si="21"/>
        <v>東区4-10</v>
      </c>
      <c r="I287" s="104">
        <v>320</v>
      </c>
      <c r="J287" s="113" t="s">
        <v>429</v>
      </c>
      <c r="K287" s="188"/>
      <c r="L287" s="129"/>
      <c r="M287" s="4">
        <f>IF(F314,I314,"")</f>
        <v>415</v>
      </c>
      <c r="N287" s="6"/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 customHeight="1">
      <c r="A288" s="4">
        <v>286</v>
      </c>
      <c r="B288" s="589"/>
      <c r="C288" s="76" t="s">
        <v>388</v>
      </c>
      <c r="D288" s="489">
        <v>4</v>
      </c>
      <c r="E288" s="74" t="s">
        <v>892</v>
      </c>
      <c r="F288" s="87"/>
      <c r="G288" s="92"/>
      <c r="H288" s="97" t="str">
        <f t="shared" si="21"/>
        <v>東区4-11</v>
      </c>
      <c r="I288" s="104">
        <v>470</v>
      </c>
      <c r="J288" s="113" t="s">
        <v>430</v>
      </c>
      <c r="K288" s="188"/>
      <c r="L288" s="531" t="s">
        <v>2117</v>
      </c>
      <c r="M288" s="4"/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 hidden="1" customHeight="1">
      <c r="A289" s="4">
        <v>287</v>
      </c>
      <c r="B289" s="589"/>
      <c r="C289" s="76" t="s">
        <v>388</v>
      </c>
      <c r="D289" s="489">
        <v>4</v>
      </c>
      <c r="E289" s="74" t="s">
        <v>2034</v>
      </c>
      <c r="F289" s="87"/>
      <c r="G289" s="92"/>
      <c r="H289" s="97" t="str">
        <f t="shared" si="21"/>
        <v>東区4-12</v>
      </c>
      <c r="I289" s="104">
        <v>435</v>
      </c>
      <c r="J289" s="113" t="s">
        <v>431</v>
      </c>
      <c r="K289" s="188"/>
      <c r="L289" s="531" t="s">
        <v>2117</v>
      </c>
      <c r="M289" s="4"/>
      <c r="N289" s="6"/>
      <c r="O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</row>
    <row r="290" spans="1:70" ht="20.25" hidden="1" customHeight="1">
      <c r="A290" s="4">
        <v>288</v>
      </c>
      <c r="B290" s="589"/>
      <c r="C290" s="76" t="s">
        <v>388</v>
      </c>
      <c r="D290" s="489">
        <v>4</v>
      </c>
      <c r="E290" s="74" t="s">
        <v>2035</v>
      </c>
      <c r="F290" s="87"/>
      <c r="G290" s="92"/>
      <c r="H290" s="97" t="str">
        <f t="shared" si="21"/>
        <v>東区4-13</v>
      </c>
      <c r="I290" s="104">
        <v>315</v>
      </c>
      <c r="J290" s="113" t="s">
        <v>432</v>
      </c>
      <c r="K290" s="188"/>
      <c r="L290" s="531" t="s">
        <v>2117</v>
      </c>
      <c r="M290" s="5" t="str">
        <f t="shared" ref="M290:M294" si="23">IF(F315,I315,"")</f>
        <v/>
      </c>
      <c r="N290" s="6"/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25" hidden="1" customHeight="1">
      <c r="A291" s="4">
        <v>289</v>
      </c>
      <c r="B291" s="589"/>
      <c r="C291" s="76" t="s">
        <v>388</v>
      </c>
      <c r="D291" s="489">
        <v>4</v>
      </c>
      <c r="E291" s="74" t="s">
        <v>2036</v>
      </c>
      <c r="F291" s="87"/>
      <c r="G291" s="92"/>
      <c r="H291" s="97" t="str">
        <f t="shared" si="21"/>
        <v>東区4-14</v>
      </c>
      <c r="I291" s="104">
        <v>475</v>
      </c>
      <c r="J291" s="113" t="s">
        <v>1287</v>
      </c>
      <c r="K291" s="281"/>
      <c r="L291" s="138"/>
      <c r="M291" s="5" t="str">
        <f t="shared" si="23"/>
        <v/>
      </c>
      <c r="N291" s="6"/>
      <c r="O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</row>
    <row r="292" spans="1:70" ht="20.25" hidden="1" customHeight="1">
      <c r="A292" s="4">
        <v>290</v>
      </c>
      <c r="B292" s="589"/>
      <c r="C292" s="76" t="s">
        <v>388</v>
      </c>
      <c r="D292" s="489">
        <v>4</v>
      </c>
      <c r="E292" s="74" t="s">
        <v>2037</v>
      </c>
      <c r="F292" s="87"/>
      <c r="G292" s="92"/>
      <c r="H292" s="97" t="str">
        <f t="shared" si="21"/>
        <v>東区4-15</v>
      </c>
      <c r="I292" s="104">
        <v>465</v>
      </c>
      <c r="J292" s="113" t="s">
        <v>1288</v>
      </c>
      <c r="K292" s="188"/>
      <c r="L292" s="531" t="s">
        <v>2117</v>
      </c>
      <c r="M292" s="4" t="str">
        <f t="shared" si="23"/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291</v>
      </c>
      <c r="B293" s="590" t="s">
        <v>435</v>
      </c>
      <c r="C293" s="76" t="s">
        <v>388</v>
      </c>
      <c r="D293" s="489">
        <v>5</v>
      </c>
      <c r="E293" s="74" t="s">
        <v>895</v>
      </c>
      <c r="F293" s="87"/>
      <c r="G293" s="92"/>
      <c r="H293" s="97" t="str">
        <f t="shared" si="21"/>
        <v>東区5-1</v>
      </c>
      <c r="I293" s="104">
        <v>570</v>
      </c>
      <c r="J293" s="113" t="s">
        <v>1289</v>
      </c>
      <c r="K293" s="188"/>
      <c r="L293" s="137"/>
      <c r="M293" s="4">
        <f t="shared" si="23"/>
        <v>260</v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 customHeight="1">
      <c r="A294" s="4">
        <v>292</v>
      </c>
      <c r="B294" s="581"/>
      <c r="C294" s="76" t="s">
        <v>388</v>
      </c>
      <c r="D294" s="489">
        <v>5</v>
      </c>
      <c r="E294" s="74" t="s">
        <v>896</v>
      </c>
      <c r="F294" s="87">
        <v>0</v>
      </c>
      <c r="G294" s="92"/>
      <c r="H294" s="97" t="str">
        <f t="shared" si="21"/>
        <v>東区5-2</v>
      </c>
      <c r="I294" s="104">
        <v>335</v>
      </c>
      <c r="J294" s="551" t="s">
        <v>437</v>
      </c>
      <c r="K294" s="188"/>
      <c r="L294" s="528" t="s">
        <v>2209</v>
      </c>
      <c r="M294" s="5" t="str">
        <f t="shared" si="23"/>
        <v/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>
      <c r="A295" s="4">
        <v>293</v>
      </c>
      <c r="B295" s="581"/>
      <c r="C295" s="76" t="s">
        <v>388</v>
      </c>
      <c r="D295" s="489">
        <v>5</v>
      </c>
      <c r="E295" s="74" t="s">
        <v>897</v>
      </c>
      <c r="F295" s="87"/>
      <c r="G295" s="92"/>
      <c r="H295" s="97" t="str">
        <f t="shared" si="21"/>
        <v>東区5-3</v>
      </c>
      <c r="I295" s="104">
        <v>390</v>
      </c>
      <c r="J295" s="113" t="s">
        <v>438</v>
      </c>
      <c r="K295" s="481"/>
      <c r="L295" s="483"/>
      <c r="M295" s="5" t="e">
        <f>IF(#REF!,#REF!,"")</f>
        <v>#REF!</v>
      </c>
      <c r="N295" s="6"/>
      <c r="O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25" customHeight="1">
      <c r="A296" s="4">
        <v>294</v>
      </c>
      <c r="B296" s="581"/>
      <c r="C296" s="76" t="s">
        <v>388</v>
      </c>
      <c r="D296" s="489">
        <v>5</v>
      </c>
      <c r="E296" s="74" t="s">
        <v>898</v>
      </c>
      <c r="F296" s="87">
        <v>2</v>
      </c>
      <c r="G296" s="92"/>
      <c r="H296" s="97" t="str">
        <f t="shared" si="21"/>
        <v>東区5-4</v>
      </c>
      <c r="I296" s="104">
        <v>465</v>
      </c>
      <c r="J296" s="114" t="s">
        <v>1290</v>
      </c>
      <c r="K296" s="188"/>
      <c r="L296" s="423" t="s">
        <v>2210</v>
      </c>
      <c r="M296" s="4" t="e">
        <f>IF(#REF!,#REF!,"")</f>
        <v>#REF!</v>
      </c>
      <c r="N296" s="6"/>
      <c r="O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25" hidden="1" customHeight="1">
      <c r="A297" s="4">
        <v>295</v>
      </c>
      <c r="B297" s="581"/>
      <c r="C297" s="76" t="s">
        <v>388</v>
      </c>
      <c r="D297" s="489">
        <v>5</v>
      </c>
      <c r="E297" s="74" t="s">
        <v>899</v>
      </c>
      <c r="F297" s="87"/>
      <c r="G297" s="92"/>
      <c r="H297" s="97" t="str">
        <f t="shared" si="21"/>
        <v>東区5-5</v>
      </c>
      <c r="I297" s="104">
        <v>490</v>
      </c>
      <c r="J297" s="113" t="s">
        <v>1673</v>
      </c>
      <c r="K297" s="281" t="s">
        <v>1695</v>
      </c>
      <c r="L297" s="500"/>
      <c r="M297" s="4" t="e">
        <f>IF(#REF!,#REF!,"")</f>
        <v>#REF!</v>
      </c>
      <c r="N297" s="6"/>
      <c r="O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100000000000001" customHeight="1">
      <c r="A298" s="4">
        <v>296</v>
      </c>
      <c r="B298" s="581"/>
      <c r="C298" s="76" t="s">
        <v>388</v>
      </c>
      <c r="D298" s="489">
        <v>5</v>
      </c>
      <c r="E298" s="74" t="s">
        <v>867</v>
      </c>
      <c r="F298" s="87">
        <v>1</v>
      </c>
      <c r="G298" s="92"/>
      <c r="H298" s="97" t="str">
        <f t="shared" si="21"/>
        <v>東区5-6</v>
      </c>
      <c r="I298" s="104">
        <v>540</v>
      </c>
      <c r="J298" s="551" t="s">
        <v>2052</v>
      </c>
      <c r="K298" s="188" t="s">
        <v>2179</v>
      </c>
      <c r="L298" s="152"/>
      <c r="M298" s="4" t="str">
        <f>IF(F320,I320,"")</f>
        <v/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25" customHeight="1">
      <c r="A299" s="4">
        <v>297</v>
      </c>
      <c r="B299" s="581"/>
      <c r="C299" s="76" t="s">
        <v>388</v>
      </c>
      <c r="D299" s="489">
        <v>5</v>
      </c>
      <c r="E299" s="74" t="s">
        <v>1645</v>
      </c>
      <c r="F299" s="87">
        <v>1</v>
      </c>
      <c r="G299" s="92"/>
      <c r="H299" s="97" t="str">
        <f t="shared" si="21"/>
        <v>東区5-7</v>
      </c>
      <c r="I299" s="104">
        <v>535</v>
      </c>
      <c r="J299" s="555" t="s">
        <v>1674</v>
      </c>
      <c r="K299" s="281" t="s">
        <v>2132</v>
      </c>
      <c r="L299" s="542" t="s">
        <v>2134</v>
      </c>
      <c r="M299" s="4" t="str">
        <f>IF(F321,I321,"")</f>
        <v/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20.25" hidden="1" customHeight="1">
      <c r="A300" s="4">
        <v>298</v>
      </c>
      <c r="B300" s="581"/>
      <c r="C300" s="76" t="s">
        <v>388</v>
      </c>
      <c r="D300" s="489">
        <v>5</v>
      </c>
      <c r="E300" s="74" t="s">
        <v>1646</v>
      </c>
      <c r="F300" s="87"/>
      <c r="G300" s="92"/>
      <c r="H300" s="97" t="str">
        <f t="shared" si="21"/>
        <v>東区5-8</v>
      </c>
      <c r="I300" s="104">
        <v>330</v>
      </c>
      <c r="J300" s="113" t="s">
        <v>1293</v>
      </c>
      <c r="K300" s="281"/>
      <c r="L300" s="509"/>
      <c r="M300" s="5">
        <f>IF(F313,I313,"")</f>
        <v>345</v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100000000000001" customHeight="1">
      <c r="A301" s="4">
        <v>299</v>
      </c>
      <c r="B301" s="581"/>
      <c r="C301" s="76" t="s">
        <v>388</v>
      </c>
      <c r="D301" s="489">
        <v>5</v>
      </c>
      <c r="E301" s="74" t="s">
        <v>1025</v>
      </c>
      <c r="F301" s="87">
        <v>1</v>
      </c>
      <c r="G301" s="92"/>
      <c r="H301" s="97" t="str">
        <f t="shared" si="21"/>
        <v>東区5-9</v>
      </c>
      <c r="I301" s="104">
        <v>245</v>
      </c>
      <c r="J301" s="551" t="s">
        <v>1675</v>
      </c>
      <c r="K301" s="281" t="s">
        <v>2211</v>
      </c>
      <c r="L301" s="416"/>
      <c r="M301" s="4" t="str">
        <f>IF(F323,I323,"")</f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100000000000001" customHeight="1">
      <c r="A302" s="4">
        <v>300</v>
      </c>
      <c r="B302" s="589" t="s">
        <v>445</v>
      </c>
      <c r="C302" s="76" t="s">
        <v>388</v>
      </c>
      <c r="D302" s="489">
        <v>6</v>
      </c>
      <c r="E302" s="74" t="s">
        <v>895</v>
      </c>
      <c r="F302" s="87">
        <v>0</v>
      </c>
      <c r="G302" s="92"/>
      <c r="H302" s="97" t="str">
        <f t="shared" si="21"/>
        <v>東区6-1</v>
      </c>
      <c r="I302" s="104">
        <v>515</v>
      </c>
      <c r="J302" s="551" t="s">
        <v>446</v>
      </c>
      <c r="K302" s="281"/>
      <c r="L302" s="528" t="s">
        <v>2154</v>
      </c>
      <c r="M302" s="4" t="str">
        <f>IF(F326,I326,"")</f>
        <v/>
      </c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100000000000001" hidden="1" customHeight="1">
      <c r="A303" s="4">
        <v>301</v>
      </c>
      <c r="B303" s="589"/>
      <c r="C303" s="76" t="s">
        <v>388</v>
      </c>
      <c r="D303" s="489">
        <v>6</v>
      </c>
      <c r="E303" s="74" t="s">
        <v>896</v>
      </c>
      <c r="F303" s="87"/>
      <c r="G303" s="92"/>
      <c r="H303" s="97" t="str">
        <f t="shared" si="21"/>
        <v>東区6-2</v>
      </c>
      <c r="I303" s="104">
        <v>365</v>
      </c>
      <c r="J303" s="113" t="s">
        <v>447</v>
      </c>
      <c r="K303" s="188"/>
      <c r="L303" s="152"/>
      <c r="M303" s="4" t="str">
        <f>IF(F327,I327,"")</f>
        <v/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20.25" hidden="1" customHeight="1">
      <c r="A304" s="4">
        <v>302</v>
      </c>
      <c r="B304" s="589"/>
      <c r="C304" s="76" t="s">
        <v>388</v>
      </c>
      <c r="D304" s="489">
        <v>6</v>
      </c>
      <c r="E304" s="74" t="s">
        <v>897</v>
      </c>
      <c r="F304" s="87"/>
      <c r="G304" s="92"/>
      <c r="H304" s="97" t="str">
        <f t="shared" si="21"/>
        <v>東区6-3</v>
      </c>
      <c r="I304" s="104">
        <v>215</v>
      </c>
      <c r="J304" s="113" t="s">
        <v>447</v>
      </c>
      <c r="K304" s="188"/>
      <c r="L304" s="531" t="s">
        <v>2117</v>
      </c>
      <c r="M304" s="5" t="str">
        <f>IF(F319,I319,"")</f>
        <v/>
      </c>
      <c r="N304" s="6"/>
      <c r="O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</row>
    <row r="305" spans="1:70" ht="20.25" hidden="1" customHeight="1">
      <c r="A305" s="4">
        <v>303</v>
      </c>
      <c r="B305" s="589"/>
      <c r="C305" s="76" t="s">
        <v>388</v>
      </c>
      <c r="D305" s="489">
        <v>6</v>
      </c>
      <c r="E305" s="74" t="s">
        <v>898</v>
      </c>
      <c r="F305" s="87"/>
      <c r="G305" s="92"/>
      <c r="H305" s="97" t="str">
        <f t="shared" si="21"/>
        <v>東区6-4</v>
      </c>
      <c r="I305" s="104">
        <v>280</v>
      </c>
      <c r="J305" s="113" t="s">
        <v>1294</v>
      </c>
      <c r="K305" s="188"/>
      <c r="L305" s="263"/>
      <c r="M305" s="5" t="e">
        <f>IF(#REF!,#REF!,"")</f>
        <v>#REF!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100000000000001" hidden="1" customHeight="1">
      <c r="A306" s="4">
        <v>304</v>
      </c>
      <c r="B306" s="589"/>
      <c r="C306" s="76" t="s">
        <v>388</v>
      </c>
      <c r="D306" s="489">
        <v>6</v>
      </c>
      <c r="E306" s="74" t="s">
        <v>899</v>
      </c>
      <c r="F306" s="87"/>
      <c r="G306" s="92"/>
      <c r="H306" s="97" t="str">
        <f t="shared" si="21"/>
        <v>東区6-5</v>
      </c>
      <c r="I306" s="104">
        <v>320</v>
      </c>
      <c r="J306" s="113" t="s">
        <v>1295</v>
      </c>
      <c r="K306" s="189"/>
      <c r="L306" s="131"/>
      <c r="M306" s="4" t="str">
        <f>IF(F330,I330,"")</f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305</v>
      </c>
      <c r="B307" s="589"/>
      <c r="C307" s="76" t="s">
        <v>388</v>
      </c>
      <c r="D307" s="489">
        <v>6</v>
      </c>
      <c r="E307" s="74" t="s">
        <v>867</v>
      </c>
      <c r="F307" s="87"/>
      <c r="G307" s="92"/>
      <c r="H307" s="97" t="str">
        <f t="shared" si="21"/>
        <v>東区6-6</v>
      </c>
      <c r="I307" s="104">
        <v>465</v>
      </c>
      <c r="J307" s="551" t="s">
        <v>1296</v>
      </c>
      <c r="K307" s="188"/>
      <c r="L307" s="528"/>
      <c r="M307" s="4" t="str">
        <f>IF(F331,I331,"")</f>
        <v/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hidden="1" customHeight="1">
      <c r="A308" s="4">
        <v>306</v>
      </c>
      <c r="B308" s="589"/>
      <c r="C308" s="76" t="s">
        <v>388</v>
      </c>
      <c r="D308" s="489">
        <v>6</v>
      </c>
      <c r="E308" s="74" t="s">
        <v>1645</v>
      </c>
      <c r="F308" s="87"/>
      <c r="G308" s="92"/>
      <c r="H308" s="97" t="str">
        <f t="shared" si="21"/>
        <v>東区6-7</v>
      </c>
      <c r="I308" s="104">
        <v>490</v>
      </c>
      <c r="J308" s="114" t="s">
        <v>1297</v>
      </c>
      <c r="K308" s="188"/>
      <c r="L308" s="129"/>
      <c r="M308" s="5" t="e">
        <f>IF(#REF!,#REF!,"")</f>
        <v>#REF!</v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25" customHeight="1">
      <c r="A309" s="4">
        <v>307</v>
      </c>
      <c r="B309" s="589"/>
      <c r="C309" s="76" t="s">
        <v>388</v>
      </c>
      <c r="D309" s="489">
        <v>6</v>
      </c>
      <c r="E309" s="74" t="s">
        <v>1646</v>
      </c>
      <c r="F309" s="87">
        <v>1</v>
      </c>
      <c r="G309" s="92"/>
      <c r="H309" s="97" t="str">
        <f t="shared" si="21"/>
        <v>東区6-8</v>
      </c>
      <c r="I309" s="104">
        <v>250</v>
      </c>
      <c r="J309" s="551" t="s">
        <v>453</v>
      </c>
      <c r="K309" s="281" t="s">
        <v>2122</v>
      </c>
      <c r="L309" s="528"/>
      <c r="M309" s="4" t="str">
        <f t="shared" ref="M309:M315" si="24">IF(F333,I333,"")</f>
        <v/>
      </c>
      <c r="N309" s="6"/>
      <c r="O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25" hidden="1" customHeight="1">
      <c r="A310" s="4">
        <v>308</v>
      </c>
      <c r="B310" s="589"/>
      <c r="C310" s="76" t="s">
        <v>388</v>
      </c>
      <c r="D310" s="489">
        <v>6</v>
      </c>
      <c r="E310" s="74" t="s">
        <v>1025</v>
      </c>
      <c r="F310" s="87"/>
      <c r="G310" s="92"/>
      <c r="H310" s="97" t="str">
        <f t="shared" si="21"/>
        <v>東区6-9</v>
      </c>
      <c r="I310" s="104">
        <v>355</v>
      </c>
      <c r="J310" s="215" t="s">
        <v>1676</v>
      </c>
      <c r="K310" s="281"/>
      <c r="L310" s="301"/>
      <c r="M310" s="5" t="str">
        <f t="shared" si="24"/>
        <v/>
      </c>
      <c r="N310" s="6"/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 hidden="1" customHeight="1">
      <c r="A311" s="4">
        <v>309</v>
      </c>
      <c r="B311" s="589"/>
      <c r="C311" s="76" t="s">
        <v>388</v>
      </c>
      <c r="D311" s="489">
        <v>6</v>
      </c>
      <c r="E311" s="74" t="s">
        <v>770</v>
      </c>
      <c r="F311" s="87"/>
      <c r="G311" s="92"/>
      <c r="H311" s="97" t="str">
        <f t="shared" si="21"/>
        <v>東区6-10</v>
      </c>
      <c r="I311" s="104">
        <v>495</v>
      </c>
      <c r="J311" s="113" t="s">
        <v>1294</v>
      </c>
      <c r="K311" s="189"/>
      <c r="L311" s="165"/>
      <c r="M311" s="4" t="str">
        <f t="shared" si="24"/>
        <v/>
      </c>
      <c r="N311" s="6"/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20.100000000000001" customHeight="1">
      <c r="A312" s="4">
        <v>310</v>
      </c>
      <c r="B312" s="590" t="s">
        <v>456</v>
      </c>
      <c r="C312" s="76" t="s">
        <v>388</v>
      </c>
      <c r="D312" s="489">
        <v>7</v>
      </c>
      <c r="E312" s="74" t="s">
        <v>895</v>
      </c>
      <c r="F312" s="87">
        <v>0</v>
      </c>
      <c r="G312" s="92"/>
      <c r="H312" s="97" t="str">
        <f t="shared" si="21"/>
        <v>東区7-1</v>
      </c>
      <c r="I312" s="104">
        <v>380</v>
      </c>
      <c r="J312" s="554" t="s">
        <v>1299</v>
      </c>
      <c r="K312" s="281"/>
      <c r="L312" s="528" t="s">
        <v>2114</v>
      </c>
      <c r="M312" s="4" t="str">
        <f t="shared" si="24"/>
        <v/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100000000000001" customHeight="1">
      <c r="A313" s="4">
        <v>311</v>
      </c>
      <c r="B313" s="581"/>
      <c r="C313" s="76" t="s">
        <v>388</v>
      </c>
      <c r="D313" s="489">
        <v>7</v>
      </c>
      <c r="E313" s="74" t="s">
        <v>896</v>
      </c>
      <c r="F313" s="87">
        <v>1</v>
      </c>
      <c r="G313" s="92"/>
      <c r="H313" s="97" t="str">
        <f t="shared" si="21"/>
        <v>東区7-2</v>
      </c>
      <c r="I313" s="104">
        <v>345</v>
      </c>
      <c r="J313" s="120" t="s">
        <v>1677</v>
      </c>
      <c r="K313" s="189" t="s">
        <v>2188</v>
      </c>
      <c r="L313" s="348"/>
      <c r="M313" s="4">
        <f t="shared" si="24"/>
        <v>390</v>
      </c>
      <c r="N313" s="6"/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20.25" customHeight="1">
      <c r="A314" s="4">
        <v>312</v>
      </c>
      <c r="B314" s="581"/>
      <c r="C314" s="76" t="s">
        <v>388</v>
      </c>
      <c r="D314" s="489">
        <v>7</v>
      </c>
      <c r="E314" s="74" t="s">
        <v>897</v>
      </c>
      <c r="F314" s="87">
        <v>1</v>
      </c>
      <c r="G314" s="92"/>
      <c r="H314" s="97" t="str">
        <f t="shared" si="21"/>
        <v>東区7-3</v>
      </c>
      <c r="I314" s="104">
        <v>415</v>
      </c>
      <c r="J314" s="554" t="s">
        <v>1678</v>
      </c>
      <c r="K314" s="281" t="s">
        <v>1839</v>
      </c>
      <c r="L314" s="416"/>
      <c r="M314" s="4" t="str">
        <f t="shared" si="24"/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25" hidden="1" customHeight="1">
      <c r="A315" s="4">
        <v>313</v>
      </c>
      <c r="B315" s="581"/>
      <c r="C315" s="76" t="s">
        <v>388</v>
      </c>
      <c r="D315" s="489">
        <v>7</v>
      </c>
      <c r="E315" s="74" t="s">
        <v>898</v>
      </c>
      <c r="F315" s="87"/>
      <c r="G315" s="92"/>
      <c r="H315" s="97" t="str">
        <f t="shared" si="21"/>
        <v>東区7-4</v>
      </c>
      <c r="I315" s="104">
        <v>355</v>
      </c>
      <c r="J315" s="120" t="s">
        <v>1304</v>
      </c>
      <c r="K315" s="281"/>
      <c r="L315" s="362"/>
      <c r="M315" s="4">
        <f t="shared" si="24"/>
        <v>325</v>
      </c>
      <c r="N315" s="6"/>
      <c r="O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</row>
    <row r="316" spans="1:70" ht="20.25">
      <c r="A316" s="4">
        <v>314</v>
      </c>
      <c r="B316" s="581"/>
      <c r="C316" s="76" t="s">
        <v>388</v>
      </c>
      <c r="D316" s="489">
        <v>7</v>
      </c>
      <c r="E316" s="74" t="s">
        <v>899</v>
      </c>
      <c r="F316" s="87">
        <v>0</v>
      </c>
      <c r="G316" s="92"/>
      <c r="H316" s="97" t="str">
        <f t="shared" si="21"/>
        <v>東区7-5</v>
      </c>
      <c r="I316" s="104">
        <v>565</v>
      </c>
      <c r="J316" s="554" t="s">
        <v>466</v>
      </c>
      <c r="K316" s="281"/>
      <c r="L316" s="528" t="s">
        <v>2209</v>
      </c>
      <c r="M316" s="4">
        <f>IF(F341,I341,"")</f>
        <v>375</v>
      </c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25" hidden="1">
      <c r="A317" s="4">
        <v>315</v>
      </c>
      <c r="B317" s="581"/>
      <c r="C317" s="76" t="s">
        <v>388</v>
      </c>
      <c r="D317" s="489">
        <v>7</v>
      </c>
      <c r="E317" s="74" t="s">
        <v>867</v>
      </c>
      <c r="F317" s="87"/>
      <c r="G317" s="92"/>
      <c r="H317" s="97" t="str">
        <f t="shared" si="21"/>
        <v>東区7-6</v>
      </c>
      <c r="I317" s="104">
        <v>175</v>
      </c>
      <c r="J317" s="120" t="s">
        <v>2233</v>
      </c>
      <c r="K317" s="188"/>
      <c r="L317" s="420"/>
      <c r="M317" s="4" t="e">
        <f>IF(#REF!,#REF!,"")</f>
        <v>#REF!</v>
      </c>
      <c r="N317" s="6"/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20.100000000000001" customHeight="1">
      <c r="A318" s="4">
        <v>316</v>
      </c>
      <c r="B318" s="581"/>
      <c r="C318" s="76" t="s">
        <v>388</v>
      </c>
      <c r="D318" s="489">
        <v>7</v>
      </c>
      <c r="E318" s="74" t="s">
        <v>1645</v>
      </c>
      <c r="F318" s="87">
        <v>1</v>
      </c>
      <c r="G318" s="92"/>
      <c r="H318" s="97" t="str">
        <f t="shared" si="21"/>
        <v>東区7-7</v>
      </c>
      <c r="I318" s="104">
        <v>260</v>
      </c>
      <c r="J318" s="554" t="s">
        <v>1306</v>
      </c>
      <c r="K318" s="332" t="s">
        <v>1949</v>
      </c>
      <c r="L318" s="399"/>
      <c r="M318" s="4">
        <f>IF(F342,I342,"")</f>
        <v>325</v>
      </c>
      <c r="N318" s="6"/>
      <c r="O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25" hidden="1" customHeight="1">
      <c r="A319" s="4">
        <v>317</v>
      </c>
      <c r="B319" s="581"/>
      <c r="C319" s="76" t="s">
        <v>388</v>
      </c>
      <c r="D319" s="489">
        <v>7</v>
      </c>
      <c r="E319" s="74" t="s">
        <v>1646</v>
      </c>
      <c r="F319" s="87"/>
      <c r="G319" s="92"/>
      <c r="H319" s="97" t="str">
        <f t="shared" si="21"/>
        <v>東区7-8</v>
      </c>
      <c r="I319" s="104">
        <v>380</v>
      </c>
      <c r="J319" s="120" t="s">
        <v>1307</v>
      </c>
      <c r="K319" s="188"/>
      <c r="L319" s="352"/>
      <c r="M319" s="4" t="str">
        <f>IF(F343,I343,"")</f>
        <v/>
      </c>
      <c r="N319" s="6"/>
      <c r="O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</row>
    <row r="320" spans="1:70" ht="20.25" hidden="1" customHeight="1">
      <c r="A320" s="4">
        <v>318</v>
      </c>
      <c r="B320" s="590" t="s">
        <v>472</v>
      </c>
      <c r="C320" s="76" t="s">
        <v>388</v>
      </c>
      <c r="D320" s="489">
        <v>8</v>
      </c>
      <c r="E320" s="74" t="s">
        <v>895</v>
      </c>
      <c r="F320" s="87"/>
      <c r="G320" s="92"/>
      <c r="H320" s="97" t="str">
        <f t="shared" ref="H320:H383" si="25">CONCATENATE(C320,D320,"-",E320)</f>
        <v>東区8-1</v>
      </c>
      <c r="I320" s="104">
        <v>840</v>
      </c>
      <c r="J320" s="113" t="s">
        <v>473</v>
      </c>
      <c r="K320" s="188"/>
      <c r="L320" s="132"/>
      <c r="M320" s="5" t="str">
        <f>IF(F336,I336,"")</f>
        <v/>
      </c>
      <c r="N320" s="6"/>
      <c r="O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</row>
    <row r="321" spans="1:70" ht="20.25" hidden="1" customHeight="1">
      <c r="A321" s="4">
        <v>319</v>
      </c>
      <c r="B321" s="581"/>
      <c r="C321" s="76" t="s">
        <v>388</v>
      </c>
      <c r="D321" s="489">
        <v>8</v>
      </c>
      <c r="E321" s="74" t="s">
        <v>896</v>
      </c>
      <c r="F321" s="87"/>
      <c r="G321" s="92"/>
      <c r="H321" s="97" t="str">
        <f t="shared" si="25"/>
        <v>東区8-2</v>
      </c>
      <c r="I321" s="104">
        <v>405</v>
      </c>
      <c r="J321" s="113" t="s">
        <v>474</v>
      </c>
      <c r="K321" s="188"/>
      <c r="L321" s="129"/>
      <c r="M321" s="4" t="str">
        <f t="shared" ref="M321:M330" si="26">IF(F350,I350,"")</f>
        <v/>
      </c>
      <c r="N321" s="6"/>
    </row>
    <row r="322" spans="1:70" ht="20.25" hidden="1" customHeight="1">
      <c r="A322" s="4">
        <v>320</v>
      </c>
      <c r="B322" s="581"/>
      <c r="C322" s="256" t="s">
        <v>388</v>
      </c>
      <c r="D322" s="493">
        <v>8</v>
      </c>
      <c r="E322" s="258" t="s">
        <v>897</v>
      </c>
      <c r="F322" s="259"/>
      <c r="G322" s="92"/>
      <c r="H322" s="260" t="str">
        <f t="shared" si="25"/>
        <v>東区8-3</v>
      </c>
      <c r="I322" s="261">
        <v>615</v>
      </c>
      <c r="J322" s="262" t="s">
        <v>475</v>
      </c>
      <c r="K322" s="281"/>
      <c r="L322" s="131"/>
      <c r="M322" s="4" t="str">
        <f t="shared" si="26"/>
        <v/>
      </c>
      <c r="O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</row>
    <row r="323" spans="1:70" ht="20.100000000000001" hidden="1" customHeight="1">
      <c r="A323" s="4">
        <v>321</v>
      </c>
      <c r="B323" s="581"/>
      <c r="C323" s="76" t="s">
        <v>388</v>
      </c>
      <c r="D323" s="489">
        <v>8</v>
      </c>
      <c r="E323" s="74" t="s">
        <v>898</v>
      </c>
      <c r="F323" s="87"/>
      <c r="G323" s="92"/>
      <c r="H323" s="97" t="str">
        <f t="shared" si="25"/>
        <v>東区8-4</v>
      </c>
      <c r="I323" s="104">
        <v>185</v>
      </c>
      <c r="J323" s="113" t="s">
        <v>475</v>
      </c>
      <c r="K323" s="188"/>
      <c r="L323" s="167"/>
      <c r="M323" s="4">
        <f t="shared" si="26"/>
        <v>160</v>
      </c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</row>
    <row r="324" spans="1:70" s="15" customFormat="1" ht="20.100000000000001" hidden="1" customHeight="1">
      <c r="A324" s="4">
        <v>322</v>
      </c>
      <c r="B324" s="582"/>
      <c r="C324" s="76" t="s">
        <v>388</v>
      </c>
      <c r="D324" s="489">
        <v>8</v>
      </c>
      <c r="E324" s="74" t="s">
        <v>899</v>
      </c>
      <c r="F324" s="288"/>
      <c r="G324" s="92"/>
      <c r="H324" s="97" t="str">
        <f t="shared" si="25"/>
        <v>東区8-5</v>
      </c>
      <c r="I324" s="104">
        <v>550</v>
      </c>
      <c r="J324" s="113" t="s">
        <v>1308</v>
      </c>
      <c r="K324" s="188"/>
      <c r="L324" s="531" t="s">
        <v>2117</v>
      </c>
      <c r="M324" s="4" t="str">
        <f t="shared" si="26"/>
        <v/>
      </c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</row>
    <row r="325" spans="1:70" s="15" customFormat="1" ht="20.100000000000001" hidden="1" customHeight="1">
      <c r="A325" s="4">
        <v>323</v>
      </c>
      <c r="B325" s="589" t="s">
        <v>478</v>
      </c>
      <c r="C325" s="76" t="s">
        <v>388</v>
      </c>
      <c r="D325" s="489">
        <v>9</v>
      </c>
      <c r="E325" s="74" t="s">
        <v>895</v>
      </c>
      <c r="F325" s="288"/>
      <c r="G325" s="92"/>
      <c r="H325" s="97" t="str">
        <f t="shared" si="25"/>
        <v>東区9-1</v>
      </c>
      <c r="I325" s="104">
        <v>485</v>
      </c>
      <c r="J325" s="113" t="s">
        <v>479</v>
      </c>
      <c r="K325" s="188"/>
      <c r="L325" s="531" t="s">
        <v>2117</v>
      </c>
      <c r="M325" s="5" t="e">
        <f>IF(#REF!,#REF!,"")</f>
        <v>#REF!</v>
      </c>
      <c r="N325" s="6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</row>
    <row r="326" spans="1:70" s="15" customFormat="1" ht="20.25" hidden="1" customHeight="1">
      <c r="A326" s="4">
        <v>324</v>
      </c>
      <c r="B326" s="589"/>
      <c r="C326" s="76" t="s">
        <v>388</v>
      </c>
      <c r="D326" s="489">
        <v>9</v>
      </c>
      <c r="E326" s="74" t="s">
        <v>896</v>
      </c>
      <c r="F326" s="87"/>
      <c r="G326" s="92"/>
      <c r="H326" s="97" t="str">
        <f t="shared" si="25"/>
        <v>東区9-2</v>
      </c>
      <c r="I326" s="104">
        <v>570</v>
      </c>
      <c r="J326" s="113" t="s">
        <v>1309</v>
      </c>
      <c r="K326" s="188"/>
      <c r="L326" s="129"/>
      <c r="M326" s="5">
        <f>IF(F342,I342,"")</f>
        <v>325</v>
      </c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</row>
    <row r="327" spans="1:70" ht="20.100000000000001" hidden="1" customHeight="1">
      <c r="A327" s="4">
        <v>325</v>
      </c>
      <c r="B327" s="589"/>
      <c r="C327" s="76" t="s">
        <v>388</v>
      </c>
      <c r="D327" s="489">
        <v>9</v>
      </c>
      <c r="E327" s="74" t="s">
        <v>897</v>
      </c>
      <c r="F327" s="87"/>
      <c r="G327" s="92"/>
      <c r="H327" s="97" t="str">
        <f t="shared" si="25"/>
        <v>東区9-3</v>
      </c>
      <c r="I327" s="104">
        <v>405</v>
      </c>
      <c r="J327" s="113" t="s">
        <v>1310</v>
      </c>
      <c r="K327" s="188"/>
      <c r="L327" s="131"/>
      <c r="M327" s="5" t="str">
        <f>IF(F343,I343,"")</f>
        <v/>
      </c>
      <c r="N327" s="6"/>
      <c r="O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</row>
    <row r="328" spans="1:70" ht="20.25" hidden="1" customHeight="1">
      <c r="A328" s="4">
        <v>326</v>
      </c>
      <c r="B328" s="589"/>
      <c r="C328" s="208" t="s">
        <v>388</v>
      </c>
      <c r="D328" s="494">
        <v>9</v>
      </c>
      <c r="E328" s="204" t="s">
        <v>898</v>
      </c>
      <c r="F328" s="205"/>
      <c r="G328" s="92"/>
      <c r="H328" s="227" t="str">
        <f t="shared" si="25"/>
        <v>東区9-4</v>
      </c>
      <c r="I328" s="228">
        <v>330</v>
      </c>
      <c r="J328" s="229" t="s">
        <v>482</v>
      </c>
      <c r="K328" s="328"/>
      <c r="L328" s="318"/>
      <c r="M328" s="4">
        <f t="shared" si="26"/>
        <v>555</v>
      </c>
      <c r="N328" s="6"/>
    </row>
    <row r="329" spans="1:70" ht="20.100000000000001" hidden="1" customHeight="1">
      <c r="A329" s="4">
        <v>327</v>
      </c>
      <c r="B329" s="589"/>
      <c r="C329" s="76" t="s">
        <v>388</v>
      </c>
      <c r="D329" s="489">
        <v>9</v>
      </c>
      <c r="E329" s="74" t="s">
        <v>899</v>
      </c>
      <c r="F329" s="87"/>
      <c r="G329" s="92"/>
      <c r="H329" s="100" t="str">
        <f t="shared" si="25"/>
        <v>東区9-5</v>
      </c>
      <c r="I329" s="104">
        <v>190</v>
      </c>
      <c r="J329" s="276" t="s">
        <v>484</v>
      </c>
      <c r="K329" s="281"/>
      <c r="L329" s="508" t="s">
        <v>2126</v>
      </c>
      <c r="M329" s="5" t="str">
        <f>IF(F345,I345,"")</f>
        <v/>
      </c>
      <c r="N329" s="6"/>
      <c r="O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</row>
    <row r="330" spans="1:70" ht="20.25" hidden="1" customHeight="1">
      <c r="A330" s="4">
        <v>328</v>
      </c>
      <c r="B330" s="589"/>
      <c r="C330" s="76" t="s">
        <v>388</v>
      </c>
      <c r="D330" s="489">
        <v>9</v>
      </c>
      <c r="E330" s="74" t="s">
        <v>867</v>
      </c>
      <c r="F330" s="87"/>
      <c r="G330" s="92"/>
      <c r="H330" s="97" t="str">
        <f t="shared" si="25"/>
        <v>東区9-6</v>
      </c>
      <c r="I330" s="104">
        <v>250</v>
      </c>
      <c r="J330" s="113" t="s">
        <v>484</v>
      </c>
      <c r="K330" s="188"/>
      <c r="L330" s="394"/>
      <c r="M330" s="5" t="str">
        <f t="shared" si="26"/>
        <v/>
      </c>
      <c r="N330" s="6"/>
      <c r="O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25" hidden="1" customHeight="1">
      <c r="A331" s="4">
        <v>329</v>
      </c>
      <c r="B331" s="589"/>
      <c r="C331" s="76" t="s">
        <v>388</v>
      </c>
      <c r="D331" s="489">
        <v>9</v>
      </c>
      <c r="E331" s="74" t="s">
        <v>1645</v>
      </c>
      <c r="F331" s="87"/>
      <c r="G331" s="92"/>
      <c r="H331" s="97" t="str">
        <f t="shared" si="25"/>
        <v>東区9-7</v>
      </c>
      <c r="I331" s="104">
        <v>490</v>
      </c>
      <c r="J331" s="113" t="s">
        <v>1311</v>
      </c>
      <c r="K331" s="188"/>
      <c r="L331" s="129"/>
      <c r="M331" s="4" t="e">
        <f>IF(#REF!,#REF!,"")</f>
        <v>#REF!</v>
      </c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</row>
    <row r="332" spans="1:70" ht="20.25" hidden="1" customHeight="1">
      <c r="A332" s="4">
        <v>330</v>
      </c>
      <c r="B332" s="589"/>
      <c r="C332" s="76" t="s">
        <v>388</v>
      </c>
      <c r="D332" s="489">
        <v>9</v>
      </c>
      <c r="E332" s="74" t="s">
        <v>1646</v>
      </c>
      <c r="F332" s="87"/>
      <c r="G332" s="92"/>
      <c r="H332" s="97" t="str">
        <f t="shared" si="25"/>
        <v>東区9-8</v>
      </c>
      <c r="I332" s="104">
        <v>320</v>
      </c>
      <c r="J332" s="113" t="s">
        <v>1312</v>
      </c>
      <c r="K332" s="334"/>
      <c r="L332" s="348"/>
      <c r="M332" s="4" t="str">
        <f>IF(F360,I360,"")</f>
        <v/>
      </c>
      <c r="N332" s="6"/>
      <c r="O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hidden="1">
      <c r="A333" s="4">
        <v>331</v>
      </c>
      <c r="B333" s="589"/>
      <c r="C333" s="76" t="s">
        <v>388</v>
      </c>
      <c r="D333" s="489">
        <v>9</v>
      </c>
      <c r="E333" s="74" t="s">
        <v>1025</v>
      </c>
      <c r="F333" s="87"/>
      <c r="G333" s="92"/>
      <c r="H333" s="97" t="str">
        <f t="shared" si="25"/>
        <v>東区9-9</v>
      </c>
      <c r="I333" s="104">
        <v>260</v>
      </c>
      <c r="J333" s="113" t="s">
        <v>1313</v>
      </c>
      <c r="K333" s="188"/>
      <c r="L333" s="129"/>
      <c r="M333" s="4" t="str">
        <f>IF(F361,I361,"")</f>
        <v/>
      </c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20.25" hidden="1" customHeight="1">
      <c r="A334" s="4">
        <v>332</v>
      </c>
      <c r="B334" s="589"/>
      <c r="C334" s="76" t="s">
        <v>388</v>
      </c>
      <c r="D334" s="489">
        <v>9</v>
      </c>
      <c r="E334" s="74" t="s">
        <v>770</v>
      </c>
      <c r="F334" s="87"/>
      <c r="G334" s="92"/>
      <c r="H334" s="97" t="str">
        <f t="shared" si="25"/>
        <v>東区9-10</v>
      </c>
      <c r="I334" s="104">
        <v>330</v>
      </c>
      <c r="J334" s="113" t="s">
        <v>1314</v>
      </c>
      <c r="K334" s="188"/>
      <c r="L334" s="140"/>
      <c r="M334" s="5" t="e">
        <f>IF(#REF!,#REF!,"")</f>
        <v>#REF!</v>
      </c>
      <c r="N334" s="6"/>
      <c r="O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</row>
    <row r="335" spans="1:70" ht="20.25" hidden="1">
      <c r="A335" s="4">
        <v>333</v>
      </c>
      <c r="B335" s="589" t="s">
        <v>488</v>
      </c>
      <c r="C335" s="76" t="s">
        <v>388</v>
      </c>
      <c r="D335" s="349">
        <v>10</v>
      </c>
      <c r="E335" s="74" t="s">
        <v>895</v>
      </c>
      <c r="F335" s="87"/>
      <c r="G335" s="92"/>
      <c r="H335" s="97" t="str">
        <f t="shared" si="25"/>
        <v>東区10-1</v>
      </c>
      <c r="I335" s="104">
        <v>400</v>
      </c>
      <c r="J335" s="113" t="s">
        <v>489</v>
      </c>
      <c r="K335" s="188"/>
      <c r="L335" s="129"/>
      <c r="M335" s="5" t="str">
        <f>IF(F362,I362,"")</f>
        <v/>
      </c>
      <c r="N335" s="6"/>
    </row>
    <row r="336" spans="1:70" ht="20.25" hidden="1">
      <c r="A336" s="4">
        <v>334</v>
      </c>
      <c r="B336" s="589"/>
      <c r="C336" s="76" t="s">
        <v>388</v>
      </c>
      <c r="D336" s="349">
        <v>10</v>
      </c>
      <c r="E336" s="74" t="s">
        <v>896</v>
      </c>
      <c r="F336" s="87"/>
      <c r="G336" s="92"/>
      <c r="H336" s="97" t="str">
        <f t="shared" si="25"/>
        <v>東区10-2</v>
      </c>
      <c r="I336" s="104">
        <v>400</v>
      </c>
      <c r="J336" s="113" t="s">
        <v>2053</v>
      </c>
      <c r="K336" s="281"/>
      <c r="L336" s="420"/>
      <c r="M336" s="5" t="e">
        <f>IF(#REF!,#REF!,"")</f>
        <v>#REF!</v>
      </c>
      <c r="N336" s="6"/>
      <c r="O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</row>
    <row r="337" spans="1:70" ht="20.25" customHeight="1">
      <c r="A337" s="4">
        <v>335</v>
      </c>
      <c r="B337" s="589"/>
      <c r="C337" s="76" t="s">
        <v>388</v>
      </c>
      <c r="D337" s="349">
        <v>10</v>
      </c>
      <c r="E337" s="74" t="s">
        <v>897</v>
      </c>
      <c r="F337" s="87">
        <v>1</v>
      </c>
      <c r="G337" s="92"/>
      <c r="H337" s="97" t="str">
        <f t="shared" si="25"/>
        <v>東区10-3</v>
      </c>
      <c r="I337" s="104">
        <v>390</v>
      </c>
      <c r="J337" s="551" t="s">
        <v>2054</v>
      </c>
      <c r="K337" s="281" t="s">
        <v>1972</v>
      </c>
      <c r="L337" s="513"/>
      <c r="M337" s="4">
        <f>IF(F363,I363,"")</f>
        <v>235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</row>
    <row r="338" spans="1:70" ht="20.100000000000001" hidden="1" customHeight="1">
      <c r="A338" s="4">
        <v>336</v>
      </c>
      <c r="B338" s="589"/>
      <c r="C338" s="76" t="s">
        <v>388</v>
      </c>
      <c r="D338" s="349">
        <v>10</v>
      </c>
      <c r="E338" s="74" t="s">
        <v>898</v>
      </c>
      <c r="F338" s="87"/>
      <c r="G338" s="92"/>
      <c r="H338" s="97" t="str">
        <f t="shared" si="25"/>
        <v>東区10-4</v>
      </c>
      <c r="I338" s="104">
        <v>320</v>
      </c>
      <c r="J338" s="113" t="s">
        <v>492</v>
      </c>
      <c r="K338" s="188"/>
      <c r="L338" s="129"/>
      <c r="M338" s="4" t="str">
        <f>IF(F364,I364,"")</f>
        <v/>
      </c>
      <c r="O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</row>
    <row r="339" spans="1:70" ht="20.25" customHeight="1">
      <c r="A339" s="4">
        <v>337</v>
      </c>
      <c r="B339" s="589"/>
      <c r="C339" s="76" t="s">
        <v>388</v>
      </c>
      <c r="D339" s="349">
        <v>10</v>
      </c>
      <c r="E339" s="74" t="s">
        <v>899</v>
      </c>
      <c r="F339" s="87">
        <v>2</v>
      </c>
      <c r="G339" s="92"/>
      <c r="H339" s="97" t="str">
        <f t="shared" si="25"/>
        <v>東区10-5</v>
      </c>
      <c r="I339" s="104">
        <v>325</v>
      </c>
      <c r="J339" s="113" t="s">
        <v>2055</v>
      </c>
      <c r="K339" s="281"/>
      <c r="L339" s="153" t="s">
        <v>2246</v>
      </c>
      <c r="M339" s="4" t="e">
        <f>IF(#REF!,#REF!,"")</f>
        <v>#REF!</v>
      </c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ht="20.25" hidden="1" customHeight="1">
      <c r="A340" s="4">
        <v>338</v>
      </c>
      <c r="B340" s="589"/>
      <c r="C340" s="76" t="s">
        <v>388</v>
      </c>
      <c r="D340" s="349">
        <v>10</v>
      </c>
      <c r="E340" s="74" t="s">
        <v>867</v>
      </c>
      <c r="F340" s="87"/>
      <c r="G340" s="92"/>
      <c r="H340" s="97" t="str">
        <f t="shared" si="25"/>
        <v>東区10-6</v>
      </c>
      <c r="I340" s="104">
        <v>385</v>
      </c>
      <c r="J340" s="113" t="s">
        <v>494</v>
      </c>
      <c r="K340" s="281"/>
      <c r="L340" s="513"/>
      <c r="M340" s="4"/>
      <c r="O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</row>
    <row r="341" spans="1:70" ht="20.25">
      <c r="A341" s="4">
        <v>339</v>
      </c>
      <c r="B341" s="589"/>
      <c r="C341" s="76" t="s">
        <v>388</v>
      </c>
      <c r="D341" s="349">
        <v>10</v>
      </c>
      <c r="E341" s="74" t="s">
        <v>1645</v>
      </c>
      <c r="F341" s="87">
        <v>2</v>
      </c>
      <c r="G341" s="92"/>
      <c r="H341" s="97" t="str">
        <f t="shared" si="25"/>
        <v>東区10-7</v>
      </c>
      <c r="I341" s="104">
        <v>375</v>
      </c>
      <c r="J341" s="113" t="s">
        <v>2056</v>
      </c>
      <c r="K341" s="188"/>
      <c r="L341" s="129" t="s">
        <v>2246</v>
      </c>
      <c r="M341" s="5" t="str">
        <f>IF(F354,I354,"")</f>
        <v/>
      </c>
      <c r="N341" s="6"/>
    </row>
    <row r="342" spans="1:70" ht="20.100000000000001" customHeight="1">
      <c r="A342" s="4">
        <v>340</v>
      </c>
      <c r="B342" s="590" t="s">
        <v>496</v>
      </c>
      <c r="C342" s="76" t="s">
        <v>388</v>
      </c>
      <c r="D342" s="349">
        <v>11</v>
      </c>
      <c r="E342" s="74" t="s">
        <v>895</v>
      </c>
      <c r="F342" s="87">
        <v>2</v>
      </c>
      <c r="G342" s="92"/>
      <c r="H342" s="97" t="str">
        <f t="shared" si="25"/>
        <v>東区11-1</v>
      </c>
      <c r="I342" s="104">
        <v>325</v>
      </c>
      <c r="J342" s="113" t="s">
        <v>1509</v>
      </c>
      <c r="K342" s="281"/>
      <c r="L342" s="264" t="s">
        <v>2248</v>
      </c>
      <c r="M342" s="4" t="str">
        <f>IF(F368,I368,"")</f>
        <v/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</row>
    <row r="343" spans="1:70" ht="20.25" hidden="1" customHeight="1">
      <c r="A343" s="4">
        <v>341</v>
      </c>
      <c r="B343" s="581"/>
      <c r="C343" s="76" t="s">
        <v>388</v>
      </c>
      <c r="D343" s="349">
        <v>11</v>
      </c>
      <c r="E343" s="74" t="s">
        <v>896</v>
      </c>
      <c r="F343" s="87"/>
      <c r="G343" s="92"/>
      <c r="H343" s="97" t="str">
        <f t="shared" si="25"/>
        <v>東区11-2</v>
      </c>
      <c r="I343" s="104">
        <v>165</v>
      </c>
      <c r="J343" s="113" t="s">
        <v>1510</v>
      </c>
      <c r="K343" s="281"/>
      <c r="L343" s="372"/>
      <c r="M343" s="4" t="str">
        <f>IF(F369,I369,"")</f>
        <v/>
      </c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</row>
    <row r="344" spans="1:70" ht="20.100000000000001" hidden="1" customHeight="1">
      <c r="A344" s="4">
        <v>342</v>
      </c>
      <c r="B344" s="581"/>
      <c r="C344" s="76" t="s">
        <v>388</v>
      </c>
      <c r="D344" s="349">
        <v>11</v>
      </c>
      <c r="E344" s="74" t="s">
        <v>897</v>
      </c>
      <c r="F344" s="87"/>
      <c r="G344" s="92"/>
      <c r="H344" s="97" t="str">
        <f t="shared" si="25"/>
        <v>東区11-3</v>
      </c>
      <c r="I344" s="104">
        <v>475</v>
      </c>
      <c r="J344" s="113" t="s">
        <v>499</v>
      </c>
      <c r="K344" s="188"/>
      <c r="L344" s="129"/>
      <c r="M344" s="5" t="str">
        <f>IF(F358,I358,"")</f>
        <v/>
      </c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s="15" customFormat="1" ht="20.25" hidden="1">
      <c r="A345" s="4">
        <v>343</v>
      </c>
      <c r="B345" s="581"/>
      <c r="C345" s="76" t="s">
        <v>388</v>
      </c>
      <c r="D345" s="349">
        <v>11</v>
      </c>
      <c r="E345" s="74" t="s">
        <v>898</v>
      </c>
      <c r="F345" s="87"/>
      <c r="G345" s="92"/>
      <c r="H345" s="97" t="str">
        <f t="shared" si="25"/>
        <v>東区11-4</v>
      </c>
      <c r="I345" s="104">
        <v>390</v>
      </c>
      <c r="J345" s="113" t="s">
        <v>500</v>
      </c>
      <c r="K345" s="281"/>
      <c r="L345" s="501"/>
      <c r="M345" s="5" t="str">
        <f>IF(F359,I359,"")</f>
        <v/>
      </c>
      <c r="P345" s="44"/>
      <c r="Q345" s="44"/>
    </row>
    <row r="346" spans="1:70" s="15" customFormat="1" ht="20.25" hidden="1" customHeight="1">
      <c r="A346" s="4">
        <v>344</v>
      </c>
      <c r="B346" s="581"/>
      <c r="C346" s="76" t="s">
        <v>388</v>
      </c>
      <c r="D346" s="349">
        <v>11</v>
      </c>
      <c r="E346" s="74" t="s">
        <v>899</v>
      </c>
      <c r="F346" s="87"/>
      <c r="G346" s="92"/>
      <c r="H346" s="97" t="str">
        <f t="shared" si="25"/>
        <v>東区11-5</v>
      </c>
      <c r="I346" s="104">
        <v>440</v>
      </c>
      <c r="J346" s="113" t="s">
        <v>501</v>
      </c>
      <c r="K346" s="188"/>
      <c r="L346" s="129"/>
      <c r="M346" s="5" t="e">
        <f>IF(#REF!,#REF!,"")</f>
        <v>#REF!</v>
      </c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</row>
    <row r="347" spans="1:70" s="15" customFormat="1" ht="20.100000000000001" hidden="1" customHeight="1">
      <c r="A347" s="4">
        <v>345</v>
      </c>
      <c r="B347" s="581"/>
      <c r="C347" s="76" t="s">
        <v>388</v>
      </c>
      <c r="D347" s="349">
        <v>11</v>
      </c>
      <c r="E347" s="74" t="s">
        <v>867</v>
      </c>
      <c r="F347" s="87"/>
      <c r="G347" s="92"/>
      <c r="H347" s="97" t="str">
        <f t="shared" si="25"/>
        <v>東区11-6</v>
      </c>
      <c r="I347" s="104">
        <v>535</v>
      </c>
      <c r="J347" s="113" t="s">
        <v>502</v>
      </c>
      <c r="K347" s="281"/>
      <c r="L347" s="464"/>
      <c r="M347" s="4"/>
      <c r="N347" s="6"/>
      <c r="P347" s="44"/>
      <c r="Q347" s="44"/>
    </row>
    <row r="348" spans="1:70" ht="20.25" hidden="1" customHeight="1">
      <c r="A348" s="4">
        <v>346</v>
      </c>
      <c r="B348" s="581"/>
      <c r="C348" s="76" t="s">
        <v>388</v>
      </c>
      <c r="D348" s="349">
        <v>11</v>
      </c>
      <c r="E348" s="74" t="s">
        <v>1645</v>
      </c>
      <c r="F348" s="87"/>
      <c r="G348" s="92"/>
      <c r="H348" s="97" t="str">
        <f t="shared" si="25"/>
        <v>東区11-7</v>
      </c>
      <c r="I348" s="104">
        <v>300</v>
      </c>
      <c r="J348" s="113" t="s">
        <v>1054</v>
      </c>
      <c r="K348" s="188"/>
      <c r="L348" s="152"/>
      <c r="M348" s="4" t="str">
        <f>IF(F373,I373,"")</f>
        <v/>
      </c>
    </row>
    <row r="349" spans="1:70" ht="20.100000000000001" hidden="1" customHeight="1">
      <c r="A349" s="4">
        <v>347</v>
      </c>
      <c r="B349" s="589" t="s">
        <v>505</v>
      </c>
      <c r="C349" s="76" t="s">
        <v>388</v>
      </c>
      <c r="D349" s="349">
        <v>12</v>
      </c>
      <c r="E349" s="74" t="s">
        <v>895</v>
      </c>
      <c r="F349" s="87"/>
      <c r="G349" s="92"/>
      <c r="H349" s="97" t="str">
        <f t="shared" si="25"/>
        <v>東区12-1</v>
      </c>
      <c r="I349" s="104">
        <v>195</v>
      </c>
      <c r="J349" s="113" t="s">
        <v>1318</v>
      </c>
      <c r="K349" s="281"/>
      <c r="L349" s="318"/>
      <c r="M349" s="4" t="str">
        <f t="shared" ref="M349" si="27">IF(F376,I376,"")</f>
        <v/>
      </c>
      <c r="N349" s="6"/>
      <c r="O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</row>
    <row r="350" spans="1:70" ht="20.25" hidden="1" customHeight="1">
      <c r="A350" s="4">
        <v>348</v>
      </c>
      <c r="B350" s="589"/>
      <c r="C350" s="76" t="s">
        <v>388</v>
      </c>
      <c r="D350" s="349">
        <v>12</v>
      </c>
      <c r="E350" s="74" t="s">
        <v>896</v>
      </c>
      <c r="F350" s="87"/>
      <c r="G350" s="92"/>
      <c r="H350" s="97" t="str">
        <f t="shared" si="25"/>
        <v>東区12-2</v>
      </c>
      <c r="I350" s="104">
        <v>510</v>
      </c>
      <c r="J350" s="113" t="s">
        <v>2057</v>
      </c>
      <c r="K350" s="188"/>
      <c r="L350" s="129"/>
      <c r="M350" s="5">
        <f>IF(F363,I363,"")</f>
        <v>235</v>
      </c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ht="20.100000000000001" hidden="1" customHeight="1">
      <c r="A351" s="4">
        <v>349</v>
      </c>
      <c r="B351" s="589"/>
      <c r="C351" s="76" t="s">
        <v>388</v>
      </c>
      <c r="D351" s="349">
        <v>12</v>
      </c>
      <c r="E351" s="74" t="s">
        <v>897</v>
      </c>
      <c r="F351" s="87"/>
      <c r="G351" s="92"/>
      <c r="H351" s="97" t="str">
        <f t="shared" si="25"/>
        <v>東区12-3</v>
      </c>
      <c r="I351" s="104">
        <v>405</v>
      </c>
      <c r="J351" s="113" t="s">
        <v>1319</v>
      </c>
      <c r="K351" s="188"/>
      <c r="L351" s="141"/>
      <c r="M351" s="5" t="str">
        <f>IF(F364,I364,"")</f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16.5" customHeight="1">
      <c r="A352" s="4">
        <v>350</v>
      </c>
      <c r="B352" s="589"/>
      <c r="C352" s="76" t="s">
        <v>388</v>
      </c>
      <c r="D352" s="349">
        <v>12</v>
      </c>
      <c r="E352" s="74" t="s">
        <v>898</v>
      </c>
      <c r="F352" s="87">
        <v>2</v>
      </c>
      <c r="G352" s="92"/>
      <c r="H352" s="97" t="str">
        <f t="shared" si="25"/>
        <v>東区12-4</v>
      </c>
      <c r="I352" s="104">
        <v>160</v>
      </c>
      <c r="J352" s="113" t="s">
        <v>1320</v>
      </c>
      <c r="K352" s="281"/>
      <c r="L352" s="318" t="s">
        <v>2251</v>
      </c>
      <c r="M352" s="4" t="e">
        <f>IF(#REF!,#REF!,"")</f>
        <v>#REF!</v>
      </c>
      <c r="N352" s="6"/>
    </row>
    <row r="353" spans="1:70" ht="20.25" hidden="1" customHeight="1">
      <c r="A353" s="4">
        <v>351</v>
      </c>
      <c r="B353" s="589"/>
      <c r="C353" s="76" t="s">
        <v>388</v>
      </c>
      <c r="D353" s="349">
        <v>12</v>
      </c>
      <c r="E353" s="74" t="s">
        <v>899</v>
      </c>
      <c r="F353" s="87"/>
      <c r="G353" s="92"/>
      <c r="H353" s="97" t="str">
        <f t="shared" si="25"/>
        <v>東区12-5</v>
      </c>
      <c r="I353" s="104">
        <v>305</v>
      </c>
      <c r="J353" s="113" t="s">
        <v>1321</v>
      </c>
      <c r="K353" s="281"/>
      <c r="L353" s="164"/>
      <c r="M353" s="5" t="e">
        <f>IF(#REF!,#REF!,"")</f>
        <v>#REF!</v>
      </c>
      <c r="N353" s="6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20.25" hidden="1" customHeight="1">
      <c r="A354" s="4">
        <v>352</v>
      </c>
      <c r="B354" s="589" t="s">
        <v>511</v>
      </c>
      <c r="C354" s="76" t="s">
        <v>388</v>
      </c>
      <c r="D354" s="349">
        <v>13</v>
      </c>
      <c r="E354" s="74" t="s">
        <v>895</v>
      </c>
      <c r="F354" s="87"/>
      <c r="G354" s="92"/>
      <c r="H354" s="97" t="str">
        <f t="shared" si="25"/>
        <v>東区13-1</v>
      </c>
      <c r="I354" s="104">
        <v>480</v>
      </c>
      <c r="J354" s="113" t="s">
        <v>1322</v>
      </c>
      <c r="K354" s="281"/>
      <c r="L354" s="537"/>
      <c r="M354" s="4" t="e">
        <f>IF(#REF!,#REF!,"")</f>
        <v>#REF!</v>
      </c>
      <c r="N354" s="6"/>
      <c r="O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</row>
    <row r="355" spans="1:70" ht="20.25" customHeight="1">
      <c r="A355" s="4">
        <v>353</v>
      </c>
      <c r="B355" s="589"/>
      <c r="C355" s="76" t="s">
        <v>388</v>
      </c>
      <c r="D355" s="349">
        <v>13</v>
      </c>
      <c r="E355" s="74" t="s">
        <v>896</v>
      </c>
      <c r="F355" s="87">
        <v>0</v>
      </c>
      <c r="G355" s="92"/>
      <c r="H355" s="97" t="str">
        <f t="shared" si="25"/>
        <v>東区13-2</v>
      </c>
      <c r="I355" s="104">
        <v>510</v>
      </c>
      <c r="J355" s="113" t="s">
        <v>513</v>
      </c>
      <c r="K355" s="188"/>
      <c r="L355" s="528" t="s">
        <v>2209</v>
      </c>
      <c r="M355" s="4" t="str">
        <f t="shared" ref="M355:M362" si="28">IF(F377,I377,"")</f>
        <v/>
      </c>
      <c r="N355" s="6"/>
      <c r="O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</row>
    <row r="356" spans="1:70" ht="20.25" customHeight="1">
      <c r="A356" s="4">
        <v>354</v>
      </c>
      <c r="B356" s="589"/>
      <c r="C356" s="76" t="s">
        <v>388</v>
      </c>
      <c r="D356" s="349">
        <v>13</v>
      </c>
      <c r="E356" s="74" t="s">
        <v>897</v>
      </c>
      <c r="F356" s="87">
        <v>0</v>
      </c>
      <c r="G356" s="92"/>
      <c r="H356" s="97" t="str">
        <f t="shared" si="25"/>
        <v>東区13-3</v>
      </c>
      <c r="I356" s="104">
        <v>360</v>
      </c>
      <c r="J356" s="551" t="s">
        <v>513</v>
      </c>
      <c r="K356" s="334"/>
      <c r="L356" s="528" t="s">
        <v>2154</v>
      </c>
      <c r="M356" s="4" t="str">
        <f t="shared" si="28"/>
        <v/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20.25" customHeight="1">
      <c r="A357" s="4">
        <v>355</v>
      </c>
      <c r="B357" s="589"/>
      <c r="C357" s="76" t="s">
        <v>388</v>
      </c>
      <c r="D357" s="349">
        <v>13</v>
      </c>
      <c r="E357" s="74" t="s">
        <v>898</v>
      </c>
      <c r="F357" s="87">
        <v>1</v>
      </c>
      <c r="G357" s="92"/>
      <c r="H357" s="97" t="str">
        <f t="shared" si="25"/>
        <v>東区13-4</v>
      </c>
      <c r="I357" s="104">
        <v>555</v>
      </c>
      <c r="J357" s="556" t="s">
        <v>1323</v>
      </c>
      <c r="K357" s="188" t="s">
        <v>2153</v>
      </c>
      <c r="L357" s="416" t="s">
        <v>2265</v>
      </c>
      <c r="M357" s="4" t="str">
        <f t="shared" si="28"/>
        <v/>
      </c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</row>
    <row r="358" spans="1:70" ht="20.25" hidden="1" customHeight="1">
      <c r="A358" s="4">
        <v>356</v>
      </c>
      <c r="B358" s="589"/>
      <c r="C358" s="76" t="s">
        <v>388</v>
      </c>
      <c r="D358" s="349">
        <v>13</v>
      </c>
      <c r="E358" s="74" t="s">
        <v>899</v>
      </c>
      <c r="F358" s="87"/>
      <c r="G358" s="92"/>
      <c r="H358" s="97" t="str">
        <f t="shared" si="25"/>
        <v>東区13-5</v>
      </c>
      <c r="I358" s="104">
        <v>345</v>
      </c>
      <c r="J358" s="113" t="s">
        <v>515</v>
      </c>
      <c r="K358" s="281"/>
      <c r="L358" s="528" t="s">
        <v>2141</v>
      </c>
      <c r="M358" s="4" t="str">
        <f t="shared" si="28"/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20.25" hidden="1">
      <c r="A359" s="4">
        <v>357</v>
      </c>
      <c r="B359" s="589"/>
      <c r="C359" s="76" t="s">
        <v>388</v>
      </c>
      <c r="D359" s="349">
        <v>13</v>
      </c>
      <c r="E359" s="74" t="s">
        <v>867</v>
      </c>
      <c r="F359" s="87"/>
      <c r="G359" s="92"/>
      <c r="H359" s="97" t="str">
        <f t="shared" si="25"/>
        <v>東区13-6</v>
      </c>
      <c r="I359" s="104">
        <v>515</v>
      </c>
      <c r="J359" s="113" t="s">
        <v>515</v>
      </c>
      <c r="K359" s="281"/>
      <c r="L359" s="416"/>
      <c r="M359" s="4" t="str">
        <f t="shared" si="28"/>
        <v/>
      </c>
      <c r="N359" s="6"/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hidden="1" customHeight="1">
      <c r="A360" s="4">
        <v>358</v>
      </c>
      <c r="B360" s="589"/>
      <c r="C360" s="76" t="s">
        <v>388</v>
      </c>
      <c r="D360" s="349">
        <v>13</v>
      </c>
      <c r="E360" s="74" t="s">
        <v>1645</v>
      </c>
      <c r="F360" s="87"/>
      <c r="G360" s="92"/>
      <c r="H360" s="97" t="str">
        <f t="shared" si="25"/>
        <v>東区13-7</v>
      </c>
      <c r="I360" s="104">
        <v>295</v>
      </c>
      <c r="J360" s="119" t="s">
        <v>2234</v>
      </c>
      <c r="K360" s="281"/>
      <c r="L360" s="426"/>
      <c r="M360" s="4">
        <f t="shared" si="28"/>
        <v>430</v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20.25" hidden="1" customHeight="1">
      <c r="A361" s="4">
        <v>359</v>
      </c>
      <c r="B361" s="589"/>
      <c r="C361" s="76" t="s">
        <v>388</v>
      </c>
      <c r="D361" s="349">
        <v>13</v>
      </c>
      <c r="E361" s="74" t="s">
        <v>1646</v>
      </c>
      <c r="F361" s="87"/>
      <c r="G361" s="92"/>
      <c r="H361" s="97" t="str">
        <f t="shared" si="25"/>
        <v>東区13-8</v>
      </c>
      <c r="I361" s="104">
        <v>500</v>
      </c>
      <c r="J361" s="113" t="s">
        <v>519</v>
      </c>
      <c r="K361" s="188"/>
      <c r="L361" s="129"/>
      <c r="M361" s="4">
        <f t="shared" si="28"/>
        <v>380</v>
      </c>
      <c r="N361" s="6"/>
      <c r="O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</row>
    <row r="362" spans="1:70" ht="20.100000000000001" hidden="1" customHeight="1">
      <c r="A362" s="4">
        <v>360</v>
      </c>
      <c r="B362" s="589"/>
      <c r="C362" s="76" t="s">
        <v>388</v>
      </c>
      <c r="D362" s="349">
        <v>13</v>
      </c>
      <c r="E362" s="74" t="s">
        <v>1025</v>
      </c>
      <c r="F362" s="87"/>
      <c r="G362" s="92"/>
      <c r="H362" s="97" t="str">
        <f t="shared" si="25"/>
        <v>東区13-9</v>
      </c>
      <c r="I362" s="104">
        <v>390</v>
      </c>
      <c r="J362" s="113" t="s">
        <v>1325</v>
      </c>
      <c r="K362" s="188"/>
      <c r="L362" s="509"/>
      <c r="M362" s="4">
        <f t="shared" si="28"/>
        <v>580</v>
      </c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>
      <c r="A363" s="4">
        <v>361</v>
      </c>
      <c r="B363" s="581"/>
      <c r="C363" s="76" t="s">
        <v>388</v>
      </c>
      <c r="D363" s="349">
        <v>14</v>
      </c>
      <c r="E363" s="74" t="s">
        <v>895</v>
      </c>
      <c r="F363" s="87">
        <v>1</v>
      </c>
      <c r="G363" s="92"/>
      <c r="H363" s="97" t="str">
        <f t="shared" si="25"/>
        <v>東区14-1</v>
      </c>
      <c r="I363" s="104">
        <v>235</v>
      </c>
      <c r="J363" s="551" t="s">
        <v>1327</v>
      </c>
      <c r="K363" s="481" t="s">
        <v>2156</v>
      </c>
      <c r="L363" s="348"/>
      <c r="M363" s="4">
        <f>IF(F387,I387,"")</f>
        <v>395</v>
      </c>
    </row>
    <row r="364" spans="1:70" ht="20.25" hidden="1" customHeight="1">
      <c r="A364" s="4">
        <v>362</v>
      </c>
      <c r="B364" s="581"/>
      <c r="C364" s="76" t="s">
        <v>388</v>
      </c>
      <c r="D364" s="349">
        <v>14</v>
      </c>
      <c r="E364" s="74" t="s">
        <v>896</v>
      </c>
      <c r="F364" s="87"/>
      <c r="G364" s="92"/>
      <c r="H364" s="97" t="str">
        <f t="shared" si="25"/>
        <v>東区14-2</v>
      </c>
      <c r="I364" s="104">
        <v>555</v>
      </c>
      <c r="J364" s="113" t="s">
        <v>1328</v>
      </c>
      <c r="K364" s="188"/>
      <c r="L364" s="129"/>
      <c r="M364" s="4">
        <f>IF(F388,I388,"")</f>
        <v>445</v>
      </c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16.5" hidden="1" customHeight="1">
      <c r="A365" s="4">
        <v>363</v>
      </c>
      <c r="B365" s="581"/>
      <c r="C365" s="76" t="s">
        <v>388</v>
      </c>
      <c r="D365" s="349">
        <v>14</v>
      </c>
      <c r="E365" s="74" t="s">
        <v>897</v>
      </c>
      <c r="F365" s="87"/>
      <c r="G365" s="92"/>
      <c r="H365" s="97" t="str">
        <f t="shared" si="25"/>
        <v>東区14-3</v>
      </c>
      <c r="I365" s="104">
        <v>320</v>
      </c>
      <c r="J365" s="114" t="s">
        <v>1330</v>
      </c>
      <c r="K365" s="188"/>
      <c r="L365" s="141"/>
      <c r="M365" s="4" t="str">
        <f>IF(F391,I391,"")</f>
        <v/>
      </c>
      <c r="N365" s="6"/>
    </row>
    <row r="366" spans="1:70" ht="20.25" hidden="1" customHeight="1">
      <c r="A366" s="4">
        <v>364</v>
      </c>
      <c r="B366" s="581"/>
      <c r="C366" s="76" t="s">
        <v>388</v>
      </c>
      <c r="D366" s="349">
        <v>14</v>
      </c>
      <c r="E366" s="74" t="s">
        <v>898</v>
      </c>
      <c r="F366" s="87"/>
      <c r="G366" s="92"/>
      <c r="H366" s="97" t="str">
        <f t="shared" si="25"/>
        <v>東区14-4</v>
      </c>
      <c r="I366" s="104">
        <v>530</v>
      </c>
      <c r="J366" s="113" t="s">
        <v>1331</v>
      </c>
      <c r="K366" s="189"/>
      <c r="L366" s="129"/>
      <c r="M366" s="5" t="e">
        <f>IF(#REF!,#REF!,"")</f>
        <v>#REF!</v>
      </c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100000000000001" hidden="1" customHeight="1">
      <c r="A367" s="4">
        <v>365</v>
      </c>
      <c r="B367" s="581"/>
      <c r="C367" s="76" t="s">
        <v>388</v>
      </c>
      <c r="D367" s="349">
        <v>14</v>
      </c>
      <c r="E367" s="74" t="s">
        <v>899</v>
      </c>
      <c r="F367" s="87"/>
      <c r="G367" s="92"/>
      <c r="H367" s="97" t="str">
        <f t="shared" si="25"/>
        <v>東区14-5</v>
      </c>
      <c r="I367" s="104">
        <v>480</v>
      </c>
      <c r="J367" s="113" t="s">
        <v>1332</v>
      </c>
      <c r="K367" s="188"/>
      <c r="L367" s="129"/>
      <c r="M367" s="4"/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>
      <c r="A368" s="4">
        <v>366</v>
      </c>
      <c r="B368" s="581"/>
      <c r="C368" s="76" t="s">
        <v>388</v>
      </c>
      <c r="D368" s="349">
        <v>14</v>
      </c>
      <c r="E368" s="74" t="s">
        <v>867</v>
      </c>
      <c r="F368" s="87"/>
      <c r="G368" s="92"/>
      <c r="H368" s="97" t="str">
        <f t="shared" si="25"/>
        <v>東区14-6</v>
      </c>
      <c r="I368" s="104">
        <v>230</v>
      </c>
      <c r="J368" s="113" t="s">
        <v>532</v>
      </c>
      <c r="K368" s="188"/>
      <c r="L368" s="129"/>
      <c r="M368" s="5" t="str">
        <f>IF(F393,I393,"")</f>
        <v/>
      </c>
      <c r="N368" s="6"/>
      <c r="O368" s="6"/>
      <c r="P368" s="49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 customHeight="1">
      <c r="A369" s="4">
        <v>367</v>
      </c>
      <c r="B369" s="581"/>
      <c r="C369" s="76" t="s">
        <v>388</v>
      </c>
      <c r="D369" s="349">
        <v>14</v>
      </c>
      <c r="E369" s="74" t="s">
        <v>1645</v>
      </c>
      <c r="F369" s="87"/>
      <c r="G369" s="92"/>
      <c r="H369" s="97" t="str">
        <f t="shared" si="25"/>
        <v>東区14-7</v>
      </c>
      <c r="I369" s="104">
        <v>260</v>
      </c>
      <c r="J369" s="114" t="s">
        <v>1330</v>
      </c>
      <c r="K369" s="188"/>
      <c r="L369" s="129"/>
      <c r="M369" s="5" t="str">
        <f>IF(F378,I378,"")</f>
        <v/>
      </c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368</v>
      </c>
      <c r="B370" s="581"/>
      <c r="C370" s="76" t="s">
        <v>388</v>
      </c>
      <c r="D370" s="349">
        <v>14</v>
      </c>
      <c r="E370" s="74" t="s">
        <v>1646</v>
      </c>
      <c r="F370" s="87"/>
      <c r="G370" s="92"/>
      <c r="H370" s="97" t="str">
        <f t="shared" si="25"/>
        <v>東区14-8</v>
      </c>
      <c r="I370" s="104">
        <v>470</v>
      </c>
      <c r="J370" s="114" t="s">
        <v>1330</v>
      </c>
      <c r="K370" s="189"/>
      <c r="L370" s="129"/>
      <c r="M370" s="4" t="str">
        <f>IF(F395,I395,"")</f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16.5" hidden="1" customHeight="1">
      <c r="A371" s="4">
        <v>369</v>
      </c>
      <c r="B371" s="581"/>
      <c r="C371" s="76" t="s">
        <v>388</v>
      </c>
      <c r="D371" s="349">
        <v>14</v>
      </c>
      <c r="E371" s="74" t="s">
        <v>1025</v>
      </c>
      <c r="F371" s="87"/>
      <c r="G371" s="92"/>
      <c r="H371" s="97" t="str">
        <f t="shared" si="25"/>
        <v>東区14-9</v>
      </c>
      <c r="I371" s="104">
        <v>325</v>
      </c>
      <c r="J371" s="114" t="s">
        <v>1512</v>
      </c>
      <c r="K371" s="281"/>
      <c r="L371" s="482"/>
      <c r="M371" s="4" t="str">
        <f>IF(F396,I396,"")</f>
        <v/>
      </c>
      <c r="N371" s="6"/>
    </row>
    <row r="372" spans="1:70" ht="20.25" hidden="1" customHeight="1">
      <c r="A372" s="4">
        <v>370</v>
      </c>
      <c r="B372" s="590" t="s">
        <v>534</v>
      </c>
      <c r="C372" s="76" t="s">
        <v>388</v>
      </c>
      <c r="D372" s="349">
        <v>15</v>
      </c>
      <c r="E372" s="74" t="s">
        <v>895</v>
      </c>
      <c r="F372" s="87"/>
      <c r="G372" s="92"/>
      <c r="H372" s="97" t="str">
        <f t="shared" si="25"/>
        <v>東区15-1</v>
      </c>
      <c r="I372" s="104">
        <v>205</v>
      </c>
      <c r="J372" s="113" t="s">
        <v>535</v>
      </c>
      <c r="K372" s="281"/>
      <c r="L372" s="529" t="s">
        <v>2115</v>
      </c>
      <c r="M372" s="4" t="e">
        <f>IF(#REF!,#REF!,"")</f>
        <v>#REF!</v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 customHeight="1">
      <c r="A373" s="4">
        <v>371</v>
      </c>
      <c r="B373" s="581"/>
      <c r="C373" s="76" t="s">
        <v>388</v>
      </c>
      <c r="D373" s="349">
        <v>15</v>
      </c>
      <c r="E373" s="74" t="s">
        <v>896</v>
      </c>
      <c r="F373" s="87"/>
      <c r="G373" s="92"/>
      <c r="H373" s="97" t="str">
        <f t="shared" si="25"/>
        <v>東区15-2</v>
      </c>
      <c r="I373" s="104">
        <v>450</v>
      </c>
      <c r="J373" s="113" t="s">
        <v>1336</v>
      </c>
      <c r="K373" s="281"/>
      <c r="L373" s="529" t="s">
        <v>2115</v>
      </c>
      <c r="M373" s="4" t="str">
        <f>IF(F398,I398,"")</f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customHeight="1">
      <c r="A374" s="4">
        <v>372</v>
      </c>
      <c r="B374" s="581"/>
      <c r="C374" s="76" t="s">
        <v>388</v>
      </c>
      <c r="D374" s="349">
        <v>15</v>
      </c>
      <c r="E374" s="74" t="s">
        <v>897</v>
      </c>
      <c r="F374" s="87">
        <v>2</v>
      </c>
      <c r="G374" s="92"/>
      <c r="H374" s="97" t="str">
        <f t="shared" si="25"/>
        <v>東区15-3</v>
      </c>
      <c r="I374" s="104">
        <v>435</v>
      </c>
      <c r="J374" s="113" t="s">
        <v>1337</v>
      </c>
      <c r="K374" s="188"/>
      <c r="L374" s="574" t="s">
        <v>2250</v>
      </c>
      <c r="M374" s="4" t="str">
        <f>IF(F399,I399,"")</f>
        <v/>
      </c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customHeight="1">
      <c r="A375" s="4">
        <v>373</v>
      </c>
      <c r="B375" s="581"/>
      <c r="C375" s="76" t="s">
        <v>388</v>
      </c>
      <c r="D375" s="349">
        <v>15</v>
      </c>
      <c r="E375" s="74" t="s">
        <v>898</v>
      </c>
      <c r="F375" s="87">
        <v>1</v>
      </c>
      <c r="G375" s="92"/>
      <c r="H375" s="97" t="str">
        <f t="shared" si="25"/>
        <v>東区15-4</v>
      </c>
      <c r="I375" s="104">
        <v>480</v>
      </c>
      <c r="J375" s="113" t="s">
        <v>2235</v>
      </c>
      <c r="K375" s="334" t="s">
        <v>2261</v>
      </c>
      <c r="L375" s="529"/>
      <c r="M375" s="5">
        <f>IF(F400,I400,"")</f>
        <v>320</v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16.5" hidden="1" customHeight="1">
      <c r="A376" s="4">
        <v>374</v>
      </c>
      <c r="B376" s="581"/>
      <c r="C376" s="76" t="s">
        <v>388</v>
      </c>
      <c r="D376" s="349">
        <v>15</v>
      </c>
      <c r="E376" s="74" t="s">
        <v>899</v>
      </c>
      <c r="F376" s="87"/>
      <c r="G376" s="92"/>
      <c r="H376" s="97" t="str">
        <f t="shared" si="25"/>
        <v>東区15-5</v>
      </c>
      <c r="I376" s="104">
        <v>335</v>
      </c>
      <c r="J376" s="119" t="s">
        <v>1339</v>
      </c>
      <c r="K376" s="281"/>
      <c r="L376" s="348"/>
      <c r="M376" s="4" t="str">
        <f>IF(F401,I401,"")</f>
        <v/>
      </c>
      <c r="N376" s="6"/>
    </row>
    <row r="377" spans="1:70" s="23" customFormat="1" ht="20.25" hidden="1">
      <c r="A377" s="4">
        <v>375</v>
      </c>
      <c r="B377" s="589" t="s">
        <v>547</v>
      </c>
      <c r="C377" s="76" t="s">
        <v>548</v>
      </c>
      <c r="D377" s="489">
        <v>1</v>
      </c>
      <c r="E377" s="74" t="s">
        <v>895</v>
      </c>
      <c r="F377" s="87"/>
      <c r="G377" s="92"/>
      <c r="H377" s="97" t="str">
        <f t="shared" si="25"/>
        <v>南区1-1</v>
      </c>
      <c r="I377" s="104">
        <v>555</v>
      </c>
      <c r="J377" s="113" t="s">
        <v>549</v>
      </c>
      <c r="K377" s="188"/>
      <c r="L377" s="129"/>
      <c r="M377" s="4" t="e">
        <f>IF(#REF!,#REF!,"")</f>
        <v>#REF!</v>
      </c>
      <c r="N377" s="44"/>
      <c r="P377" s="44"/>
      <c r="Q377" s="44"/>
    </row>
    <row r="378" spans="1:70" s="23" customFormat="1" ht="20.25" hidden="1" customHeight="1">
      <c r="A378" s="4">
        <v>376</v>
      </c>
      <c r="B378" s="589"/>
      <c r="C378" s="76" t="s">
        <v>548</v>
      </c>
      <c r="D378" s="489">
        <v>1</v>
      </c>
      <c r="E378" s="74" t="s">
        <v>896</v>
      </c>
      <c r="F378" s="87"/>
      <c r="G378" s="92"/>
      <c r="H378" s="97" t="str">
        <f t="shared" si="25"/>
        <v>南区1-2</v>
      </c>
      <c r="I378" s="104">
        <v>435</v>
      </c>
      <c r="J378" s="113" t="s">
        <v>550</v>
      </c>
      <c r="K378" s="281"/>
      <c r="L378" s="459"/>
      <c r="M378" s="4" t="str">
        <f>IF(F407,I407,"")</f>
        <v/>
      </c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</row>
    <row r="379" spans="1:70" ht="20.100000000000001" hidden="1" customHeight="1">
      <c r="A379" s="4">
        <v>377</v>
      </c>
      <c r="B379" s="589"/>
      <c r="C379" s="76" t="s">
        <v>548</v>
      </c>
      <c r="D379" s="489">
        <v>1</v>
      </c>
      <c r="E379" s="74" t="s">
        <v>897</v>
      </c>
      <c r="F379" s="87"/>
      <c r="G379" s="92"/>
      <c r="H379" s="97" t="str">
        <f t="shared" si="25"/>
        <v>南区1-3</v>
      </c>
      <c r="I379" s="104">
        <v>550</v>
      </c>
      <c r="J379" s="113" t="s">
        <v>1343</v>
      </c>
      <c r="K379" s="281"/>
      <c r="L379" s="531" t="s">
        <v>2117</v>
      </c>
      <c r="M379" s="5">
        <f>IF(F397,I397,"")</f>
        <v>345</v>
      </c>
    </row>
    <row r="380" spans="1:70" ht="20.100000000000001" hidden="1" customHeight="1">
      <c r="A380" s="4">
        <v>378</v>
      </c>
      <c r="B380" s="589"/>
      <c r="C380" s="76" t="s">
        <v>548</v>
      </c>
      <c r="D380" s="489">
        <v>1</v>
      </c>
      <c r="E380" s="74" t="s">
        <v>898</v>
      </c>
      <c r="F380" s="87"/>
      <c r="G380" s="92"/>
      <c r="H380" s="97" t="str">
        <f t="shared" si="25"/>
        <v>南区1-4</v>
      </c>
      <c r="I380" s="104">
        <v>930</v>
      </c>
      <c r="J380" s="113" t="s">
        <v>1344</v>
      </c>
      <c r="K380" s="188"/>
      <c r="L380" s="129"/>
      <c r="M380" s="4" t="str">
        <f>IF(F409,I409,"")</f>
        <v/>
      </c>
      <c r="N380" s="6"/>
    </row>
    <row r="381" spans="1:70" ht="20.25" hidden="1" customHeight="1">
      <c r="A381" s="4">
        <v>379</v>
      </c>
      <c r="B381" s="589"/>
      <c r="C381" s="76" t="s">
        <v>548</v>
      </c>
      <c r="D381" s="489">
        <v>1</v>
      </c>
      <c r="E381" s="74" t="s">
        <v>899</v>
      </c>
      <c r="F381" s="87"/>
      <c r="G381" s="92"/>
      <c r="H381" s="97" t="str">
        <f t="shared" si="25"/>
        <v>南区1-5</v>
      </c>
      <c r="I381" s="104">
        <v>385</v>
      </c>
      <c r="J381" s="113" t="s">
        <v>1345</v>
      </c>
      <c r="K381" s="188"/>
      <c r="L381" s="129"/>
      <c r="M381" s="5" t="e">
        <f>IF(#REF!,#REF!,"")</f>
        <v>#REF!</v>
      </c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customHeight="1">
      <c r="A382" s="4">
        <v>380</v>
      </c>
      <c r="B382" s="589"/>
      <c r="C382" s="76" t="s">
        <v>548</v>
      </c>
      <c r="D382" s="489">
        <v>1</v>
      </c>
      <c r="E382" s="74" t="s">
        <v>867</v>
      </c>
      <c r="F382" s="87">
        <v>1</v>
      </c>
      <c r="G382" s="92"/>
      <c r="H382" s="97" t="str">
        <f t="shared" si="25"/>
        <v>南区1-6</v>
      </c>
      <c r="I382" s="104">
        <v>430</v>
      </c>
      <c r="J382" s="551" t="s">
        <v>553</v>
      </c>
      <c r="K382" s="281" t="s">
        <v>1973</v>
      </c>
      <c r="L382" s="348"/>
      <c r="M382" s="5" t="e">
        <f>IF(#REF!,#REF!,"")</f>
        <v>#REF!</v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100000000000001" customHeight="1">
      <c r="A383" s="4">
        <v>381</v>
      </c>
      <c r="B383" s="589"/>
      <c r="C383" s="76" t="s">
        <v>548</v>
      </c>
      <c r="D383" s="489">
        <v>1</v>
      </c>
      <c r="E383" s="74" t="s">
        <v>1645</v>
      </c>
      <c r="F383" s="87">
        <v>1</v>
      </c>
      <c r="G383" s="92"/>
      <c r="H383" s="97" t="str">
        <f t="shared" si="25"/>
        <v>南区1-7</v>
      </c>
      <c r="I383" s="104">
        <v>380</v>
      </c>
      <c r="J383" s="551" t="s">
        <v>554</v>
      </c>
      <c r="K383" s="281" t="s">
        <v>2151</v>
      </c>
      <c r="L383" s="544"/>
      <c r="M383" s="4" t="e">
        <f>IF(#REF!,#REF!,"")</f>
        <v>#REF!</v>
      </c>
      <c r="N383" s="6"/>
    </row>
    <row r="384" spans="1:70" ht="20.25" customHeight="1">
      <c r="A384" s="4">
        <v>382</v>
      </c>
      <c r="B384" s="589"/>
      <c r="C384" s="76" t="s">
        <v>548</v>
      </c>
      <c r="D384" s="489">
        <v>1</v>
      </c>
      <c r="E384" s="74" t="s">
        <v>1646</v>
      </c>
      <c r="F384" s="87">
        <v>1</v>
      </c>
      <c r="G384" s="92"/>
      <c r="H384" s="97" t="str">
        <f t="shared" ref="H384:H444" si="29">CONCATENATE(C384,D384,"-",E384)</f>
        <v>南区1-8</v>
      </c>
      <c r="I384" s="104">
        <v>580</v>
      </c>
      <c r="J384" s="113" t="s">
        <v>555</v>
      </c>
      <c r="K384" s="188" t="s">
        <v>2179</v>
      </c>
      <c r="L384" s="129"/>
      <c r="M384" s="4" t="str">
        <f>IF(F411,I411,"")</f>
        <v/>
      </c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100000000000001" hidden="1" customHeight="1">
      <c r="A385" s="4">
        <v>383</v>
      </c>
      <c r="B385" s="589"/>
      <c r="C385" s="76" t="s">
        <v>548</v>
      </c>
      <c r="D385" s="489">
        <v>1</v>
      </c>
      <c r="E385" s="74" t="s">
        <v>1025</v>
      </c>
      <c r="F385" s="87"/>
      <c r="G385" s="92"/>
      <c r="H385" s="97" t="str">
        <f t="shared" si="29"/>
        <v>南区1-9</v>
      </c>
      <c r="I385" s="104">
        <v>665</v>
      </c>
      <c r="J385" s="113" t="s">
        <v>2236</v>
      </c>
      <c r="K385" s="188"/>
      <c r="L385" s="531" t="s">
        <v>2117</v>
      </c>
      <c r="M385" s="4" t="str">
        <f>IF(F412,I412,"")</f>
        <v/>
      </c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100000000000001" hidden="1" customHeight="1">
      <c r="A386" s="4">
        <v>384</v>
      </c>
      <c r="B386" s="589" t="s">
        <v>557</v>
      </c>
      <c r="C386" s="76" t="s">
        <v>548</v>
      </c>
      <c r="D386" s="489">
        <v>2</v>
      </c>
      <c r="E386" s="74" t="s">
        <v>895</v>
      </c>
      <c r="F386" s="87"/>
      <c r="G386" s="92"/>
      <c r="H386" s="97" t="str">
        <f t="shared" si="29"/>
        <v>南区2-1</v>
      </c>
      <c r="I386" s="104">
        <v>565</v>
      </c>
      <c r="J386" s="113" t="s">
        <v>1347</v>
      </c>
      <c r="K386" s="188"/>
      <c r="L386" s="360"/>
      <c r="M386" s="4" t="str">
        <f>IF(F413,I413,"")</f>
        <v/>
      </c>
      <c r="N386" s="6"/>
    </row>
    <row r="387" spans="1:70" ht="20.25" customHeight="1">
      <c r="A387" s="4">
        <v>385</v>
      </c>
      <c r="B387" s="589"/>
      <c r="C387" s="76" t="s">
        <v>548</v>
      </c>
      <c r="D387" s="489">
        <v>2</v>
      </c>
      <c r="E387" s="74" t="s">
        <v>896</v>
      </c>
      <c r="F387" s="87">
        <v>1</v>
      </c>
      <c r="G387" s="92"/>
      <c r="H387" s="97" t="str">
        <f t="shared" si="29"/>
        <v>南区2-2</v>
      </c>
      <c r="I387" s="104">
        <v>395</v>
      </c>
      <c r="J387" s="551" t="s">
        <v>1348</v>
      </c>
      <c r="K387" s="281" t="s">
        <v>2150</v>
      </c>
      <c r="L387" s="348"/>
      <c r="M387" s="5" t="str">
        <f>IF(F402,I402,"")</f>
        <v/>
      </c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customHeight="1">
      <c r="A388" s="4">
        <v>386</v>
      </c>
      <c r="B388" s="589"/>
      <c r="C388" s="76" t="s">
        <v>548</v>
      </c>
      <c r="D388" s="489">
        <v>2</v>
      </c>
      <c r="E388" s="74" t="s">
        <v>897</v>
      </c>
      <c r="F388" s="87">
        <v>1</v>
      </c>
      <c r="G388" s="92"/>
      <c r="H388" s="97" t="str">
        <f t="shared" si="29"/>
        <v>南区2-3</v>
      </c>
      <c r="I388" s="104">
        <v>445</v>
      </c>
      <c r="J388" s="551" t="s">
        <v>1349</v>
      </c>
      <c r="K388" s="281" t="s">
        <v>1829</v>
      </c>
      <c r="L388" s="487"/>
      <c r="M388" s="5">
        <f>IF(F403,I403,"")</f>
        <v>545</v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customHeight="1">
      <c r="A389" s="4">
        <v>387</v>
      </c>
      <c r="B389" s="589"/>
      <c r="C389" s="76" t="s">
        <v>548</v>
      </c>
      <c r="D389" s="489">
        <v>2</v>
      </c>
      <c r="E389" s="74" t="s">
        <v>898</v>
      </c>
      <c r="F389" s="87">
        <v>1</v>
      </c>
      <c r="G389" s="92"/>
      <c r="H389" s="97" t="str">
        <f t="shared" si="29"/>
        <v>南区2-4</v>
      </c>
      <c r="I389" s="104">
        <v>470</v>
      </c>
      <c r="J389" s="551" t="s">
        <v>1350</v>
      </c>
      <c r="K389" s="334" t="s">
        <v>2166</v>
      </c>
      <c r="L389" s="348"/>
      <c r="M389" s="5" t="str">
        <f>IF(F417,I417,"")</f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customHeight="1">
      <c r="A390" s="4">
        <v>388</v>
      </c>
      <c r="B390" s="589"/>
      <c r="C390" s="76" t="s">
        <v>548</v>
      </c>
      <c r="D390" s="489">
        <v>2</v>
      </c>
      <c r="E390" s="74" t="s">
        <v>899</v>
      </c>
      <c r="F390" s="87">
        <v>1</v>
      </c>
      <c r="G390" s="92"/>
      <c r="H390" s="97" t="str">
        <f t="shared" si="29"/>
        <v>南区2-5</v>
      </c>
      <c r="I390" s="104">
        <v>260</v>
      </c>
      <c r="J390" s="551" t="s">
        <v>1351</v>
      </c>
      <c r="K390" s="332" t="s">
        <v>2121</v>
      </c>
      <c r="L390" s="348"/>
      <c r="M390" s="5" t="str">
        <f>IF(F405,I405,"")</f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hidden="1" customHeight="1">
      <c r="A391" s="4">
        <v>389</v>
      </c>
      <c r="B391" s="589"/>
      <c r="C391" s="76" t="s">
        <v>548</v>
      </c>
      <c r="D391" s="489">
        <v>2</v>
      </c>
      <c r="E391" s="74" t="s">
        <v>867</v>
      </c>
      <c r="F391" s="87"/>
      <c r="G391" s="92"/>
      <c r="H391" s="97" t="str">
        <f t="shared" si="29"/>
        <v>南区2-6</v>
      </c>
      <c r="I391" s="104">
        <v>545</v>
      </c>
      <c r="J391" s="113" t="s">
        <v>1352</v>
      </c>
      <c r="K391" s="188"/>
      <c r="L391" s="152"/>
      <c r="M391" s="4"/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customHeight="1">
      <c r="A392" s="4">
        <v>390</v>
      </c>
      <c r="B392" s="589" t="s">
        <v>563</v>
      </c>
      <c r="C392" s="76" t="s">
        <v>548</v>
      </c>
      <c r="D392" s="489">
        <v>3</v>
      </c>
      <c r="E392" s="74" t="s">
        <v>895</v>
      </c>
      <c r="F392" s="87">
        <v>1</v>
      </c>
      <c r="G392" s="92"/>
      <c r="H392" s="97" t="str">
        <f t="shared" si="29"/>
        <v>南区3-1</v>
      </c>
      <c r="I392" s="104">
        <v>510</v>
      </c>
      <c r="J392" s="551" t="s">
        <v>1353</v>
      </c>
      <c r="K392" s="281" t="s">
        <v>2125</v>
      </c>
      <c r="L392" s="541" t="s">
        <v>2129</v>
      </c>
      <c r="M392" s="4" t="str">
        <f t="shared" ref="M392:M393" si="30">IF(F419,I419,"")</f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 customHeight="1">
      <c r="A393" s="4">
        <v>391</v>
      </c>
      <c r="B393" s="589"/>
      <c r="C393" s="76" t="s">
        <v>548</v>
      </c>
      <c r="D393" s="489">
        <v>3</v>
      </c>
      <c r="E393" s="74" t="s">
        <v>896</v>
      </c>
      <c r="F393" s="87"/>
      <c r="G393" s="92"/>
      <c r="H393" s="97" t="str">
        <f t="shared" si="29"/>
        <v>南区3-2</v>
      </c>
      <c r="I393" s="104">
        <v>460</v>
      </c>
      <c r="J393" s="113" t="s">
        <v>1355</v>
      </c>
      <c r="K393" s="281"/>
      <c r="L393" s="510"/>
      <c r="M393" s="5" t="str">
        <f t="shared" si="30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25" hidden="1" customHeight="1">
      <c r="A394" s="4">
        <v>392</v>
      </c>
      <c r="B394" s="589"/>
      <c r="C394" s="76" t="s">
        <v>548</v>
      </c>
      <c r="D394" s="489">
        <v>3</v>
      </c>
      <c r="E394" s="74" t="s">
        <v>897</v>
      </c>
      <c r="F394" s="87"/>
      <c r="G394" s="92"/>
      <c r="H394" s="97" t="str">
        <f t="shared" si="29"/>
        <v>南区3-3</v>
      </c>
      <c r="I394" s="104">
        <v>270</v>
      </c>
      <c r="J394" s="113" t="s">
        <v>1356</v>
      </c>
      <c r="K394" s="188"/>
      <c r="L394" s="141"/>
      <c r="M394" s="5" t="e">
        <f>IF(#REF!,#REF!,"")</f>
        <v>#REF!</v>
      </c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 hidden="1" customHeight="1">
      <c r="A395" s="4">
        <v>393</v>
      </c>
      <c r="B395" s="589"/>
      <c r="C395" s="76" t="s">
        <v>548</v>
      </c>
      <c r="D395" s="489">
        <v>3</v>
      </c>
      <c r="E395" s="74" t="s">
        <v>898</v>
      </c>
      <c r="F395" s="87"/>
      <c r="G395" s="92"/>
      <c r="H395" s="97" t="str">
        <f t="shared" si="29"/>
        <v>南区3-4</v>
      </c>
      <c r="I395" s="104">
        <v>465</v>
      </c>
      <c r="J395" s="113" t="s">
        <v>1358</v>
      </c>
      <c r="K395" s="281"/>
      <c r="L395" s="152"/>
      <c r="M395" s="4" t="str">
        <f>IF(F421,I421,"")</f>
        <v/>
      </c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16.5" hidden="1" customHeight="1">
      <c r="A396" s="4">
        <v>394</v>
      </c>
      <c r="B396" s="589"/>
      <c r="C396" s="76" t="s">
        <v>548</v>
      </c>
      <c r="D396" s="489">
        <v>3</v>
      </c>
      <c r="E396" s="74" t="s">
        <v>899</v>
      </c>
      <c r="F396" s="87"/>
      <c r="G396" s="92"/>
      <c r="H396" s="97" t="str">
        <f t="shared" si="29"/>
        <v>南区3-5</v>
      </c>
      <c r="I396" s="104">
        <v>180</v>
      </c>
      <c r="J396" s="114" t="s">
        <v>1359</v>
      </c>
      <c r="K396" s="188"/>
      <c r="L396" s="531" t="s">
        <v>2117</v>
      </c>
      <c r="M396" s="4" t="e">
        <f>IF(#REF!,#REF!,"")</f>
        <v>#REF!</v>
      </c>
      <c r="N396" s="6"/>
    </row>
    <row r="397" spans="1:70" ht="16.5" customHeight="1">
      <c r="A397" s="4">
        <v>395</v>
      </c>
      <c r="B397" s="589"/>
      <c r="C397" s="76" t="s">
        <v>548</v>
      </c>
      <c r="D397" s="489">
        <v>3</v>
      </c>
      <c r="E397" s="74" t="s">
        <v>867</v>
      </c>
      <c r="F397" s="87">
        <v>1</v>
      </c>
      <c r="G397" s="92"/>
      <c r="H397" s="97" t="str">
        <f t="shared" si="29"/>
        <v>南区3-6</v>
      </c>
      <c r="I397" s="104">
        <v>345</v>
      </c>
      <c r="J397" s="551" t="s">
        <v>1360</v>
      </c>
      <c r="K397" s="281" t="s">
        <v>2016</v>
      </c>
      <c r="L397" s="535" t="s">
        <v>2131</v>
      </c>
      <c r="M397" s="4" t="e">
        <f>IF(#REF!,#REF!,"")</f>
        <v>#REF!</v>
      </c>
      <c r="N397" s="6"/>
    </row>
    <row r="398" spans="1:70" ht="20.100000000000001" hidden="1" customHeight="1">
      <c r="A398" s="4">
        <v>396</v>
      </c>
      <c r="B398" s="591" t="s">
        <v>575</v>
      </c>
      <c r="C398" s="76" t="s">
        <v>548</v>
      </c>
      <c r="D398" s="489">
        <v>4</v>
      </c>
      <c r="E398" s="74" t="s">
        <v>895</v>
      </c>
      <c r="F398" s="87"/>
      <c r="G398" s="92"/>
      <c r="H398" s="97" t="str">
        <f t="shared" si="29"/>
        <v>南区4-1</v>
      </c>
      <c r="I398" s="104">
        <v>335</v>
      </c>
      <c r="J398" s="113" t="s">
        <v>1361</v>
      </c>
      <c r="K398" s="188"/>
      <c r="L398" s="131"/>
      <c r="M398" s="4" t="e">
        <f>IF(#REF!,#REF!,"")</f>
        <v>#REF!</v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16.5" hidden="1" customHeight="1">
      <c r="A399" s="4">
        <v>397</v>
      </c>
      <c r="B399" s="592"/>
      <c r="C399" s="76" t="s">
        <v>548</v>
      </c>
      <c r="D399" s="489">
        <v>4</v>
      </c>
      <c r="E399" s="74" t="s">
        <v>896</v>
      </c>
      <c r="F399" s="87"/>
      <c r="G399" s="92"/>
      <c r="H399" s="97" t="str">
        <f t="shared" si="29"/>
        <v>南区4-2</v>
      </c>
      <c r="I399" s="104">
        <v>365</v>
      </c>
      <c r="J399" s="113" t="s">
        <v>577</v>
      </c>
      <c r="K399" s="188"/>
      <c r="L399" s="129"/>
      <c r="M399" s="5" t="e">
        <f>IF(#REF!,#REF!,"")</f>
        <v>#REF!</v>
      </c>
    </row>
    <row r="400" spans="1:70" ht="20.100000000000001" customHeight="1">
      <c r="A400" s="4">
        <v>398</v>
      </c>
      <c r="B400" s="592"/>
      <c r="C400" s="76" t="s">
        <v>548</v>
      </c>
      <c r="D400" s="489">
        <v>4</v>
      </c>
      <c r="E400" s="74" t="s">
        <v>897</v>
      </c>
      <c r="F400" s="87">
        <v>1</v>
      </c>
      <c r="G400" s="92"/>
      <c r="H400" s="97" t="str">
        <f t="shared" si="29"/>
        <v>南区4-3</v>
      </c>
      <c r="I400" s="104">
        <v>320</v>
      </c>
      <c r="J400" s="551" t="s">
        <v>1362</v>
      </c>
      <c r="K400" s="281" t="s">
        <v>2016</v>
      </c>
      <c r="L400" s="348"/>
      <c r="M400" s="5" t="str">
        <f>IF(F412,I412,"")</f>
        <v/>
      </c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16.5" hidden="1" customHeight="1">
      <c r="A401" s="4">
        <v>399</v>
      </c>
      <c r="B401" s="592"/>
      <c r="C401" s="76" t="s">
        <v>548</v>
      </c>
      <c r="D401" s="489">
        <v>4</v>
      </c>
      <c r="E401" s="74" t="s">
        <v>898</v>
      </c>
      <c r="F401" s="87"/>
      <c r="G401" s="92"/>
      <c r="H401" s="97" t="str">
        <f t="shared" si="29"/>
        <v>南区4-4</v>
      </c>
      <c r="I401" s="104">
        <v>260</v>
      </c>
      <c r="J401" s="113" t="s">
        <v>579</v>
      </c>
      <c r="K401" s="189"/>
      <c r="L401" s="132"/>
      <c r="M401" s="4" t="e">
        <f>IF(#REF!,#REF!,"")</f>
        <v>#REF!</v>
      </c>
      <c r="N401" s="6"/>
    </row>
    <row r="402" spans="1:70" ht="16.5" hidden="1" customHeight="1">
      <c r="A402" s="4">
        <v>400</v>
      </c>
      <c r="B402" s="592"/>
      <c r="C402" s="76" t="s">
        <v>548</v>
      </c>
      <c r="D402" s="489">
        <v>4</v>
      </c>
      <c r="E402" s="74" t="s">
        <v>899</v>
      </c>
      <c r="F402" s="87"/>
      <c r="G402" s="92"/>
      <c r="H402" s="97" t="str">
        <f t="shared" si="29"/>
        <v>南区4-5</v>
      </c>
      <c r="I402" s="104">
        <v>370</v>
      </c>
      <c r="J402" s="113" t="s">
        <v>1363</v>
      </c>
      <c r="K402" s="281"/>
      <c r="L402" s="374"/>
      <c r="M402" s="5" t="str">
        <f>IF(F414,I414,"")</f>
        <v/>
      </c>
      <c r="N402" s="6"/>
    </row>
    <row r="403" spans="1:70" ht="20.25" customHeight="1">
      <c r="A403" s="4">
        <v>401</v>
      </c>
      <c r="B403" s="592"/>
      <c r="C403" s="76" t="s">
        <v>548</v>
      </c>
      <c r="D403" s="489">
        <v>4</v>
      </c>
      <c r="E403" s="74" t="s">
        <v>867</v>
      </c>
      <c r="F403" s="87">
        <v>2</v>
      </c>
      <c r="G403" s="92"/>
      <c r="H403" s="97" t="str">
        <f t="shared" si="29"/>
        <v>南区4-6</v>
      </c>
      <c r="I403" s="104">
        <v>545</v>
      </c>
      <c r="J403" s="551" t="s">
        <v>1366</v>
      </c>
      <c r="K403" s="281" t="s">
        <v>1950</v>
      </c>
      <c r="L403" s="365" t="s">
        <v>2152</v>
      </c>
      <c r="M403" s="4" t="str">
        <f>IF(F423,I423,"")</f>
        <v/>
      </c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100000000000001" hidden="1" customHeight="1">
      <c r="A404" s="4">
        <v>402</v>
      </c>
      <c r="B404" s="592"/>
      <c r="C404" s="76" t="s">
        <v>548</v>
      </c>
      <c r="D404" s="489">
        <v>4</v>
      </c>
      <c r="E404" s="74" t="s">
        <v>1645</v>
      </c>
      <c r="F404" s="87"/>
      <c r="G404" s="92"/>
      <c r="H404" s="97" t="str">
        <f t="shared" si="29"/>
        <v>南区4-7</v>
      </c>
      <c r="I404" s="104">
        <v>385</v>
      </c>
      <c r="J404" s="113" t="s">
        <v>1367</v>
      </c>
      <c r="K404" s="281"/>
      <c r="L404" s="511"/>
      <c r="M404" s="4" t="str">
        <f>IF(F424,I424,"")</f>
        <v/>
      </c>
      <c r="N404" s="6"/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20.25" hidden="1" customHeight="1">
      <c r="A405" s="4">
        <v>403</v>
      </c>
      <c r="B405" s="592"/>
      <c r="C405" s="76" t="s">
        <v>548</v>
      </c>
      <c r="D405" s="489">
        <v>4</v>
      </c>
      <c r="E405" s="74" t="s">
        <v>1646</v>
      </c>
      <c r="F405" s="87"/>
      <c r="G405" s="92"/>
      <c r="H405" s="97" t="str">
        <f t="shared" si="29"/>
        <v>南区4-8</v>
      </c>
      <c r="I405" s="104">
        <v>350</v>
      </c>
      <c r="J405" s="113" t="s">
        <v>1368</v>
      </c>
      <c r="K405" s="281"/>
      <c r="L405" s="511"/>
      <c r="M405" s="4" t="e">
        <f>IF(#REF!,#REF!,"")</f>
        <v>#REF!</v>
      </c>
      <c r="N405" s="6"/>
      <c r="O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25" hidden="1">
      <c r="A406" s="4">
        <v>404</v>
      </c>
      <c r="B406" s="592"/>
      <c r="C406" s="76" t="s">
        <v>548</v>
      </c>
      <c r="D406" s="489">
        <v>4</v>
      </c>
      <c r="E406" s="74" t="s">
        <v>1025</v>
      </c>
      <c r="F406" s="87"/>
      <c r="G406" s="92"/>
      <c r="H406" s="97" t="str">
        <f t="shared" si="29"/>
        <v>南区4-9</v>
      </c>
      <c r="I406" s="104">
        <v>380</v>
      </c>
      <c r="J406" s="113" t="s">
        <v>1369</v>
      </c>
      <c r="K406" s="281"/>
      <c r="L406" s="507"/>
      <c r="M406" s="5">
        <f>IF(F418,I418,"")</f>
        <v>390</v>
      </c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hidden="1">
      <c r="A407" s="4">
        <v>405</v>
      </c>
      <c r="B407" s="589" t="s">
        <v>588</v>
      </c>
      <c r="C407" s="76" t="s">
        <v>548</v>
      </c>
      <c r="D407" s="489">
        <v>5</v>
      </c>
      <c r="E407" s="74" t="s">
        <v>895</v>
      </c>
      <c r="F407" s="87"/>
      <c r="G407" s="92"/>
      <c r="H407" s="97" t="str">
        <f t="shared" si="29"/>
        <v>南区5-1</v>
      </c>
      <c r="I407" s="104">
        <v>355</v>
      </c>
      <c r="J407" s="113" t="s">
        <v>589</v>
      </c>
      <c r="K407" s="188"/>
      <c r="L407" s="129"/>
      <c r="M407" s="5" t="e">
        <f>IF(#REF!,#REF!,"")</f>
        <v>#REF!</v>
      </c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16.5" hidden="1" customHeight="1">
      <c r="A408" s="4">
        <v>406</v>
      </c>
      <c r="B408" s="589"/>
      <c r="C408" s="76" t="s">
        <v>548</v>
      </c>
      <c r="D408" s="489">
        <v>5</v>
      </c>
      <c r="E408" s="74" t="s">
        <v>896</v>
      </c>
      <c r="F408" s="87"/>
      <c r="G408" s="92"/>
      <c r="H408" s="97" t="str">
        <f t="shared" si="29"/>
        <v>南区5-2</v>
      </c>
      <c r="I408" s="104">
        <v>1220</v>
      </c>
      <c r="J408" s="113" t="s">
        <v>1682</v>
      </c>
      <c r="K408" s="188"/>
      <c r="L408" s="129"/>
      <c r="M408" s="5" t="e">
        <f>IF(#REF!,#REF!,"")</f>
        <v>#REF!</v>
      </c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100000000000001" hidden="1" customHeight="1">
      <c r="A409" s="4">
        <v>407</v>
      </c>
      <c r="B409" s="589"/>
      <c r="C409" s="76" t="s">
        <v>548</v>
      </c>
      <c r="D409" s="489">
        <v>5</v>
      </c>
      <c r="E409" s="74" t="s">
        <v>897</v>
      </c>
      <c r="F409" s="87"/>
      <c r="G409" s="92"/>
      <c r="H409" s="97" t="str">
        <f t="shared" si="29"/>
        <v>南区5-3</v>
      </c>
      <c r="I409" s="104">
        <v>240</v>
      </c>
      <c r="J409" s="113" t="s">
        <v>1371</v>
      </c>
      <c r="K409" s="188"/>
      <c r="L409" s="129"/>
      <c r="M409" s="5" t="e">
        <f>IF(#REF!,#REF!,"")</f>
        <v>#REF!</v>
      </c>
      <c r="N409" s="6"/>
    </row>
    <row r="410" spans="1:70" ht="16.5" hidden="1" customHeight="1">
      <c r="A410" s="4">
        <v>408</v>
      </c>
      <c r="B410" s="589"/>
      <c r="C410" s="76" t="s">
        <v>548</v>
      </c>
      <c r="D410" s="489">
        <v>5</v>
      </c>
      <c r="E410" s="74" t="s">
        <v>898</v>
      </c>
      <c r="F410" s="87"/>
      <c r="G410" s="92"/>
      <c r="H410" s="97" t="str">
        <f t="shared" si="29"/>
        <v>南区5-4</v>
      </c>
      <c r="I410" s="104">
        <v>310</v>
      </c>
      <c r="J410" s="113" t="s">
        <v>2237</v>
      </c>
      <c r="K410" s="188"/>
      <c r="L410" s="531" t="s">
        <v>2117</v>
      </c>
      <c r="M410" s="4" t="e">
        <f>IF(#REF!,#REF!,"")</f>
        <v>#REF!</v>
      </c>
      <c r="N410" s="6"/>
    </row>
    <row r="411" spans="1:70" ht="20.25" hidden="1" customHeight="1">
      <c r="A411" s="4">
        <v>409</v>
      </c>
      <c r="B411" s="589"/>
      <c r="C411" s="76" t="s">
        <v>548</v>
      </c>
      <c r="D411" s="489">
        <v>5</v>
      </c>
      <c r="E411" s="74" t="s">
        <v>899</v>
      </c>
      <c r="F411" s="87"/>
      <c r="G411" s="92"/>
      <c r="H411" s="97" t="str">
        <f t="shared" si="29"/>
        <v>南区5-5</v>
      </c>
      <c r="I411" s="104">
        <v>495</v>
      </c>
      <c r="J411" s="114" t="s">
        <v>1375</v>
      </c>
      <c r="K411" s="188"/>
      <c r="L411" s="531" t="s">
        <v>2117</v>
      </c>
      <c r="M411" s="4">
        <f>IF(F428,I428,"")</f>
        <v>255</v>
      </c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25" hidden="1" customHeight="1">
      <c r="A412" s="4">
        <v>410</v>
      </c>
      <c r="B412" s="589"/>
      <c r="C412" s="76" t="s">
        <v>548</v>
      </c>
      <c r="D412" s="489">
        <v>5</v>
      </c>
      <c r="E412" s="74" t="s">
        <v>867</v>
      </c>
      <c r="F412" s="87"/>
      <c r="G412" s="92"/>
      <c r="H412" s="97" t="str">
        <f t="shared" si="29"/>
        <v>南区5-6</v>
      </c>
      <c r="I412" s="104">
        <v>495</v>
      </c>
      <c r="J412" s="113" t="s">
        <v>596</v>
      </c>
      <c r="K412" s="325"/>
      <c r="L412" s="416"/>
      <c r="M412" s="5" t="str">
        <f>IF(F429,I429,"")</f>
        <v/>
      </c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</row>
    <row r="413" spans="1:70" ht="16.5" hidden="1" customHeight="1">
      <c r="A413" s="4">
        <v>411</v>
      </c>
      <c r="B413" s="589"/>
      <c r="C413" s="76" t="s">
        <v>548</v>
      </c>
      <c r="D413" s="489">
        <v>5</v>
      </c>
      <c r="E413" s="74" t="s">
        <v>1645</v>
      </c>
      <c r="F413" s="87"/>
      <c r="G413" s="92"/>
      <c r="H413" s="97" t="str">
        <f t="shared" si="29"/>
        <v>南区5-7</v>
      </c>
      <c r="I413" s="104">
        <v>510</v>
      </c>
      <c r="J413" s="113" t="s">
        <v>597</v>
      </c>
      <c r="K413" s="188"/>
      <c r="L413" s="129"/>
      <c r="M413" s="5" t="str">
        <f>IF(F430,I430,"")</f>
        <v/>
      </c>
      <c r="N413" s="6"/>
    </row>
    <row r="414" spans="1:70" ht="20.25" hidden="1" customHeight="1">
      <c r="A414" s="4">
        <v>412</v>
      </c>
      <c r="B414" s="589"/>
      <c r="C414" s="76" t="s">
        <v>548</v>
      </c>
      <c r="D414" s="489">
        <v>5</v>
      </c>
      <c r="E414" s="74" t="s">
        <v>1646</v>
      </c>
      <c r="F414" s="87"/>
      <c r="G414" s="92"/>
      <c r="H414" s="97" t="str">
        <f t="shared" si="29"/>
        <v>南区5-8</v>
      </c>
      <c r="I414" s="104">
        <v>490</v>
      </c>
      <c r="J414" s="556" t="s">
        <v>2059</v>
      </c>
      <c r="K414" s="281"/>
      <c r="L414" s="416"/>
      <c r="M414" s="4" t="str">
        <f>IF(F431,I431,"")</f>
        <v/>
      </c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20.100000000000001" hidden="1" customHeight="1">
      <c r="A415" s="4">
        <v>413</v>
      </c>
      <c r="B415" s="589" t="s">
        <v>599</v>
      </c>
      <c r="C415" s="76" t="s">
        <v>548</v>
      </c>
      <c r="D415" s="489">
        <v>6</v>
      </c>
      <c r="E415" s="74" t="s">
        <v>895</v>
      </c>
      <c r="F415" s="87"/>
      <c r="G415" s="92"/>
      <c r="H415" s="97" t="str">
        <f t="shared" si="29"/>
        <v>南区6-1</v>
      </c>
      <c r="I415" s="104">
        <v>855</v>
      </c>
      <c r="J415" s="113" t="s">
        <v>600</v>
      </c>
      <c r="K415" s="188"/>
      <c r="L415" s="129"/>
      <c r="M415" s="5" t="str">
        <f>IF(F424,I424,"")</f>
        <v/>
      </c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hidden="1">
      <c r="A416" s="4">
        <v>414</v>
      </c>
      <c r="B416" s="589"/>
      <c r="C416" s="76" t="s">
        <v>548</v>
      </c>
      <c r="D416" s="489">
        <v>6</v>
      </c>
      <c r="E416" s="74" t="s">
        <v>896</v>
      </c>
      <c r="F416" s="87"/>
      <c r="G416" s="92"/>
      <c r="H416" s="97" t="str">
        <f t="shared" si="29"/>
        <v>南区6-2</v>
      </c>
      <c r="I416" s="104">
        <v>680</v>
      </c>
      <c r="J416" s="113" t="s">
        <v>601</v>
      </c>
      <c r="K416" s="188"/>
      <c r="L416" s="129"/>
      <c r="M416" s="4" t="str">
        <f>IF(F433,I433,"")</f>
        <v/>
      </c>
      <c r="N416" s="6"/>
    </row>
    <row r="417" spans="1:70" ht="20.25" hidden="1" customHeight="1">
      <c r="A417" s="4">
        <v>415</v>
      </c>
      <c r="B417" s="589"/>
      <c r="C417" s="76" t="s">
        <v>548</v>
      </c>
      <c r="D417" s="489">
        <v>6</v>
      </c>
      <c r="E417" s="74" t="s">
        <v>897</v>
      </c>
      <c r="F417" s="87"/>
      <c r="G417" s="92"/>
      <c r="H417" s="97" t="str">
        <f t="shared" si="29"/>
        <v>南区6-3</v>
      </c>
      <c r="I417" s="104">
        <v>410</v>
      </c>
      <c r="J417" s="551" t="s">
        <v>602</v>
      </c>
      <c r="K417" s="281"/>
      <c r="L417" s="348"/>
      <c r="M417" s="4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100000000000001" customHeight="1">
      <c r="A418" s="4">
        <v>416</v>
      </c>
      <c r="B418" s="589"/>
      <c r="C418" s="76" t="s">
        <v>548</v>
      </c>
      <c r="D418" s="489">
        <v>6</v>
      </c>
      <c r="E418" s="74" t="s">
        <v>898</v>
      </c>
      <c r="F418" s="87">
        <v>2</v>
      </c>
      <c r="G418" s="92"/>
      <c r="H418" s="97" t="str">
        <f t="shared" si="29"/>
        <v>南区6-4</v>
      </c>
      <c r="I418" s="104">
        <v>390</v>
      </c>
      <c r="J418" s="113" t="s">
        <v>603</v>
      </c>
      <c r="K418" s="281"/>
      <c r="L418" s="372" t="s">
        <v>2260</v>
      </c>
      <c r="M418" s="5" t="str">
        <f>IF(F425,I425,"")</f>
        <v/>
      </c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>
      <c r="A419" s="4">
        <v>417</v>
      </c>
      <c r="B419" s="589"/>
      <c r="C419" s="76" t="s">
        <v>548</v>
      </c>
      <c r="D419" s="489">
        <v>6</v>
      </c>
      <c r="E419" s="74" t="s">
        <v>899</v>
      </c>
      <c r="F419" s="87"/>
      <c r="G419" s="92"/>
      <c r="H419" s="97" t="str">
        <f t="shared" si="29"/>
        <v>南区6-5</v>
      </c>
      <c r="I419" s="104">
        <v>545</v>
      </c>
      <c r="J419" s="113" t="s">
        <v>604</v>
      </c>
      <c r="K419" s="281"/>
      <c r="L419" s="152"/>
      <c r="M419" s="4" t="str">
        <f>IF(F434,I434,"")</f>
        <v/>
      </c>
      <c r="O419" s="6"/>
      <c r="R419" s="9" t="s">
        <v>81</v>
      </c>
      <c r="S419" s="10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ht="20.25" hidden="1" customHeight="1">
      <c r="A420" s="4">
        <v>418</v>
      </c>
      <c r="B420" s="590" t="s">
        <v>605</v>
      </c>
      <c r="C420" s="76" t="s">
        <v>548</v>
      </c>
      <c r="D420" s="489">
        <v>7</v>
      </c>
      <c r="E420" s="74" t="s">
        <v>895</v>
      </c>
      <c r="F420" s="87"/>
      <c r="G420" s="92"/>
      <c r="H420" s="97" t="str">
        <f t="shared" si="29"/>
        <v>南区7-1</v>
      </c>
      <c r="I420" s="104">
        <v>370</v>
      </c>
      <c r="J420" s="113" t="s">
        <v>606</v>
      </c>
      <c r="K420" s="281"/>
      <c r="L420" s="449"/>
      <c r="M420" s="4"/>
      <c r="R420" s="8"/>
      <c r="S420" s="34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16.5" hidden="1" customHeight="1">
      <c r="A421" s="4">
        <v>419</v>
      </c>
      <c r="B421" s="581"/>
      <c r="C421" s="76" t="s">
        <v>548</v>
      </c>
      <c r="D421" s="489">
        <v>7</v>
      </c>
      <c r="E421" s="74" t="s">
        <v>896</v>
      </c>
      <c r="F421" s="87"/>
      <c r="G421" s="92"/>
      <c r="H421" s="97" t="str">
        <f t="shared" si="29"/>
        <v>南区7-2</v>
      </c>
      <c r="I421" s="104">
        <v>280</v>
      </c>
      <c r="J421" s="113" t="s">
        <v>611</v>
      </c>
      <c r="K421" s="281"/>
      <c r="L421" s="427"/>
      <c r="M421" s="4">
        <f>IF(F474,I474,"")</f>
        <v>300</v>
      </c>
      <c r="R421" s="211"/>
      <c r="S421" s="212"/>
    </row>
    <row r="422" spans="1:70" ht="20.100000000000001" hidden="1" customHeight="1">
      <c r="A422" s="4">
        <v>420</v>
      </c>
      <c r="B422" s="591" t="s">
        <v>617</v>
      </c>
      <c r="C422" s="76" t="s">
        <v>548</v>
      </c>
      <c r="D422" s="489">
        <v>8</v>
      </c>
      <c r="E422" s="74" t="s">
        <v>895</v>
      </c>
      <c r="F422" s="87"/>
      <c r="G422" s="92"/>
      <c r="H422" s="97" t="str">
        <f t="shared" si="29"/>
        <v>南区8-1</v>
      </c>
      <c r="I422" s="104">
        <v>420</v>
      </c>
      <c r="J422" s="113" t="s">
        <v>1684</v>
      </c>
      <c r="K422" s="281"/>
      <c r="L422" s="404"/>
      <c r="M422" s="4" t="str">
        <f>IF(F487,I487,"")</f>
        <v/>
      </c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100000000000001" hidden="1" customHeight="1">
      <c r="A423" s="4">
        <v>421</v>
      </c>
      <c r="B423" s="592"/>
      <c r="C423" s="76" t="s">
        <v>548</v>
      </c>
      <c r="D423" s="489">
        <v>8</v>
      </c>
      <c r="E423" s="74" t="s">
        <v>896</v>
      </c>
      <c r="F423" s="87"/>
      <c r="G423" s="92"/>
      <c r="H423" s="97" t="str">
        <f t="shared" si="29"/>
        <v>南区8-2</v>
      </c>
      <c r="I423" s="104">
        <v>380</v>
      </c>
      <c r="J423" s="113" t="s">
        <v>1383</v>
      </c>
      <c r="K423" s="281"/>
      <c r="L423" s="348" t="s">
        <v>2127</v>
      </c>
      <c r="M423" s="4" t="str">
        <f>IF(F488,I488,"")</f>
        <v/>
      </c>
      <c r="N423" s="15"/>
      <c r="O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</row>
    <row r="424" spans="1:70" s="15" customFormat="1" ht="16.5" hidden="1" customHeight="1">
      <c r="A424" s="4">
        <v>422</v>
      </c>
      <c r="B424" s="592"/>
      <c r="C424" s="76" t="s">
        <v>548</v>
      </c>
      <c r="D424" s="489">
        <v>8</v>
      </c>
      <c r="E424" s="74" t="s">
        <v>897</v>
      </c>
      <c r="F424" s="87"/>
      <c r="G424" s="92"/>
      <c r="H424" s="97" t="str">
        <f t="shared" si="29"/>
        <v>南区8-3</v>
      </c>
      <c r="I424" s="104">
        <v>345</v>
      </c>
      <c r="J424" s="113" t="s">
        <v>620</v>
      </c>
      <c r="K424" s="281"/>
      <c r="L424" s="152"/>
      <c r="M424" s="4" t="str">
        <f>IF(F489,I489,"")</f>
        <v/>
      </c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</row>
    <row r="425" spans="1:70" ht="20.100000000000001" hidden="1" customHeight="1">
      <c r="A425" s="4">
        <v>423</v>
      </c>
      <c r="B425" s="592"/>
      <c r="C425" s="76" t="s">
        <v>548</v>
      </c>
      <c r="D425" s="489">
        <v>8</v>
      </c>
      <c r="E425" s="74" t="s">
        <v>898</v>
      </c>
      <c r="F425" s="87"/>
      <c r="G425" s="92"/>
      <c r="H425" s="97" t="str">
        <f t="shared" si="29"/>
        <v>南区8-4</v>
      </c>
      <c r="I425" s="104">
        <v>385</v>
      </c>
      <c r="J425" s="215" t="s">
        <v>1685</v>
      </c>
      <c r="K425" s="325"/>
      <c r="L425" s="432"/>
      <c r="M425" s="5">
        <f>IF(F442,I442,"")</f>
        <v>435</v>
      </c>
      <c r="N425" s="15"/>
      <c r="O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s="15" customFormat="1" ht="16.5" hidden="1" customHeight="1">
      <c r="A426" s="4">
        <v>424</v>
      </c>
      <c r="B426" s="592"/>
      <c r="C426" s="76" t="s">
        <v>548</v>
      </c>
      <c r="D426" s="489">
        <v>8</v>
      </c>
      <c r="E426" s="74" t="s">
        <v>899</v>
      </c>
      <c r="F426" s="87"/>
      <c r="G426" s="92"/>
      <c r="H426" s="97" t="str">
        <f t="shared" si="29"/>
        <v>南区8-5</v>
      </c>
      <c r="I426" s="104">
        <v>245</v>
      </c>
      <c r="J426" s="113" t="s">
        <v>1686</v>
      </c>
      <c r="K426" s="281"/>
      <c r="L426" s="429"/>
      <c r="M426" s="5">
        <f>IF(F445,I445,"")</f>
        <v>475</v>
      </c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</row>
    <row r="427" spans="1:70" ht="20.25" hidden="1" customHeight="1">
      <c r="A427" s="4">
        <v>425</v>
      </c>
      <c r="B427" s="590" t="s">
        <v>639</v>
      </c>
      <c r="C427" s="76" t="s">
        <v>640</v>
      </c>
      <c r="D427" s="489"/>
      <c r="E427" s="74">
        <v>1</v>
      </c>
      <c r="F427" s="87"/>
      <c r="G427" s="92"/>
      <c r="H427" s="97" t="str">
        <f t="shared" si="29"/>
        <v>菊陽-1</v>
      </c>
      <c r="I427" s="104">
        <v>445</v>
      </c>
      <c r="J427" s="113" t="s">
        <v>2238</v>
      </c>
      <c r="K427" s="325"/>
      <c r="L427" s="131"/>
      <c r="M427" s="5" t="str">
        <f>IF(F449,I449,"")</f>
        <v/>
      </c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100000000000001" customHeight="1">
      <c r="A428" s="4">
        <v>426</v>
      </c>
      <c r="B428" s="581"/>
      <c r="C428" s="76" t="s">
        <v>640</v>
      </c>
      <c r="D428" s="489"/>
      <c r="E428" s="74">
        <v>2</v>
      </c>
      <c r="F428" s="87">
        <v>1</v>
      </c>
      <c r="G428" s="92"/>
      <c r="H428" s="97" t="str">
        <f t="shared" si="29"/>
        <v>菊陽-2</v>
      </c>
      <c r="I428" s="104">
        <v>255</v>
      </c>
      <c r="J428" s="551" t="s">
        <v>2239</v>
      </c>
      <c r="K428" s="281" t="s">
        <v>1961</v>
      </c>
      <c r="L428" s="399"/>
      <c r="M428" s="4"/>
      <c r="N428" s="6"/>
      <c r="O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</row>
    <row r="429" spans="1:70" ht="20.25" hidden="1">
      <c r="A429" s="4">
        <v>427</v>
      </c>
      <c r="B429" s="581"/>
      <c r="C429" s="76" t="s">
        <v>640</v>
      </c>
      <c r="D429" s="489"/>
      <c r="E429" s="74">
        <v>3</v>
      </c>
      <c r="F429" s="87"/>
      <c r="G429" s="92"/>
      <c r="H429" s="97" t="str">
        <f t="shared" si="29"/>
        <v>菊陽-3</v>
      </c>
      <c r="I429" s="104">
        <v>885</v>
      </c>
      <c r="J429" s="113" t="s">
        <v>2062</v>
      </c>
      <c r="K429" s="281"/>
      <c r="L429" s="420"/>
      <c r="M429" s="5">
        <f>IF(F451,I451,"")</f>
        <v>275</v>
      </c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</row>
    <row r="430" spans="1:70" ht="20.25" hidden="1">
      <c r="A430" s="4">
        <v>428</v>
      </c>
      <c r="B430" s="581"/>
      <c r="C430" s="76" t="s">
        <v>640</v>
      </c>
      <c r="D430" s="489"/>
      <c r="E430" s="74">
        <v>4</v>
      </c>
      <c r="F430" s="87"/>
      <c r="G430" s="92"/>
      <c r="H430" s="99" t="str">
        <f t="shared" si="29"/>
        <v>菊陽-4</v>
      </c>
      <c r="I430" s="104">
        <v>175</v>
      </c>
      <c r="J430" s="234" t="s">
        <v>2063</v>
      </c>
      <c r="K430" s="332"/>
      <c r="L430" s="512"/>
      <c r="M430" s="4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hidden="1">
      <c r="A431" s="4">
        <v>429</v>
      </c>
      <c r="B431" s="581"/>
      <c r="C431" s="76" t="s">
        <v>640</v>
      </c>
      <c r="D431" s="489"/>
      <c r="E431" s="74">
        <v>5</v>
      </c>
      <c r="F431" s="87"/>
      <c r="G431" s="92"/>
      <c r="H431" s="97" t="str">
        <f t="shared" si="29"/>
        <v>菊陽-5</v>
      </c>
      <c r="I431" s="104">
        <v>280</v>
      </c>
      <c r="J431" s="113" t="s">
        <v>2064</v>
      </c>
      <c r="K431" s="188"/>
      <c r="L431" s="129"/>
      <c r="M431" s="5" t="str">
        <f>IF(F453,I453,"")</f>
        <v/>
      </c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100000000000001" customHeight="1">
      <c r="A432" s="4">
        <v>430</v>
      </c>
      <c r="B432" s="581"/>
      <c r="C432" s="76" t="s">
        <v>640</v>
      </c>
      <c r="D432" s="489"/>
      <c r="E432" s="74">
        <v>6</v>
      </c>
      <c r="F432" s="87">
        <v>1</v>
      </c>
      <c r="G432" s="92"/>
      <c r="H432" s="97" t="str">
        <f t="shared" si="29"/>
        <v>菊陽-6</v>
      </c>
      <c r="I432" s="104">
        <v>495</v>
      </c>
      <c r="J432" s="551" t="s">
        <v>2065</v>
      </c>
      <c r="K432" s="188"/>
      <c r="L432" s="487"/>
      <c r="M432" s="5" t="str">
        <f>IF(F454,I454,"")</f>
        <v/>
      </c>
      <c r="N432" s="23"/>
      <c r="O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s="23" customFormat="1" ht="20.25" hidden="1" customHeight="1">
      <c r="A433" s="4">
        <v>431</v>
      </c>
      <c r="B433" s="581"/>
      <c r="C433" s="76" t="s">
        <v>640</v>
      </c>
      <c r="D433" s="489"/>
      <c r="E433" s="74">
        <v>7</v>
      </c>
      <c r="F433" s="87"/>
      <c r="G433" s="92"/>
      <c r="H433" s="97" t="str">
        <f t="shared" si="29"/>
        <v>菊陽-7</v>
      </c>
      <c r="I433" s="104">
        <v>475</v>
      </c>
      <c r="J433" s="113" t="s">
        <v>2066</v>
      </c>
      <c r="K433" s="281"/>
      <c r="L433" s="348"/>
      <c r="M433" s="5"/>
      <c r="P433" s="44"/>
      <c r="Q433" s="44"/>
    </row>
    <row r="434" spans="1:70" s="23" customFormat="1" ht="20.25" hidden="1" customHeight="1">
      <c r="A434" s="4">
        <v>432</v>
      </c>
      <c r="B434" s="581"/>
      <c r="C434" s="76" t="s">
        <v>640</v>
      </c>
      <c r="D434" s="489"/>
      <c r="E434" s="74">
        <v>8</v>
      </c>
      <c r="F434" s="87"/>
      <c r="G434" s="92"/>
      <c r="H434" s="97" t="str">
        <f t="shared" si="29"/>
        <v>菊陽-8</v>
      </c>
      <c r="I434" s="104">
        <v>355</v>
      </c>
      <c r="J434" s="113" t="s">
        <v>2067</v>
      </c>
      <c r="K434" s="281"/>
      <c r="L434" s="531" t="s">
        <v>2117</v>
      </c>
      <c r="M434" s="5" t="e">
        <f>IF(#REF!,#REF!,"")</f>
        <v>#REF!</v>
      </c>
      <c r="P434" s="44"/>
      <c r="Q434" s="44"/>
    </row>
    <row r="435" spans="1:70" s="23" customFormat="1" ht="20.25" hidden="1" customHeight="1">
      <c r="A435" s="4">
        <v>433</v>
      </c>
      <c r="B435" s="581"/>
      <c r="C435" s="76" t="s">
        <v>640</v>
      </c>
      <c r="D435" s="489"/>
      <c r="E435" s="74">
        <v>9</v>
      </c>
      <c r="F435" s="87"/>
      <c r="G435" s="92"/>
      <c r="H435" s="97" t="str">
        <f t="shared" si="29"/>
        <v>菊陽-9</v>
      </c>
      <c r="I435" s="104">
        <v>440</v>
      </c>
      <c r="J435" s="113" t="s">
        <v>2068</v>
      </c>
      <c r="K435" s="281"/>
      <c r="L435" s="531" t="s">
        <v>2117</v>
      </c>
      <c r="M435" s="5">
        <f>IF(F470,I470,"")</f>
        <v>395</v>
      </c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</row>
    <row r="436" spans="1:70" s="23" customFormat="1" ht="20.100000000000001" hidden="1" customHeight="1">
      <c r="A436" s="4">
        <v>434</v>
      </c>
      <c r="B436" s="581"/>
      <c r="C436" s="76" t="s">
        <v>640</v>
      </c>
      <c r="D436" s="489"/>
      <c r="E436" s="74">
        <v>10</v>
      </c>
      <c r="F436" s="87"/>
      <c r="G436" s="92"/>
      <c r="H436" s="97" t="str">
        <f t="shared" si="29"/>
        <v>菊陽-10</v>
      </c>
      <c r="I436" s="104">
        <v>165</v>
      </c>
      <c r="J436" s="113" t="s">
        <v>2240</v>
      </c>
      <c r="K436" s="281"/>
      <c r="L436" s="141"/>
      <c r="M436" s="4" t="e">
        <f>IF(#REF!,#REF!,"")</f>
        <v>#REF!</v>
      </c>
      <c r="N436" s="6"/>
      <c r="P436" s="44"/>
      <c r="Q436" s="44"/>
    </row>
    <row r="437" spans="1:70" ht="20.25" hidden="1" customHeight="1">
      <c r="A437" s="4">
        <v>435</v>
      </c>
      <c r="B437" s="581"/>
      <c r="C437" s="76" t="s">
        <v>640</v>
      </c>
      <c r="D437" s="489"/>
      <c r="E437" s="74">
        <v>11</v>
      </c>
      <c r="F437" s="87"/>
      <c r="G437" s="92"/>
      <c r="H437" s="97" t="str">
        <f t="shared" si="29"/>
        <v>菊陽-11</v>
      </c>
      <c r="I437" s="104">
        <v>260</v>
      </c>
      <c r="J437" s="113" t="s">
        <v>2070</v>
      </c>
      <c r="K437" s="281"/>
      <c r="L437" s="141"/>
      <c r="M437" s="4" t="str">
        <f>IF(F492,I492,"")</f>
        <v/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100000000000001" hidden="1" customHeight="1">
      <c r="A438" s="4">
        <v>436</v>
      </c>
      <c r="B438" s="581"/>
      <c r="C438" s="76" t="s">
        <v>640</v>
      </c>
      <c r="D438" s="489"/>
      <c r="E438" s="74">
        <v>12</v>
      </c>
      <c r="F438" s="87"/>
      <c r="G438" s="92"/>
      <c r="H438" s="97" t="str">
        <f t="shared" si="29"/>
        <v>菊陽-12</v>
      </c>
      <c r="I438" s="104">
        <v>340</v>
      </c>
      <c r="J438" s="113" t="s">
        <v>2071</v>
      </c>
      <c r="K438" s="188"/>
      <c r="L438" s="533" t="s">
        <v>2147</v>
      </c>
      <c r="M438" s="4" t="str">
        <f>IF(F493,I493,"")</f>
        <v/>
      </c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100000000000001" hidden="1" customHeight="1">
      <c r="A439" s="4">
        <v>437</v>
      </c>
      <c r="B439" s="581"/>
      <c r="C439" s="76" t="s">
        <v>640</v>
      </c>
      <c r="D439" s="489"/>
      <c r="E439" s="74">
        <v>13</v>
      </c>
      <c r="F439" s="87"/>
      <c r="G439" s="92"/>
      <c r="H439" s="97" t="str">
        <f t="shared" si="29"/>
        <v>菊陽-13</v>
      </c>
      <c r="I439" s="104">
        <v>440</v>
      </c>
      <c r="J439" s="113" t="s">
        <v>2072</v>
      </c>
      <c r="K439" s="281"/>
      <c r="L439" s="531" t="s">
        <v>2117</v>
      </c>
      <c r="M439" s="5">
        <f>IF(F474,I474,"")</f>
        <v>300</v>
      </c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19.5" hidden="1" customHeight="1">
      <c r="A440" s="4">
        <v>438</v>
      </c>
      <c r="B440" s="581"/>
      <c r="C440" s="76" t="s">
        <v>640</v>
      </c>
      <c r="D440" s="489"/>
      <c r="E440" s="74">
        <v>14</v>
      </c>
      <c r="F440" s="87"/>
      <c r="G440" s="92"/>
      <c r="H440" s="97" t="str">
        <f t="shared" si="29"/>
        <v>菊陽-14</v>
      </c>
      <c r="I440" s="108">
        <v>305</v>
      </c>
      <c r="J440" s="113" t="s">
        <v>2073</v>
      </c>
      <c r="K440" s="281"/>
      <c r="L440" s="531" t="s">
        <v>2117</v>
      </c>
      <c r="M440" s="4" t="str">
        <f>IF(F495,I495,"")</f>
        <v/>
      </c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16.5" customHeight="1">
      <c r="A441" s="4">
        <v>439</v>
      </c>
      <c r="B441" s="581"/>
      <c r="C441" s="76" t="s">
        <v>640</v>
      </c>
      <c r="D441" s="489"/>
      <c r="E441" s="74">
        <v>15</v>
      </c>
      <c r="F441" s="87">
        <v>1</v>
      </c>
      <c r="G441" s="92"/>
      <c r="H441" s="97" t="str">
        <f t="shared" si="29"/>
        <v>菊陽-15</v>
      </c>
      <c r="I441" s="108">
        <v>295</v>
      </c>
      <c r="J441" s="557" t="s">
        <v>2239</v>
      </c>
      <c r="K441" s="281" t="s">
        <v>1961</v>
      </c>
      <c r="L441" s="541" t="s">
        <v>2142</v>
      </c>
      <c r="M441" s="4"/>
    </row>
    <row r="442" spans="1:70" ht="20.100000000000001" customHeight="1">
      <c r="A442" s="4">
        <v>440</v>
      </c>
      <c r="B442" s="581"/>
      <c r="C442" s="76" t="s">
        <v>640</v>
      </c>
      <c r="D442" s="489"/>
      <c r="E442" s="74">
        <v>16</v>
      </c>
      <c r="F442" s="87">
        <v>1</v>
      </c>
      <c r="G442" s="92"/>
      <c r="H442" s="97" t="str">
        <f t="shared" si="29"/>
        <v>菊陽-16</v>
      </c>
      <c r="I442" s="108">
        <v>435</v>
      </c>
      <c r="J442" s="558" t="s">
        <v>1934</v>
      </c>
      <c r="K442" s="281" t="s">
        <v>2132</v>
      </c>
      <c r="L442" s="348"/>
      <c r="M442" s="5">
        <f>IF(F477,I477,"")</f>
        <v>260</v>
      </c>
    </row>
    <row r="443" spans="1:70" ht="20.100000000000001" hidden="1" customHeight="1">
      <c r="A443" s="4">
        <v>441</v>
      </c>
      <c r="B443" s="581"/>
      <c r="C443" s="76" t="s">
        <v>640</v>
      </c>
      <c r="D443" s="489"/>
      <c r="E443" s="74">
        <v>17</v>
      </c>
      <c r="F443" s="87"/>
      <c r="G443" s="92"/>
      <c r="H443" s="97" t="str">
        <f t="shared" si="29"/>
        <v>菊陽-17</v>
      </c>
      <c r="I443" s="104">
        <v>435</v>
      </c>
      <c r="J443" s="113" t="s">
        <v>2241</v>
      </c>
      <c r="K443" s="281"/>
      <c r="L443" s="399"/>
      <c r="M443" s="5" t="e">
        <f>IF(#REF!,#REF!,"")</f>
        <v>#REF!</v>
      </c>
      <c r="N443" s="15"/>
    </row>
    <row r="444" spans="1:70" ht="20.25" hidden="1" customHeight="1">
      <c r="A444" s="4">
        <v>442</v>
      </c>
      <c r="B444" s="581"/>
      <c r="C444" s="76" t="s">
        <v>640</v>
      </c>
      <c r="D444" s="489"/>
      <c r="E444" s="74">
        <v>18</v>
      </c>
      <c r="F444" s="87"/>
      <c r="G444" s="92"/>
      <c r="H444" s="97" t="str">
        <f t="shared" si="29"/>
        <v>菊陽-18</v>
      </c>
      <c r="I444" s="104">
        <v>495</v>
      </c>
      <c r="J444" s="113" t="s">
        <v>1935</v>
      </c>
      <c r="K444" s="281"/>
      <c r="L444" s="414"/>
      <c r="M444" s="5" t="e">
        <f>IF(#REF!,#REF!,"")</f>
        <v>#REF!</v>
      </c>
      <c r="N444" s="15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s="15" customFormat="1" ht="20.25">
      <c r="A445" s="4">
        <v>443</v>
      </c>
      <c r="B445" s="581"/>
      <c r="C445" s="76" t="s">
        <v>640</v>
      </c>
      <c r="D445" s="489"/>
      <c r="E445" s="74">
        <v>19</v>
      </c>
      <c r="F445" s="87">
        <v>1</v>
      </c>
      <c r="G445" s="92"/>
      <c r="H445" s="97" t="str">
        <f t="shared" ref="H445:H508" si="31">CONCATENATE(C445,D445,"-",E445)</f>
        <v>菊陽-19</v>
      </c>
      <c r="I445" s="104">
        <v>475</v>
      </c>
      <c r="J445" s="551" t="s">
        <v>1935</v>
      </c>
      <c r="K445" s="281" t="s">
        <v>1926</v>
      </c>
      <c r="L445" s="521"/>
      <c r="M445" s="5" t="str">
        <f>IF(F480,I480,"")</f>
        <v/>
      </c>
      <c r="N445" s="44"/>
      <c r="P445" s="44"/>
      <c r="Q445" s="44"/>
    </row>
    <row r="446" spans="1:70" s="15" customFormat="1" ht="20.25">
      <c r="A446" s="4">
        <v>444</v>
      </c>
      <c r="B446" s="581"/>
      <c r="C446" s="76" t="s">
        <v>640</v>
      </c>
      <c r="D446" s="489"/>
      <c r="E446" s="74">
        <v>20</v>
      </c>
      <c r="F446" s="87">
        <v>1</v>
      </c>
      <c r="G446" s="92"/>
      <c r="H446" s="97" t="str">
        <f t="shared" si="31"/>
        <v>菊陽-20</v>
      </c>
      <c r="I446" s="104">
        <v>310</v>
      </c>
      <c r="J446" s="551" t="s">
        <v>1936</v>
      </c>
      <c r="K446" s="281" t="s">
        <v>1947</v>
      </c>
      <c r="L446" s="541" t="s">
        <v>2129</v>
      </c>
      <c r="M446" s="5" t="str">
        <f>IF(F481,I481,"")</f>
        <v/>
      </c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</row>
    <row r="447" spans="1:70" ht="20.100000000000001" customHeight="1">
      <c r="A447" s="4">
        <v>445</v>
      </c>
      <c r="B447" s="581"/>
      <c r="C447" s="76" t="s">
        <v>640</v>
      </c>
      <c r="D447" s="489"/>
      <c r="E447" s="74">
        <v>21</v>
      </c>
      <c r="F447" s="87">
        <v>1</v>
      </c>
      <c r="G447" s="92"/>
      <c r="H447" s="97" t="str">
        <f t="shared" si="31"/>
        <v>菊陽-21</v>
      </c>
      <c r="I447" s="104">
        <v>455</v>
      </c>
      <c r="J447" s="113" t="s">
        <v>2242</v>
      </c>
      <c r="K447" s="281" t="s">
        <v>2179</v>
      </c>
      <c r="L447" s="434"/>
      <c r="M447" s="5" t="str">
        <f>IF(F496,I496,"")</f>
        <v/>
      </c>
    </row>
    <row r="448" spans="1:70" ht="20.100000000000001" customHeight="1">
      <c r="A448" s="4">
        <v>446</v>
      </c>
      <c r="B448" s="581"/>
      <c r="C448" s="76" t="s">
        <v>640</v>
      </c>
      <c r="D448" s="489"/>
      <c r="E448" s="74">
        <v>22</v>
      </c>
      <c r="F448" s="87">
        <v>1</v>
      </c>
      <c r="G448" s="92"/>
      <c r="H448" s="97" t="str">
        <f t="shared" si="31"/>
        <v>菊陽-22</v>
      </c>
      <c r="I448" s="104">
        <v>340</v>
      </c>
      <c r="J448" s="551" t="s">
        <v>1936</v>
      </c>
      <c r="K448" s="281" t="s">
        <v>1947</v>
      </c>
      <c r="L448" s="399"/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 hidden="1" customHeight="1">
      <c r="A449" s="4">
        <v>447</v>
      </c>
      <c r="B449" s="581"/>
      <c r="C449" s="76" t="s">
        <v>640</v>
      </c>
      <c r="D449" s="489"/>
      <c r="E449" s="74">
        <v>23</v>
      </c>
      <c r="F449" s="87"/>
      <c r="G449" s="92"/>
      <c r="H449" s="97" t="str">
        <f t="shared" si="31"/>
        <v>菊陽-23</v>
      </c>
      <c r="I449" s="104">
        <v>260</v>
      </c>
      <c r="J449" s="113" t="s">
        <v>2075</v>
      </c>
      <c r="K449" s="281"/>
      <c r="L449" s="536" t="s">
        <v>2137</v>
      </c>
      <c r="N449" s="6"/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 customHeight="1">
      <c r="A450" s="4">
        <v>448</v>
      </c>
      <c r="B450" s="581"/>
      <c r="C450" s="76" t="s">
        <v>640</v>
      </c>
      <c r="D450" s="489"/>
      <c r="E450" s="74">
        <v>24</v>
      </c>
      <c r="F450" s="87"/>
      <c r="G450" s="92"/>
      <c r="H450" s="97" t="str">
        <f t="shared" si="31"/>
        <v>菊陽-24</v>
      </c>
      <c r="I450" s="104">
        <v>295</v>
      </c>
      <c r="J450" s="113" t="s">
        <v>2076</v>
      </c>
      <c r="K450" s="281"/>
      <c r="L450" s="507"/>
      <c r="M450" s="5" t="e">
        <f>IF(#REF!,#REF!,"")</f>
        <v>#REF!</v>
      </c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100000000000001" customHeight="1">
      <c r="A451" s="4">
        <v>449</v>
      </c>
      <c r="B451" s="581"/>
      <c r="C451" s="76" t="s">
        <v>640</v>
      </c>
      <c r="D451" s="489"/>
      <c r="E451" s="74">
        <v>25</v>
      </c>
      <c r="F451" s="87">
        <v>1</v>
      </c>
      <c r="G451" s="92"/>
      <c r="H451" s="97" t="str">
        <f t="shared" si="31"/>
        <v>菊陽-25</v>
      </c>
      <c r="I451" s="104">
        <v>275</v>
      </c>
      <c r="J451" s="551" t="s">
        <v>1936</v>
      </c>
      <c r="K451" s="281" t="s">
        <v>1973</v>
      </c>
      <c r="L451" s="512"/>
      <c r="M451" s="5" t="e">
        <f>IF(#REF!,#REF!,"")</f>
        <v>#REF!</v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20.25" hidden="1" customHeight="1">
      <c r="A452" s="4">
        <v>450</v>
      </c>
      <c r="B452" s="581"/>
      <c r="C452" s="76" t="s">
        <v>640</v>
      </c>
      <c r="D452" s="489"/>
      <c r="E452" s="74">
        <v>26</v>
      </c>
      <c r="F452" s="87"/>
      <c r="G452" s="92"/>
      <c r="H452" s="97" t="str">
        <f t="shared" si="31"/>
        <v>菊陽-26</v>
      </c>
      <c r="I452" s="104">
        <v>260</v>
      </c>
      <c r="J452" s="551" t="s">
        <v>1937</v>
      </c>
      <c r="K452" s="281"/>
      <c r="L452" s="512"/>
      <c r="O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</row>
    <row r="453" spans="1:70" ht="20.25" hidden="1" customHeight="1">
      <c r="A453" s="4">
        <v>451</v>
      </c>
      <c r="B453" s="581"/>
      <c r="C453" s="76" t="s">
        <v>640</v>
      </c>
      <c r="D453" s="489"/>
      <c r="E453" s="74">
        <v>27</v>
      </c>
      <c r="F453" s="87"/>
      <c r="G453" s="92"/>
      <c r="H453" s="97" t="str">
        <f t="shared" si="31"/>
        <v>菊陽-27</v>
      </c>
      <c r="I453" s="104">
        <v>445</v>
      </c>
      <c r="J453" s="113" t="s">
        <v>2243</v>
      </c>
      <c r="K453" s="281"/>
      <c r="L453" s="348"/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16.5" hidden="1" customHeight="1">
      <c r="A454" s="4">
        <v>452</v>
      </c>
      <c r="B454" s="581"/>
      <c r="C454" s="76" t="s">
        <v>640</v>
      </c>
      <c r="D454" s="489"/>
      <c r="E454" s="74">
        <v>28</v>
      </c>
      <c r="F454" s="87"/>
      <c r="G454" s="92"/>
      <c r="H454" s="97" t="str">
        <f t="shared" si="31"/>
        <v>菊陽-28</v>
      </c>
      <c r="I454" s="104">
        <v>295</v>
      </c>
      <c r="J454" s="113" t="s">
        <v>2077</v>
      </c>
      <c r="K454" s="281"/>
      <c r="L454" s="338"/>
      <c r="M454" s="5" t="str">
        <f>IF(F487,I487,"")</f>
        <v/>
      </c>
    </row>
    <row r="455" spans="1:70" ht="20.25">
      <c r="A455" s="4">
        <v>453</v>
      </c>
      <c r="B455" s="479"/>
      <c r="C455" s="76" t="s">
        <v>1919</v>
      </c>
      <c r="D455" s="489"/>
      <c r="E455" s="74" t="s">
        <v>895</v>
      </c>
      <c r="F455" s="87">
        <v>1</v>
      </c>
      <c r="G455" s="92"/>
      <c r="H455" s="97" t="str">
        <f t="shared" si="31"/>
        <v>大津-1</v>
      </c>
      <c r="I455" s="104">
        <v>320</v>
      </c>
      <c r="J455" s="551" t="s">
        <v>2078</v>
      </c>
      <c r="K455" s="281" t="s">
        <v>1926</v>
      </c>
      <c r="L455" s="422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20.25">
      <c r="A456" s="4">
        <v>454</v>
      </c>
      <c r="B456" s="479"/>
      <c r="C456" s="76" t="s">
        <v>1919</v>
      </c>
      <c r="D456" s="489"/>
      <c r="E456" s="74" t="s">
        <v>1918</v>
      </c>
      <c r="F456" s="87">
        <v>1</v>
      </c>
      <c r="G456" s="92"/>
      <c r="H456" s="97" t="str">
        <f t="shared" si="31"/>
        <v>大津-2</v>
      </c>
      <c r="I456" s="104">
        <v>300</v>
      </c>
      <c r="J456" s="551" t="s">
        <v>2078</v>
      </c>
      <c r="K456" s="281" t="s">
        <v>1926</v>
      </c>
      <c r="L456" s="422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</row>
    <row r="457" spans="1:70" ht="20.25">
      <c r="A457" s="4">
        <v>455</v>
      </c>
      <c r="B457" s="479"/>
      <c r="C457" s="76" t="s">
        <v>1919</v>
      </c>
      <c r="D457" s="489"/>
      <c r="E457" s="74" t="s">
        <v>885</v>
      </c>
      <c r="F457" s="87">
        <v>1</v>
      </c>
      <c r="G457" s="92"/>
      <c r="H457" s="97" t="str">
        <f t="shared" si="31"/>
        <v>大津-3</v>
      </c>
      <c r="I457" s="104">
        <v>320</v>
      </c>
      <c r="J457" s="551" t="s">
        <v>2078</v>
      </c>
      <c r="K457" s="281" t="s">
        <v>1926</v>
      </c>
      <c r="L457" s="422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>
      <c r="A458" s="4">
        <v>456</v>
      </c>
      <c r="B458" s="479"/>
      <c r="C458" s="76" t="s">
        <v>1919</v>
      </c>
      <c r="D458" s="489"/>
      <c r="E458" s="74" t="s">
        <v>886</v>
      </c>
      <c r="F458" s="87">
        <v>1</v>
      </c>
      <c r="G458" s="92"/>
      <c r="H458" s="97" t="str">
        <f t="shared" si="31"/>
        <v>大津-4</v>
      </c>
      <c r="I458" s="104">
        <v>515</v>
      </c>
      <c r="J458" s="551" t="s">
        <v>2078</v>
      </c>
      <c r="K458" s="281" t="s">
        <v>1926</v>
      </c>
      <c r="L458" s="399" t="s">
        <v>2183</v>
      </c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20.25">
      <c r="A459" s="4">
        <v>457</v>
      </c>
      <c r="B459" s="479"/>
      <c r="C459" s="76" t="s">
        <v>1919</v>
      </c>
      <c r="D459" s="489"/>
      <c r="E459" s="74" t="s">
        <v>887</v>
      </c>
      <c r="F459" s="87">
        <v>1</v>
      </c>
      <c r="G459" s="92"/>
      <c r="H459" s="97" t="str">
        <f t="shared" si="31"/>
        <v>大津-5</v>
      </c>
      <c r="I459" s="104">
        <v>235</v>
      </c>
      <c r="J459" s="551" t="s">
        <v>2079</v>
      </c>
      <c r="K459" s="281" t="s">
        <v>1926</v>
      </c>
      <c r="L459" s="399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20.25">
      <c r="A460" s="4">
        <v>458</v>
      </c>
      <c r="B460" s="479"/>
      <c r="C460" s="76" t="s">
        <v>1919</v>
      </c>
      <c r="D460" s="489"/>
      <c r="E460" s="74" t="s">
        <v>866</v>
      </c>
      <c r="F460" s="87">
        <v>1</v>
      </c>
      <c r="G460" s="92"/>
      <c r="H460" s="97" t="str">
        <f t="shared" si="31"/>
        <v>大津-6</v>
      </c>
      <c r="I460" s="104">
        <v>280</v>
      </c>
      <c r="J460" s="551" t="s">
        <v>2079</v>
      </c>
      <c r="K460" s="281" t="s">
        <v>1926</v>
      </c>
      <c r="L460" s="521" t="s">
        <v>2164</v>
      </c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</row>
    <row r="461" spans="1:70" ht="20.25">
      <c r="A461" s="4">
        <v>459</v>
      </c>
      <c r="B461" s="479"/>
      <c r="C461" s="76" t="s">
        <v>1919</v>
      </c>
      <c r="D461" s="489"/>
      <c r="E461" s="74" t="s">
        <v>868</v>
      </c>
      <c r="F461" s="87">
        <v>1</v>
      </c>
      <c r="G461" s="92"/>
      <c r="H461" s="97" t="str">
        <f t="shared" si="31"/>
        <v>大津-7</v>
      </c>
      <c r="I461" s="104">
        <v>290</v>
      </c>
      <c r="J461" s="551" t="s">
        <v>2080</v>
      </c>
      <c r="K461" s="281" t="s">
        <v>1926</v>
      </c>
      <c r="L461" s="512" t="s">
        <v>2255</v>
      </c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25">
      <c r="A462" s="4">
        <v>460</v>
      </c>
      <c r="B462" s="479"/>
      <c r="C462" s="76" t="s">
        <v>1919</v>
      </c>
      <c r="D462" s="489"/>
      <c r="E462" s="74" t="s">
        <v>888</v>
      </c>
      <c r="F462" s="87">
        <v>1</v>
      </c>
      <c r="G462" s="92"/>
      <c r="H462" s="97" t="str">
        <f t="shared" si="31"/>
        <v>大津-8</v>
      </c>
      <c r="I462" s="104">
        <v>330</v>
      </c>
      <c r="J462" s="551" t="s">
        <v>2080</v>
      </c>
      <c r="K462" s="281" t="s">
        <v>1926</v>
      </c>
      <c r="L462" s="521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>
      <c r="A463" s="4">
        <v>461</v>
      </c>
      <c r="B463" s="479"/>
      <c r="C463" s="76" t="s">
        <v>1919</v>
      </c>
      <c r="D463" s="489"/>
      <c r="E463" s="74" t="s">
        <v>889</v>
      </c>
      <c r="F463" s="87"/>
      <c r="G463" s="92"/>
      <c r="H463" s="97" t="str">
        <f t="shared" si="31"/>
        <v>大津-9</v>
      </c>
      <c r="I463" s="104">
        <v>290</v>
      </c>
      <c r="J463" s="113" t="s">
        <v>2081</v>
      </c>
      <c r="K463" s="281"/>
      <c r="L463" s="414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>
      <c r="A464" s="4">
        <v>462</v>
      </c>
      <c r="B464" s="479"/>
      <c r="C464" s="76" t="s">
        <v>1919</v>
      </c>
      <c r="D464" s="489"/>
      <c r="E464" s="74" t="s">
        <v>890</v>
      </c>
      <c r="F464" s="87">
        <v>1</v>
      </c>
      <c r="G464" s="92"/>
      <c r="H464" s="97" t="str">
        <f t="shared" si="31"/>
        <v>大津-10</v>
      </c>
      <c r="I464" s="104">
        <v>200</v>
      </c>
      <c r="J464" s="551" t="s">
        <v>2082</v>
      </c>
      <c r="K464" s="281" t="s">
        <v>1926</v>
      </c>
      <c r="L464" s="422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>
      <c r="A465" s="4">
        <v>463</v>
      </c>
      <c r="B465" s="479"/>
      <c r="C465" s="76" t="s">
        <v>1919</v>
      </c>
      <c r="D465" s="489"/>
      <c r="E465" s="74" t="s">
        <v>891</v>
      </c>
      <c r="F465" s="87">
        <v>1</v>
      </c>
      <c r="G465" s="92"/>
      <c r="H465" s="97" t="str">
        <f t="shared" si="31"/>
        <v>大津-11</v>
      </c>
      <c r="I465" s="104">
        <v>375</v>
      </c>
      <c r="J465" s="551" t="s">
        <v>2083</v>
      </c>
      <c r="K465" s="281" t="s">
        <v>1926</v>
      </c>
      <c r="L465" s="422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20.25" hidden="1">
      <c r="A466" s="4">
        <v>464</v>
      </c>
      <c r="B466" s="479"/>
      <c r="C466" s="76" t="s">
        <v>1919</v>
      </c>
      <c r="D466" s="489"/>
      <c r="E466" s="74" t="s">
        <v>865</v>
      </c>
      <c r="F466" s="87"/>
      <c r="G466" s="92"/>
      <c r="H466" s="97" t="str">
        <f t="shared" si="31"/>
        <v>大津-12</v>
      </c>
      <c r="I466" s="104">
        <v>315</v>
      </c>
      <c r="J466" s="113" t="s">
        <v>1923</v>
      </c>
      <c r="K466" s="281"/>
      <c r="L466" s="399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</row>
    <row r="467" spans="1:70" ht="20.25" hidden="1">
      <c r="A467" s="4">
        <v>465</v>
      </c>
      <c r="B467" s="479"/>
      <c r="C467" s="76" t="s">
        <v>1919</v>
      </c>
      <c r="D467" s="489"/>
      <c r="E467" s="74" t="s">
        <v>884</v>
      </c>
      <c r="F467" s="87"/>
      <c r="G467" s="92"/>
      <c r="H467" s="97" t="str">
        <f t="shared" si="31"/>
        <v>大津-13</v>
      </c>
      <c r="I467" s="104">
        <v>420</v>
      </c>
      <c r="J467" s="113" t="s">
        <v>1924</v>
      </c>
      <c r="K467" s="281"/>
      <c r="L467" s="338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 hidden="1">
      <c r="A468" s="4">
        <v>466</v>
      </c>
      <c r="B468" s="479"/>
      <c r="C468" s="76" t="s">
        <v>1919</v>
      </c>
      <c r="D468" s="489"/>
      <c r="E468" s="74" t="s">
        <v>2036</v>
      </c>
      <c r="F468" s="87"/>
      <c r="G468" s="92"/>
      <c r="H468" s="97" t="str">
        <f t="shared" si="31"/>
        <v>大津-14</v>
      </c>
      <c r="I468" s="104">
        <v>375</v>
      </c>
      <c r="J468" s="113" t="s">
        <v>1925</v>
      </c>
      <c r="K468" s="281"/>
      <c r="L468" s="338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25">
      <c r="A469" s="4">
        <v>467</v>
      </c>
      <c r="B469" s="479"/>
      <c r="C469" s="76" t="s">
        <v>1919</v>
      </c>
      <c r="D469" s="489"/>
      <c r="E469" s="74" t="s">
        <v>2037</v>
      </c>
      <c r="F469" s="87">
        <v>1</v>
      </c>
      <c r="G469" s="92"/>
      <c r="H469" s="97" t="str">
        <f t="shared" si="31"/>
        <v>大津-15</v>
      </c>
      <c r="I469" s="104">
        <v>465</v>
      </c>
      <c r="J469" s="551" t="s">
        <v>2084</v>
      </c>
      <c r="K469" s="281" t="s">
        <v>1926</v>
      </c>
      <c r="L469" s="399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100000000000001" customHeight="1">
      <c r="A470" s="4">
        <v>468</v>
      </c>
      <c r="B470" s="591" t="s">
        <v>658</v>
      </c>
      <c r="C470" s="76" t="s">
        <v>659</v>
      </c>
      <c r="D470" s="489"/>
      <c r="E470" s="74" t="s">
        <v>10</v>
      </c>
      <c r="F470" s="87">
        <v>1</v>
      </c>
      <c r="G470" s="92"/>
      <c r="H470" s="97" t="str">
        <f t="shared" si="31"/>
        <v>合志①-1</v>
      </c>
      <c r="I470" s="104">
        <v>395</v>
      </c>
      <c r="J470" s="551" t="s">
        <v>2085</v>
      </c>
      <c r="K470" s="281" t="s">
        <v>2204</v>
      </c>
      <c r="L470" s="487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100000000000001" hidden="1" customHeight="1">
      <c r="A471" s="4">
        <v>469</v>
      </c>
      <c r="B471" s="592"/>
      <c r="C471" s="76" t="s">
        <v>659</v>
      </c>
      <c r="D471" s="495"/>
      <c r="E471" s="74" t="s">
        <v>896</v>
      </c>
      <c r="F471" s="87"/>
      <c r="G471" s="92"/>
      <c r="H471" s="97" t="str">
        <f t="shared" si="31"/>
        <v>合志①-2</v>
      </c>
      <c r="I471" s="104">
        <v>470</v>
      </c>
      <c r="J471" s="551" t="s">
        <v>2086</v>
      </c>
      <c r="K471" s="281"/>
      <c r="L471" s="487"/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1" hidden="1" customHeight="1">
      <c r="A472" s="4">
        <v>470</v>
      </c>
      <c r="B472" s="592"/>
      <c r="C472" s="76" t="s">
        <v>659</v>
      </c>
      <c r="D472" s="495"/>
      <c r="E472" s="74" t="s">
        <v>897</v>
      </c>
      <c r="F472" s="87"/>
      <c r="G472" s="92"/>
      <c r="H472" s="97" t="str">
        <f t="shared" si="31"/>
        <v>合志①-3</v>
      </c>
      <c r="I472" s="104">
        <v>405</v>
      </c>
      <c r="J472" s="113" t="s">
        <v>2087</v>
      </c>
      <c r="K472" s="188"/>
      <c r="L472" s="531" t="s">
        <v>2117</v>
      </c>
    </row>
    <row r="473" spans="1:70" ht="20.100000000000001" hidden="1" customHeight="1">
      <c r="A473" s="4">
        <v>471</v>
      </c>
      <c r="B473" s="592"/>
      <c r="C473" s="76" t="s">
        <v>659</v>
      </c>
      <c r="D473" s="495"/>
      <c r="E473" s="74" t="s">
        <v>898</v>
      </c>
      <c r="F473" s="87"/>
      <c r="G473" s="92"/>
      <c r="H473" s="97" t="str">
        <f t="shared" si="31"/>
        <v>合志①-4</v>
      </c>
      <c r="I473" s="104">
        <v>435</v>
      </c>
      <c r="J473" s="113" t="s">
        <v>2087</v>
      </c>
      <c r="K473" s="188"/>
      <c r="L473" s="531" t="s">
        <v>2117</v>
      </c>
      <c r="M473" s="5" t="e">
        <f>IF(#REF!,#REF!,"")</f>
        <v>#REF!</v>
      </c>
      <c r="N473" s="15"/>
    </row>
    <row r="474" spans="1:70" ht="20.25" customHeight="1">
      <c r="A474" s="4">
        <v>472</v>
      </c>
      <c r="B474" s="592"/>
      <c r="C474" s="76" t="s">
        <v>659</v>
      </c>
      <c r="D474" s="495"/>
      <c r="E474" s="74" t="s">
        <v>899</v>
      </c>
      <c r="F474" s="87">
        <v>1</v>
      </c>
      <c r="G474" s="92"/>
      <c r="H474" s="97" t="str">
        <f t="shared" si="31"/>
        <v>合志①-5</v>
      </c>
      <c r="I474" s="104">
        <v>300</v>
      </c>
      <c r="J474" s="113" t="s">
        <v>2087</v>
      </c>
      <c r="K474" s="335" t="s">
        <v>2177</v>
      </c>
      <c r="L474" s="178"/>
      <c r="M474" s="5" t="e">
        <f>IF(#REF!,#REF!,"")</f>
        <v>#REF!</v>
      </c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s="15" customFormat="1" ht="20.25" customHeight="1">
      <c r="A475" s="4">
        <v>473</v>
      </c>
      <c r="B475" s="592"/>
      <c r="C475" s="76" t="s">
        <v>659</v>
      </c>
      <c r="D475" s="495"/>
      <c r="E475" s="74" t="s">
        <v>867</v>
      </c>
      <c r="F475" s="87">
        <v>1</v>
      </c>
      <c r="G475" s="92"/>
      <c r="H475" s="97" t="str">
        <f t="shared" si="31"/>
        <v>合志①-6</v>
      </c>
      <c r="I475" s="104">
        <v>395</v>
      </c>
      <c r="J475" s="551" t="s">
        <v>2087</v>
      </c>
      <c r="K475" s="481" t="s">
        <v>2177</v>
      </c>
      <c r="L475" s="544"/>
      <c r="M475" s="5" t="e">
        <f>IF(#REF!,#REF!,"")</f>
        <v>#REF!</v>
      </c>
      <c r="P475" s="44"/>
      <c r="Q475" s="44"/>
    </row>
    <row r="476" spans="1:70" s="15" customFormat="1" ht="16.5" customHeight="1">
      <c r="A476" s="4">
        <v>474</v>
      </c>
      <c r="B476" s="592"/>
      <c r="C476" s="76" t="s">
        <v>659</v>
      </c>
      <c r="D476" s="495"/>
      <c r="E476" s="74" t="s">
        <v>1645</v>
      </c>
      <c r="F476" s="87">
        <v>1</v>
      </c>
      <c r="G476" s="92"/>
      <c r="H476" s="97" t="str">
        <f t="shared" si="31"/>
        <v>合志①-7</v>
      </c>
      <c r="I476" s="104">
        <v>460</v>
      </c>
      <c r="J476" s="551" t="s">
        <v>2088</v>
      </c>
      <c r="K476" s="281" t="s">
        <v>1948</v>
      </c>
      <c r="L476" s="487"/>
      <c r="M476" s="5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</row>
    <row r="477" spans="1:70" s="15" customFormat="1" ht="20.25" customHeight="1">
      <c r="A477" s="4">
        <v>475</v>
      </c>
      <c r="B477" s="592"/>
      <c r="C477" s="76" t="s">
        <v>659</v>
      </c>
      <c r="D477" s="495"/>
      <c r="E477" s="74" t="s">
        <v>1646</v>
      </c>
      <c r="F477" s="87">
        <v>1</v>
      </c>
      <c r="G477" s="92"/>
      <c r="H477" s="97" t="str">
        <f t="shared" si="31"/>
        <v>合志①-8</v>
      </c>
      <c r="I477" s="108">
        <v>260</v>
      </c>
      <c r="J477" s="553" t="s">
        <v>2087</v>
      </c>
      <c r="K477" s="281" t="s">
        <v>1886</v>
      </c>
      <c r="L477" s="513"/>
      <c r="M477" s="5"/>
      <c r="P477" s="44"/>
      <c r="Q477" s="44"/>
    </row>
    <row r="478" spans="1:70" s="15" customFormat="1" ht="20.25" hidden="1" customHeight="1">
      <c r="A478" s="4">
        <v>476</v>
      </c>
      <c r="B478" s="592"/>
      <c r="C478" s="76" t="s">
        <v>659</v>
      </c>
      <c r="D478" s="495"/>
      <c r="E478" s="74" t="s">
        <v>1025</v>
      </c>
      <c r="F478" s="87"/>
      <c r="G478" s="92"/>
      <c r="H478" s="97" t="str">
        <f t="shared" si="31"/>
        <v>合志①-9</v>
      </c>
      <c r="I478" s="104">
        <v>395</v>
      </c>
      <c r="J478" s="113" t="s">
        <v>2089</v>
      </c>
      <c r="K478" s="188"/>
      <c r="L478" s="129"/>
      <c r="M478" s="5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</row>
    <row r="479" spans="1:70" s="15" customFormat="1" ht="20.25" hidden="1" customHeight="1">
      <c r="A479" s="4">
        <v>477</v>
      </c>
      <c r="B479" s="592"/>
      <c r="C479" s="76" t="s">
        <v>659</v>
      </c>
      <c r="D479" s="495"/>
      <c r="E479" s="74" t="s">
        <v>770</v>
      </c>
      <c r="F479" s="87"/>
      <c r="G479" s="92"/>
      <c r="H479" s="97" t="str">
        <f t="shared" si="31"/>
        <v>合志①-10</v>
      </c>
      <c r="I479" s="104">
        <v>300</v>
      </c>
      <c r="J479" s="559" t="s">
        <v>2087</v>
      </c>
      <c r="K479" s="481"/>
      <c r="L479" s="348"/>
      <c r="M479" s="5"/>
      <c r="N479" s="44"/>
      <c r="P479" s="44"/>
      <c r="Q479" s="44"/>
    </row>
    <row r="480" spans="1:70" s="15" customFormat="1" ht="20.25" hidden="1" customHeight="1">
      <c r="A480" s="4">
        <v>478</v>
      </c>
      <c r="B480" s="592"/>
      <c r="C480" s="76" t="s">
        <v>659</v>
      </c>
      <c r="D480" s="495"/>
      <c r="E480" s="74" t="s">
        <v>892</v>
      </c>
      <c r="F480" s="87"/>
      <c r="G480" s="92"/>
      <c r="H480" s="97" t="str">
        <f t="shared" si="31"/>
        <v>合志①-11</v>
      </c>
      <c r="I480" s="108">
        <v>350</v>
      </c>
      <c r="J480" s="113" t="s">
        <v>2086</v>
      </c>
      <c r="K480" s="328"/>
      <c r="L480" s="531" t="s">
        <v>2117</v>
      </c>
      <c r="M480" s="5"/>
      <c r="N480" s="6"/>
      <c r="P480" s="44"/>
      <c r="Q480" s="44"/>
    </row>
    <row r="481" spans="1:70" s="15" customFormat="1" ht="16.5" hidden="1" customHeight="1">
      <c r="A481" s="4">
        <v>479</v>
      </c>
      <c r="B481" s="592"/>
      <c r="C481" s="76" t="s">
        <v>659</v>
      </c>
      <c r="D481" s="489"/>
      <c r="E481" s="74" t="s">
        <v>182</v>
      </c>
      <c r="F481" s="87"/>
      <c r="G481" s="92"/>
      <c r="H481" s="97" t="str">
        <f t="shared" si="31"/>
        <v>合志①-12</v>
      </c>
      <c r="I481" s="104">
        <v>200</v>
      </c>
      <c r="J481" s="113" t="s">
        <v>2090</v>
      </c>
      <c r="K481" s="188"/>
      <c r="L481" s="509"/>
      <c r="M481" s="5"/>
      <c r="N481" s="6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</row>
    <row r="482" spans="1:70" ht="20.25" customHeight="1">
      <c r="A482" s="4">
        <v>480</v>
      </c>
      <c r="B482" s="592"/>
      <c r="C482" s="76" t="s">
        <v>659</v>
      </c>
      <c r="D482" s="489"/>
      <c r="E482" s="74" t="s">
        <v>185</v>
      </c>
      <c r="F482" s="87">
        <v>1</v>
      </c>
      <c r="G482" s="92"/>
      <c r="H482" s="97" t="str">
        <f t="shared" si="31"/>
        <v>合志①-13</v>
      </c>
      <c r="I482" s="104">
        <v>315</v>
      </c>
      <c r="J482" s="560" t="s">
        <v>2091</v>
      </c>
      <c r="K482" s="188" t="s">
        <v>2171</v>
      </c>
      <c r="L482" s="541" t="s">
        <v>2129</v>
      </c>
      <c r="N482" s="6"/>
      <c r="O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25" customHeight="1">
      <c r="A483" s="4">
        <v>481</v>
      </c>
      <c r="B483" s="592"/>
      <c r="C483" s="76" t="s">
        <v>659</v>
      </c>
      <c r="D483" s="489"/>
      <c r="E483" s="74" t="s">
        <v>2036</v>
      </c>
      <c r="F483" s="87">
        <v>1</v>
      </c>
      <c r="G483" s="92"/>
      <c r="H483" s="97" t="str">
        <f t="shared" si="31"/>
        <v>合志①-14</v>
      </c>
      <c r="I483" s="104">
        <v>350</v>
      </c>
      <c r="J483" s="246" t="s">
        <v>2092</v>
      </c>
      <c r="K483" s="281" t="s">
        <v>2198</v>
      </c>
      <c r="L483" s="134"/>
      <c r="O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</row>
    <row r="484" spans="1:70" ht="20.25" customHeight="1">
      <c r="A484" s="4">
        <v>482</v>
      </c>
      <c r="B484" s="592"/>
      <c r="C484" s="76" t="s">
        <v>659</v>
      </c>
      <c r="D484" s="489"/>
      <c r="E484" s="74" t="s">
        <v>2037</v>
      </c>
      <c r="F484" s="87">
        <v>1</v>
      </c>
      <c r="G484" s="92"/>
      <c r="H484" s="97" t="str">
        <f t="shared" si="31"/>
        <v>合志①-15</v>
      </c>
      <c r="I484" s="104">
        <v>225</v>
      </c>
      <c r="J484" s="560" t="s">
        <v>2093</v>
      </c>
      <c r="K484" s="481" t="s">
        <v>2132</v>
      </c>
      <c r="L484" s="544"/>
      <c r="N484" s="6"/>
      <c r="O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</row>
    <row r="485" spans="1:70" ht="20.100000000000001" hidden="1" customHeight="1">
      <c r="A485" s="4">
        <v>483</v>
      </c>
      <c r="B485" s="467" t="s">
        <v>666</v>
      </c>
      <c r="C485" s="76" t="s">
        <v>667</v>
      </c>
      <c r="D485" s="489"/>
      <c r="E485" s="74">
        <v>1</v>
      </c>
      <c r="F485" s="87"/>
      <c r="G485" s="92"/>
      <c r="H485" s="97" t="str">
        <f t="shared" si="31"/>
        <v>合志②-1</v>
      </c>
      <c r="I485" s="104">
        <v>370</v>
      </c>
      <c r="J485" s="113" t="s">
        <v>2094</v>
      </c>
      <c r="K485" s="188"/>
      <c r="L485" s="531" t="s">
        <v>2117</v>
      </c>
      <c r="N485" s="6"/>
    </row>
    <row r="486" spans="1:70" ht="20.100000000000001" hidden="1" customHeight="1">
      <c r="A486" s="4">
        <v>484</v>
      </c>
      <c r="B486" s="468"/>
      <c r="C486" s="76" t="s">
        <v>667</v>
      </c>
      <c r="D486" s="495"/>
      <c r="E486" s="74">
        <v>2</v>
      </c>
      <c r="F486" s="87"/>
      <c r="G486" s="92"/>
      <c r="H486" s="97" t="str">
        <f t="shared" si="31"/>
        <v>合志②-2</v>
      </c>
      <c r="I486" s="104">
        <v>420</v>
      </c>
      <c r="J486" s="113" t="s">
        <v>2095</v>
      </c>
      <c r="K486" s="188"/>
      <c r="L486" s="129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</row>
    <row r="487" spans="1:70" s="5" customFormat="1" ht="20.100000000000001" hidden="1" customHeight="1">
      <c r="A487" s="4">
        <v>485</v>
      </c>
      <c r="B487" s="468"/>
      <c r="C487" s="76" t="s">
        <v>667</v>
      </c>
      <c r="D487" s="495"/>
      <c r="E487" s="74">
        <v>3</v>
      </c>
      <c r="F487" s="87"/>
      <c r="G487" s="92"/>
      <c r="H487" s="97" t="str">
        <f t="shared" si="31"/>
        <v>合志②-3</v>
      </c>
      <c r="I487" s="104">
        <v>460</v>
      </c>
      <c r="J487" s="113" t="s">
        <v>2096</v>
      </c>
      <c r="K487" s="281"/>
      <c r="L487" s="531" t="s">
        <v>2117</v>
      </c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213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</row>
    <row r="488" spans="1:70" s="5" customFormat="1" ht="20.100000000000001" hidden="1" customHeight="1">
      <c r="A488" s="4">
        <v>486</v>
      </c>
      <c r="B488" s="468"/>
      <c r="C488" s="76" t="s">
        <v>667</v>
      </c>
      <c r="D488" s="495"/>
      <c r="E488" s="74">
        <v>4</v>
      </c>
      <c r="F488" s="87"/>
      <c r="G488" s="92"/>
      <c r="H488" s="97" t="str">
        <f t="shared" si="31"/>
        <v>合志②-4</v>
      </c>
      <c r="I488" s="104">
        <v>575</v>
      </c>
      <c r="J488" s="113" t="s">
        <v>2097</v>
      </c>
      <c r="K488" s="188"/>
      <c r="L488" s="531" t="s">
        <v>2117</v>
      </c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213"/>
      <c r="AD488" s="213"/>
      <c r="AE488" s="213"/>
      <c r="AF488" s="213"/>
      <c r="AG488" s="213"/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</row>
    <row r="489" spans="1:70" s="5" customFormat="1" ht="20.100000000000001" hidden="1" customHeight="1">
      <c r="A489" s="4">
        <v>487</v>
      </c>
      <c r="B489" s="468"/>
      <c r="C489" s="76" t="s">
        <v>667</v>
      </c>
      <c r="D489" s="495"/>
      <c r="E489" s="74">
        <v>5</v>
      </c>
      <c r="F489" s="87"/>
      <c r="G489" s="92"/>
      <c r="H489" s="97" t="str">
        <f t="shared" si="31"/>
        <v>合志②-5</v>
      </c>
      <c r="I489" s="104">
        <v>385</v>
      </c>
      <c r="J489" s="113" t="s">
        <v>2098</v>
      </c>
      <c r="K489" s="188"/>
      <c r="L489" s="531" t="s">
        <v>2117</v>
      </c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213"/>
      <c r="AD489" s="213"/>
      <c r="AE489" s="213"/>
      <c r="AF489" s="213"/>
      <c r="AG489" s="213"/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</row>
    <row r="490" spans="1:70" s="5" customFormat="1" ht="20.100000000000001" hidden="1" customHeight="1">
      <c r="A490" s="4">
        <v>488</v>
      </c>
      <c r="B490" s="468"/>
      <c r="C490" s="76" t="s">
        <v>667</v>
      </c>
      <c r="D490" s="495"/>
      <c r="E490" s="74">
        <v>6</v>
      </c>
      <c r="F490" s="87"/>
      <c r="G490" s="92"/>
      <c r="H490" s="97" t="str">
        <f t="shared" si="31"/>
        <v>合志②-6</v>
      </c>
      <c r="I490" s="104">
        <v>580</v>
      </c>
      <c r="J490" s="113" t="s">
        <v>2099</v>
      </c>
      <c r="K490" s="188"/>
      <c r="L490" s="129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213"/>
      <c r="AD490" s="213"/>
      <c r="AE490" s="213"/>
      <c r="AF490" s="213"/>
      <c r="AG490" s="213"/>
      <c r="AH490" s="213"/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</row>
    <row r="491" spans="1:70" s="5" customFormat="1" ht="20.100000000000001" hidden="1" customHeight="1">
      <c r="A491" s="4">
        <v>489</v>
      </c>
      <c r="B491" s="468"/>
      <c r="C491" s="76" t="s">
        <v>667</v>
      </c>
      <c r="D491" s="495"/>
      <c r="E491" s="74" t="s">
        <v>299</v>
      </c>
      <c r="F491" s="87"/>
      <c r="G491" s="92"/>
      <c r="H491" s="97" t="str">
        <f t="shared" si="31"/>
        <v>合志②-7</v>
      </c>
      <c r="I491" s="104">
        <v>500</v>
      </c>
      <c r="J491" s="113" t="s">
        <v>2100</v>
      </c>
      <c r="K491" s="281"/>
      <c r="L491" s="420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213"/>
      <c r="AD491" s="213"/>
      <c r="AE491" s="213"/>
      <c r="AF491" s="213"/>
      <c r="AG491" s="213"/>
      <c r="AH491" s="213"/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</row>
    <row r="492" spans="1:70" s="5" customFormat="1" ht="20.100000000000001" hidden="1" customHeight="1">
      <c r="A492" s="4">
        <v>490</v>
      </c>
      <c r="B492" s="468"/>
      <c r="C492" s="76" t="s">
        <v>667</v>
      </c>
      <c r="D492" s="495"/>
      <c r="E492" s="74" t="s">
        <v>464</v>
      </c>
      <c r="F492" s="87"/>
      <c r="G492" s="92"/>
      <c r="H492" s="97" t="str">
        <f t="shared" si="31"/>
        <v>合志②-8</v>
      </c>
      <c r="I492" s="104">
        <v>370</v>
      </c>
      <c r="J492" s="113" t="s">
        <v>2101</v>
      </c>
      <c r="K492" s="281"/>
      <c r="L492" s="531" t="s">
        <v>2117</v>
      </c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213"/>
      <c r="AD492" s="213"/>
      <c r="AE492" s="213"/>
      <c r="AF492" s="213"/>
      <c r="AG492" s="213"/>
      <c r="AH492" s="213"/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</row>
    <row r="493" spans="1:70" s="5" customFormat="1" ht="20.100000000000001" hidden="1" customHeight="1">
      <c r="A493" s="4">
        <v>491</v>
      </c>
      <c r="B493" s="468"/>
      <c r="C493" s="76" t="s">
        <v>667</v>
      </c>
      <c r="D493" s="495"/>
      <c r="E493" s="74" t="s">
        <v>279</v>
      </c>
      <c r="F493" s="87"/>
      <c r="G493" s="92"/>
      <c r="H493" s="97" t="str">
        <f t="shared" si="31"/>
        <v>合志②-9</v>
      </c>
      <c r="I493" s="109">
        <v>375</v>
      </c>
      <c r="J493" s="113" t="s">
        <v>2101</v>
      </c>
      <c r="K493" s="281"/>
      <c r="L493" s="420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213"/>
      <c r="AD493" s="213"/>
      <c r="AE493" s="213"/>
      <c r="AF493" s="213"/>
      <c r="AG493" s="213"/>
      <c r="AH493" s="213"/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</row>
    <row r="494" spans="1:70" s="5" customFormat="1" ht="20.100000000000001" hidden="1" customHeight="1">
      <c r="A494" s="4">
        <v>492</v>
      </c>
      <c r="B494" s="468"/>
      <c r="C494" s="76" t="s">
        <v>667</v>
      </c>
      <c r="D494" s="495"/>
      <c r="E494" s="74" t="s">
        <v>455</v>
      </c>
      <c r="F494" s="87"/>
      <c r="G494" s="92"/>
      <c r="H494" s="97" t="str">
        <f t="shared" si="31"/>
        <v>合志②-10</v>
      </c>
      <c r="I494" s="109">
        <v>345</v>
      </c>
      <c r="J494" s="113" t="s">
        <v>2101</v>
      </c>
      <c r="K494" s="281"/>
      <c r="L494" s="531" t="s">
        <v>2117</v>
      </c>
      <c r="N494" s="44"/>
      <c r="O494" s="6"/>
      <c r="P494" s="44"/>
      <c r="Q494" s="44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70" s="5" customFormat="1" ht="20.100000000000001" hidden="1" customHeight="1">
      <c r="A495" s="4">
        <v>493</v>
      </c>
      <c r="B495" s="468"/>
      <c r="C495" s="76" t="s">
        <v>667</v>
      </c>
      <c r="D495" s="495"/>
      <c r="E495" s="74" t="s">
        <v>383</v>
      </c>
      <c r="F495" s="87"/>
      <c r="G495" s="92"/>
      <c r="H495" s="97" t="str">
        <f t="shared" si="31"/>
        <v>合志②-11</v>
      </c>
      <c r="I495" s="109">
        <v>345</v>
      </c>
      <c r="J495" s="113" t="s">
        <v>2102</v>
      </c>
      <c r="K495" s="188"/>
      <c r="L495" s="348"/>
      <c r="N495" s="44"/>
      <c r="O495" s="6"/>
      <c r="P495" s="44"/>
      <c r="Q495" s="44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spans="1:70" s="41" customFormat="1" ht="20.100000000000001" hidden="1" customHeight="1">
      <c r="A496" s="4">
        <v>494</v>
      </c>
      <c r="B496" s="583" t="s">
        <v>681</v>
      </c>
      <c r="C496" s="76" t="s">
        <v>682</v>
      </c>
      <c r="D496" s="495"/>
      <c r="E496" s="74" t="s">
        <v>10</v>
      </c>
      <c r="F496" s="87"/>
      <c r="G496" s="94"/>
      <c r="H496" s="98" t="str">
        <f t="shared" si="31"/>
        <v>益城-1</v>
      </c>
      <c r="I496" s="104">
        <v>850</v>
      </c>
      <c r="J496" s="122" t="s">
        <v>2103</v>
      </c>
      <c r="K496" s="189"/>
      <c r="L496" s="179"/>
      <c r="M496" s="5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</row>
    <row r="497" spans="1:70" s="41" customFormat="1" ht="20.100000000000001" hidden="1" customHeight="1">
      <c r="A497" s="4">
        <v>495</v>
      </c>
      <c r="B497" s="584"/>
      <c r="C497" s="76" t="s">
        <v>682</v>
      </c>
      <c r="D497" s="495"/>
      <c r="E497" s="74" t="s">
        <v>143</v>
      </c>
      <c r="F497" s="87"/>
      <c r="G497" s="94"/>
      <c r="H497" s="97" t="str">
        <f t="shared" si="31"/>
        <v>益城-2</v>
      </c>
      <c r="I497" s="104">
        <v>730</v>
      </c>
      <c r="J497" s="113" t="s">
        <v>2103</v>
      </c>
      <c r="K497" s="188"/>
      <c r="L497" s="131"/>
      <c r="M497" s="5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</row>
    <row r="498" spans="1:70" s="41" customFormat="1" ht="20.100000000000001" hidden="1" customHeight="1">
      <c r="A498" s="4">
        <v>496</v>
      </c>
      <c r="B498" s="584"/>
      <c r="C498" s="76" t="s">
        <v>682</v>
      </c>
      <c r="D498" s="496"/>
      <c r="E498" s="74" t="s">
        <v>885</v>
      </c>
      <c r="F498" s="288"/>
      <c r="G498" s="289"/>
      <c r="H498" s="97" t="str">
        <f t="shared" si="31"/>
        <v>益城-3</v>
      </c>
      <c r="I498" s="290">
        <v>385</v>
      </c>
      <c r="J498" s="291" t="s">
        <v>2103</v>
      </c>
      <c r="K498" s="281"/>
      <c r="L498" s="504"/>
      <c r="M498" s="5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</row>
    <row r="499" spans="1:70" s="41" customFormat="1" ht="20.100000000000001" hidden="1" customHeight="1">
      <c r="A499" s="4">
        <v>497</v>
      </c>
      <c r="B499" s="584"/>
      <c r="C499" s="76" t="s">
        <v>682</v>
      </c>
      <c r="D499" s="496"/>
      <c r="E499" s="74" t="s">
        <v>886</v>
      </c>
      <c r="F499" s="288"/>
      <c r="G499" s="289"/>
      <c r="H499" s="97" t="str">
        <f t="shared" si="31"/>
        <v>益城-4</v>
      </c>
      <c r="I499" s="290">
        <v>395</v>
      </c>
      <c r="J499" s="291" t="s">
        <v>2104</v>
      </c>
      <c r="K499" s="281"/>
      <c r="L499" s="421"/>
      <c r="M499" s="5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</row>
    <row r="500" spans="1:70" s="41" customFormat="1" ht="20.100000000000001" hidden="1" customHeight="1">
      <c r="A500" s="4">
        <v>498</v>
      </c>
      <c r="B500" s="584"/>
      <c r="C500" s="76" t="s">
        <v>682</v>
      </c>
      <c r="D500" s="496"/>
      <c r="E500" s="74" t="s">
        <v>887</v>
      </c>
      <c r="F500" s="288"/>
      <c r="G500" s="289"/>
      <c r="H500" s="97" t="str">
        <f t="shared" si="31"/>
        <v>益城-5</v>
      </c>
      <c r="I500" s="290">
        <v>305</v>
      </c>
      <c r="J500" s="291" t="s">
        <v>2105</v>
      </c>
      <c r="K500" s="281"/>
      <c r="L500" s="464"/>
      <c r="M500" s="5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</row>
    <row r="501" spans="1:70" s="41" customFormat="1" ht="20.100000000000001" hidden="1" customHeight="1">
      <c r="A501" s="4">
        <v>499</v>
      </c>
      <c r="B501" s="584"/>
      <c r="C501" s="76" t="s">
        <v>682</v>
      </c>
      <c r="D501" s="496"/>
      <c r="E501" s="74" t="s">
        <v>866</v>
      </c>
      <c r="F501" s="288"/>
      <c r="G501" s="289"/>
      <c r="H501" s="97" t="str">
        <f t="shared" si="31"/>
        <v>益城-6</v>
      </c>
      <c r="I501" s="290">
        <v>305</v>
      </c>
      <c r="J501" s="291" t="s">
        <v>2106</v>
      </c>
      <c r="K501" s="281"/>
      <c r="L501" s="531" t="s">
        <v>2117</v>
      </c>
      <c r="M501" s="5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</row>
    <row r="502" spans="1:70" s="41" customFormat="1" ht="20.100000000000001" hidden="1" customHeight="1">
      <c r="A502" s="4">
        <v>500</v>
      </c>
      <c r="B502" s="584"/>
      <c r="C502" s="76" t="s">
        <v>682</v>
      </c>
      <c r="D502" s="496"/>
      <c r="E502" s="74" t="s">
        <v>868</v>
      </c>
      <c r="F502" s="288"/>
      <c r="G502" s="289"/>
      <c r="H502" s="97" t="str">
        <f t="shared" si="31"/>
        <v>益城-7</v>
      </c>
      <c r="I502" s="290">
        <v>310</v>
      </c>
      <c r="J502" s="291" t="s">
        <v>2107</v>
      </c>
      <c r="K502" s="281"/>
      <c r="L502" s="464"/>
      <c r="M502" s="5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</row>
    <row r="503" spans="1:70" s="41" customFormat="1" ht="20.100000000000001" hidden="1" customHeight="1">
      <c r="A503" s="4">
        <v>501</v>
      </c>
      <c r="B503" s="584"/>
      <c r="C503" s="76" t="s">
        <v>682</v>
      </c>
      <c r="D503" s="496"/>
      <c r="E503" s="74" t="s">
        <v>888</v>
      </c>
      <c r="F503" s="288"/>
      <c r="G503" s="289"/>
      <c r="H503" s="97" t="str">
        <f t="shared" si="31"/>
        <v>益城-8</v>
      </c>
      <c r="I503" s="290">
        <v>575</v>
      </c>
      <c r="J503" s="291" t="s">
        <v>2108</v>
      </c>
      <c r="K503" s="281"/>
      <c r="L503" s="531" t="s">
        <v>2117</v>
      </c>
      <c r="M503" s="5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</row>
    <row r="504" spans="1:70" s="41" customFormat="1" ht="20.100000000000001" hidden="1" customHeight="1">
      <c r="A504" s="4">
        <v>502</v>
      </c>
      <c r="B504" s="584"/>
      <c r="C504" s="76" t="s">
        <v>682</v>
      </c>
      <c r="D504" s="496"/>
      <c r="E504" s="74" t="s">
        <v>889</v>
      </c>
      <c r="F504" s="288"/>
      <c r="G504" s="289"/>
      <c r="H504" s="97" t="str">
        <f t="shared" si="31"/>
        <v>益城-9</v>
      </c>
      <c r="I504" s="290">
        <v>550</v>
      </c>
      <c r="J504" s="291" t="s">
        <v>2244</v>
      </c>
      <c r="K504" s="281"/>
      <c r="L504" s="531" t="s">
        <v>2117</v>
      </c>
      <c r="M504" s="5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</row>
    <row r="505" spans="1:70" ht="20.100000000000001" hidden="1" customHeight="1">
      <c r="A505" s="4">
        <v>503</v>
      </c>
      <c r="B505" s="584"/>
      <c r="C505" s="76" t="s">
        <v>682</v>
      </c>
      <c r="D505" s="496"/>
      <c r="E505" s="74" t="s">
        <v>890</v>
      </c>
      <c r="F505" s="288"/>
      <c r="G505" s="289"/>
      <c r="H505" s="97" t="str">
        <f t="shared" si="31"/>
        <v>益城-10</v>
      </c>
      <c r="I505" s="290">
        <v>395</v>
      </c>
      <c r="J505" s="291" t="s">
        <v>2245</v>
      </c>
      <c r="K505" s="281"/>
      <c r="L505" s="531" t="s">
        <v>2117</v>
      </c>
    </row>
    <row r="506" spans="1:70" ht="20.100000000000001" hidden="1" customHeight="1">
      <c r="A506" s="4">
        <v>504</v>
      </c>
      <c r="B506" s="584"/>
      <c r="C506" s="76" t="s">
        <v>682</v>
      </c>
      <c r="D506" s="496"/>
      <c r="E506" s="74" t="s">
        <v>891</v>
      </c>
      <c r="F506" s="288"/>
      <c r="G506" s="289"/>
      <c r="H506" s="97" t="str">
        <f t="shared" si="31"/>
        <v>益城-11</v>
      </c>
      <c r="I506" s="290">
        <v>500</v>
      </c>
      <c r="J506" s="291" t="s">
        <v>2111</v>
      </c>
      <c r="K506" s="281"/>
      <c r="L506" s="344"/>
    </row>
    <row r="507" spans="1:70" ht="20.100000000000001" hidden="1" customHeight="1">
      <c r="A507" s="4">
        <v>505</v>
      </c>
      <c r="B507" s="584"/>
      <c r="C507" s="76" t="s">
        <v>682</v>
      </c>
      <c r="D507" s="496"/>
      <c r="E507" s="74" t="s">
        <v>865</v>
      </c>
      <c r="F507" s="288"/>
      <c r="G507" s="289"/>
      <c r="H507" s="97" t="str">
        <f t="shared" si="31"/>
        <v>益城-12</v>
      </c>
      <c r="I507" s="290">
        <v>380</v>
      </c>
      <c r="J507" s="291" t="s">
        <v>2112</v>
      </c>
      <c r="K507" s="281"/>
      <c r="L507" s="505"/>
    </row>
    <row r="508" spans="1:70" ht="20.100000000000001" hidden="1" customHeight="1" thickBot="1">
      <c r="A508" s="4">
        <v>506</v>
      </c>
      <c r="B508" s="567"/>
      <c r="C508" s="83" t="s">
        <v>682</v>
      </c>
      <c r="D508" s="497"/>
      <c r="E508" s="84" t="s">
        <v>2035</v>
      </c>
      <c r="F508" s="568"/>
      <c r="G508" s="569"/>
      <c r="H508" s="102" t="str">
        <f t="shared" si="31"/>
        <v>益城-13</v>
      </c>
      <c r="I508" s="570">
        <v>245</v>
      </c>
      <c r="J508" s="571" t="s">
        <v>2113</v>
      </c>
      <c r="K508" s="572"/>
      <c r="L508" s="573"/>
    </row>
    <row r="509" spans="1:70" ht="20.100000000000001" customHeight="1">
      <c r="C509" s="26"/>
      <c r="D509" s="498"/>
      <c r="F509" s="29"/>
      <c r="G509" s="29"/>
      <c r="H509" s="30"/>
      <c r="I509" s="31"/>
      <c r="J509" s="33"/>
      <c r="L509" s="519"/>
    </row>
    <row r="510" spans="1:70" ht="20.100000000000001" customHeight="1">
      <c r="C510" s="26"/>
      <c r="D510" s="498"/>
      <c r="F510" s="29"/>
      <c r="G510" s="29"/>
      <c r="H510" s="30"/>
      <c r="I510" s="31"/>
      <c r="J510" s="33"/>
      <c r="L510" s="519"/>
    </row>
    <row r="511" spans="1:70" ht="20.100000000000001" customHeight="1">
      <c r="C511" s="293"/>
      <c r="E511" s="294"/>
      <c r="F511" s="38"/>
      <c r="G511" s="38"/>
    </row>
    <row r="512" spans="1:70" ht="20.100000000000001" customHeight="1" thickBot="1">
      <c r="C512" s="293"/>
      <c r="E512" s="294"/>
      <c r="F512" s="38"/>
      <c r="G512" s="38"/>
    </row>
    <row r="513" spans="1:70" ht="20.100000000000001" customHeight="1" thickBot="1">
      <c r="B513" s="297" t="s">
        <v>691</v>
      </c>
      <c r="C513" s="295"/>
      <c r="D513" s="295"/>
      <c r="E513" s="296"/>
      <c r="F513" s="198"/>
      <c r="G513" s="198"/>
      <c r="H513" s="298" t="str">
        <f>COUNTIF(F2:F510,1)&amp;"箇所"</f>
        <v>87箇所</v>
      </c>
      <c r="I513" s="39">
        <f>SUMIF(F3:F508,"1",I3:I510)</f>
        <v>31700</v>
      </c>
      <c r="J513" s="22" t="s">
        <v>690</v>
      </c>
    </row>
    <row r="514" spans="1:70" ht="20.100000000000001" customHeight="1">
      <c r="B514" s="585" t="s">
        <v>901</v>
      </c>
      <c r="C514" s="585"/>
      <c r="D514" s="585"/>
      <c r="E514" s="585"/>
      <c r="F514" s="283"/>
      <c r="G514" s="299"/>
      <c r="H514" s="210" t="str">
        <f>COUNTIF(F3:F510,0)&amp;"箇所"</f>
        <v>21箇所</v>
      </c>
      <c r="I514" s="39">
        <f>SUMIF(F2:F508,"0",I2:I508)</f>
        <v>7725</v>
      </c>
    </row>
    <row r="515" spans="1:70" s="41" customFormat="1" ht="20.100000000000001" customHeight="1">
      <c r="A515" s="4"/>
      <c r="B515" s="586" t="s">
        <v>1123</v>
      </c>
      <c r="C515" s="586"/>
      <c r="D515" s="586"/>
      <c r="E515" s="586"/>
      <c r="F515" s="375"/>
      <c r="G515" s="375"/>
      <c r="H515" s="376" t="str">
        <f>COUNTIF(F3:F510,3)&amp;"箇所"</f>
        <v>0箇所</v>
      </c>
      <c r="I515" s="39">
        <f>SUMIF(F3:F509,"3",I3:I509)</f>
        <v>0</v>
      </c>
      <c r="K515" s="26"/>
      <c r="L515" s="520"/>
      <c r="M515" s="5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</row>
    <row r="516" spans="1:70" s="41" customFormat="1" ht="20.100000000000001" customHeight="1">
      <c r="A516" s="4"/>
      <c r="B516" s="412" t="s">
        <v>1534</v>
      </c>
      <c r="C516" s="412"/>
      <c r="D516" s="412"/>
      <c r="E516" s="412"/>
      <c r="F516" s="412"/>
      <c r="G516" s="412"/>
      <c r="H516" s="413" t="str">
        <f>COUNTIF(F3:F510,4)&amp;"箇所"</f>
        <v>0箇所</v>
      </c>
      <c r="I516" s="39">
        <f>SUMIF(F3:F510,"4",I3:I510)</f>
        <v>0</v>
      </c>
      <c r="K516" s="26"/>
      <c r="L516" s="520"/>
      <c r="M516" s="5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</row>
    <row r="517" spans="1:70" s="41" customFormat="1" ht="20.100000000000001" customHeight="1">
      <c r="A517" s="4"/>
      <c r="B517" s="587" t="s">
        <v>941</v>
      </c>
      <c r="C517" s="587"/>
      <c r="D517" s="587"/>
      <c r="E517" s="587"/>
      <c r="F517" s="38"/>
      <c r="G517" s="38"/>
      <c r="H517" s="303" t="str">
        <f>COUNTIF(F3:F510,2)&amp;"箇所"</f>
        <v>11箇所</v>
      </c>
      <c r="I517" s="39">
        <f>SUMIF(F3:F509,"2",I3:I509)</f>
        <v>4120</v>
      </c>
      <c r="J517" s="41" t="s">
        <v>24</v>
      </c>
      <c r="K517" s="26"/>
      <c r="L517" s="520"/>
      <c r="M517" s="5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</row>
    <row r="518" spans="1:70" s="41" customFormat="1" ht="20.100000000000001" customHeight="1">
      <c r="A518" s="4"/>
      <c r="B518" s="588" t="s">
        <v>958</v>
      </c>
      <c r="C518" s="588"/>
      <c r="D518" s="588"/>
      <c r="E518" s="588"/>
      <c r="F518" s="38"/>
      <c r="G518" s="38"/>
      <c r="H518" s="310" t="s">
        <v>1944</v>
      </c>
      <c r="I518" s="311">
        <v>910</v>
      </c>
      <c r="J518" s="41" t="s">
        <v>1945</v>
      </c>
      <c r="K518" s="26"/>
      <c r="L518" s="520"/>
      <c r="M518" s="5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</row>
    <row r="519" spans="1:70" s="41" customFormat="1" ht="20.100000000000001" customHeight="1">
      <c r="A519" s="4"/>
      <c r="B519" s="575"/>
      <c r="C519" s="575"/>
      <c r="D519" s="575"/>
      <c r="E519" s="575"/>
      <c r="F519" s="38"/>
      <c r="G519" s="38"/>
      <c r="H519" s="198"/>
      <c r="I519" s="39"/>
      <c r="K519" s="485"/>
      <c r="L519" s="520"/>
      <c r="M519" s="5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</row>
    <row r="520" spans="1:70" s="41" customFormat="1" ht="20.100000000000001" customHeight="1">
      <c r="A520" s="4"/>
      <c r="B520" s="25"/>
      <c r="C520" s="293"/>
      <c r="D520" s="499"/>
      <c r="E520" s="294"/>
      <c r="F520" s="38"/>
      <c r="G520" s="38"/>
      <c r="H520" s="198"/>
      <c r="I520" s="39"/>
      <c r="K520" s="26"/>
      <c r="L520" s="520"/>
      <c r="M520" s="5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</row>
  </sheetData>
  <autoFilter ref="A2:AB508" xr:uid="{00000000-0009-0000-0000-000008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66">
    <mergeCell ref="M2:AB2"/>
    <mergeCell ref="B3:B10"/>
    <mergeCell ref="B11:B18"/>
    <mergeCell ref="B19:B25"/>
    <mergeCell ref="B37:B43"/>
    <mergeCell ref="B94:B96"/>
    <mergeCell ref="B44:B52"/>
    <mergeCell ref="B53:B58"/>
    <mergeCell ref="B59:B60"/>
    <mergeCell ref="B61:B65"/>
    <mergeCell ref="B68:B75"/>
    <mergeCell ref="B76:B79"/>
    <mergeCell ref="B80:B84"/>
    <mergeCell ref="B85:B86"/>
    <mergeCell ref="B87:B91"/>
    <mergeCell ref="B92:B93"/>
    <mergeCell ref="B184:B193"/>
    <mergeCell ref="B97:B99"/>
    <mergeCell ref="B100:B107"/>
    <mergeCell ref="B108:B117"/>
    <mergeCell ref="B118:B120"/>
    <mergeCell ref="B121:B129"/>
    <mergeCell ref="B130:B148"/>
    <mergeCell ref="B149:B152"/>
    <mergeCell ref="B153:B159"/>
    <mergeCell ref="B160:B167"/>
    <mergeCell ref="B168:B173"/>
    <mergeCell ref="B174:B183"/>
    <mergeCell ref="B194:B207"/>
    <mergeCell ref="B208:B215"/>
    <mergeCell ref="B216:B223"/>
    <mergeCell ref="B224:B241"/>
    <mergeCell ref="B242:B245"/>
    <mergeCell ref="B354:B362"/>
    <mergeCell ref="B252:B262"/>
    <mergeCell ref="B263:B277"/>
    <mergeCell ref="B278:B292"/>
    <mergeCell ref="B293:B301"/>
    <mergeCell ref="B302:B311"/>
    <mergeCell ref="B312:B319"/>
    <mergeCell ref="B320:B324"/>
    <mergeCell ref="B325:B334"/>
    <mergeCell ref="B335:B341"/>
    <mergeCell ref="B342:B348"/>
    <mergeCell ref="B349:B353"/>
    <mergeCell ref="B372:B376"/>
    <mergeCell ref="B377:B385"/>
    <mergeCell ref="B386:B391"/>
    <mergeCell ref="B392:B397"/>
    <mergeCell ref="B398:B406"/>
    <mergeCell ref="B519:E519"/>
    <mergeCell ref="B66:B67"/>
    <mergeCell ref="B26:B36"/>
    <mergeCell ref="B246:B251"/>
    <mergeCell ref="B496:B507"/>
    <mergeCell ref="B514:E514"/>
    <mergeCell ref="B515:E515"/>
    <mergeCell ref="B517:E517"/>
    <mergeCell ref="B518:E518"/>
    <mergeCell ref="B407:B414"/>
    <mergeCell ref="B415:B419"/>
    <mergeCell ref="B420:B421"/>
    <mergeCell ref="B422:B426"/>
    <mergeCell ref="B427:B454"/>
    <mergeCell ref="B470:B484"/>
    <mergeCell ref="B363:B371"/>
  </mergeCells>
  <phoneticPr fontId="4"/>
  <pageMargins left="0.23622047244094491" right="0" top="0" bottom="0" header="0.31496062992125984" footer="0.31496062992125984"/>
  <pageSetup paperSize="9" scale="5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BR611"/>
  <sheetViews>
    <sheetView topLeftCell="A537" zoomScale="130" zoomScaleNormal="130" workbookViewId="0">
      <selection activeCell="B602" sqref="B602:J603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4.12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812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15" hidden="1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281</v>
      </c>
      <c r="J3" s="112" t="s">
        <v>11</v>
      </c>
      <c r="K3" s="182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15" hidden="1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/>
      <c r="G4" s="92"/>
      <c r="H4" s="97" t="str">
        <f t="shared" ref="H4:H73" si="0">CONCATENATE(C4,D4,"-",E4)</f>
        <v>北区1-2</v>
      </c>
      <c r="I4" s="104">
        <v>547</v>
      </c>
      <c r="J4" s="113" t="s">
        <v>12</v>
      </c>
      <c r="K4" s="183"/>
      <c r="L4" s="129"/>
      <c r="M4" s="4" t="str">
        <f t="shared" ref="M4:M17" si="1">IF(F4,I4,"")</f>
        <v/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17.100000000000001" hidden="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213</v>
      </c>
      <c r="J5" s="113" t="s">
        <v>13</v>
      </c>
      <c r="K5" s="183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16.5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>
        <v>1</v>
      </c>
      <c r="G6" s="92"/>
      <c r="H6" s="97" t="str">
        <f t="shared" si="0"/>
        <v>北区1-4</v>
      </c>
      <c r="I6" s="104">
        <v>498</v>
      </c>
      <c r="J6" s="113" t="s">
        <v>14</v>
      </c>
      <c r="K6" s="239" t="s">
        <v>15</v>
      </c>
      <c r="L6" s="130"/>
      <c r="M6" s="5">
        <f>IF(F6,I6,"")</f>
        <v>498</v>
      </c>
      <c r="O6" s="8"/>
    </row>
    <row r="7" spans="1:70" ht="17.100000000000001" hidden="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302</v>
      </c>
      <c r="J7" s="113" t="s">
        <v>16</v>
      </c>
      <c r="K7" s="183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281</v>
      </c>
      <c r="J8" s="113" t="s">
        <v>17</v>
      </c>
      <c r="K8" s="183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353</v>
      </c>
      <c r="J9" s="113" t="s">
        <v>18</v>
      </c>
      <c r="K9" s="183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hidden="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/>
      <c r="G10" s="92"/>
      <c r="H10" s="97" t="str">
        <f t="shared" si="0"/>
        <v>北区1-8</v>
      </c>
      <c r="I10" s="104">
        <v>411</v>
      </c>
      <c r="J10" s="113" t="s">
        <v>19</v>
      </c>
      <c r="K10" s="185"/>
      <c r="L10" s="129"/>
      <c r="M10" s="4" t="str">
        <f t="shared" si="1"/>
        <v/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448</v>
      </c>
      <c r="J11" s="113" t="s">
        <v>20</v>
      </c>
      <c r="K11" s="183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17.100000000000001" hidden="1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/>
      <c r="G12" s="92"/>
      <c r="H12" s="97" t="str">
        <f t="shared" si="0"/>
        <v>北区1-10</v>
      </c>
      <c r="I12" s="104">
        <v>480</v>
      </c>
      <c r="J12" s="113" t="s">
        <v>21</v>
      </c>
      <c r="K12" s="183"/>
      <c r="L12" s="129"/>
      <c r="M12" s="4" t="str">
        <f t="shared" si="1"/>
        <v/>
      </c>
      <c r="N12" s="6"/>
      <c r="O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17.100000000000001" hidden="1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/>
      <c r="G13" s="92"/>
      <c r="H13" s="97" t="str">
        <f t="shared" si="0"/>
        <v>北区1-11</v>
      </c>
      <c r="I13" s="104">
        <v>244</v>
      </c>
      <c r="J13" s="113" t="s">
        <v>22</v>
      </c>
      <c r="K13" s="183"/>
      <c r="L13" s="131"/>
      <c r="M13" s="4" t="str">
        <f t="shared" si="1"/>
        <v/>
      </c>
      <c r="N13" s="6"/>
      <c r="O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16.5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>
        <v>1</v>
      </c>
      <c r="G14" s="92"/>
      <c r="H14" s="97" t="str">
        <f t="shared" si="0"/>
        <v>北区1-12</v>
      </c>
      <c r="I14" s="104">
        <v>317</v>
      </c>
      <c r="J14" s="113" t="s">
        <v>23</v>
      </c>
      <c r="K14" s="239" t="s">
        <v>15</v>
      </c>
      <c r="L14" s="131"/>
      <c r="M14" s="5">
        <f t="shared" si="1"/>
        <v>317</v>
      </c>
      <c r="O14" s="44" t="s">
        <v>24</v>
      </c>
    </row>
    <row r="15" spans="1:70" ht="17.100000000000001" hidden="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251</v>
      </c>
      <c r="J15" s="113" t="s">
        <v>25</v>
      </c>
      <c r="K15" s="183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16.5" hidden="1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/>
      <c r="G16" s="92"/>
      <c r="H16" s="97" t="str">
        <f t="shared" si="0"/>
        <v>北区1-14</v>
      </c>
      <c r="I16" s="104">
        <v>342</v>
      </c>
      <c r="J16" s="113" t="s">
        <v>26</v>
      </c>
      <c r="K16" s="191"/>
      <c r="L16" s="167"/>
      <c r="M16" s="5" t="str">
        <f t="shared" si="1"/>
        <v/>
      </c>
      <c r="O16" s="211"/>
    </row>
    <row r="17" spans="1:70" ht="16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362</v>
      </c>
      <c r="J17" s="113" t="s">
        <v>28</v>
      </c>
      <c r="K17" s="239" t="s">
        <v>15</v>
      </c>
      <c r="L17" s="132"/>
      <c r="M17" s="5">
        <f t="shared" si="1"/>
        <v>362</v>
      </c>
    </row>
    <row r="18" spans="1:70" ht="20.25" hidden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/>
      <c r="G18" s="92"/>
      <c r="H18" s="97" t="str">
        <f>CONCATENATE(C18,D18,"-",E18)</f>
        <v>北区1-16</v>
      </c>
      <c r="I18" s="104">
        <v>346</v>
      </c>
      <c r="J18" s="114" t="s">
        <v>30</v>
      </c>
      <c r="K18" s="185"/>
      <c r="L18" s="133"/>
      <c r="M18" s="4" t="str">
        <f t="shared" ref="M18:M67" si="2">IF(F19,I19,"")</f>
        <v/>
      </c>
      <c r="N18" s="6"/>
      <c r="O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305</v>
      </c>
      <c r="J19" s="113" t="s">
        <v>32</v>
      </c>
      <c r="K19" s="183"/>
      <c r="L19" s="131"/>
      <c r="M19" s="4" t="str">
        <f t="shared" si="2"/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>
      <c r="A20" s="4">
        <v>18</v>
      </c>
      <c r="B20" s="594"/>
      <c r="C20" s="73" t="s">
        <v>9</v>
      </c>
      <c r="D20" s="57">
        <v>2</v>
      </c>
      <c r="E20" s="74">
        <v>2</v>
      </c>
      <c r="F20" s="87"/>
      <c r="G20" s="92"/>
      <c r="H20" s="97" t="str">
        <f t="shared" si="0"/>
        <v>北区2-2</v>
      </c>
      <c r="I20" s="104">
        <v>246</v>
      </c>
      <c r="J20" s="113" t="s">
        <v>33</v>
      </c>
      <c r="K20" s="183"/>
      <c r="L20" s="129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724</v>
      </c>
      <c r="J21" s="113" t="s">
        <v>34</v>
      </c>
      <c r="K21" s="183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411</v>
      </c>
      <c r="J22" s="113" t="s">
        <v>35</v>
      </c>
      <c r="K22" s="183"/>
      <c r="L22" s="129"/>
      <c r="M22" s="4">
        <f t="shared" si="2"/>
        <v>212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25">
      <c r="A23" s="4">
        <v>21</v>
      </c>
      <c r="B23" s="594"/>
      <c r="C23" s="73" t="s">
        <v>9</v>
      </c>
      <c r="D23" s="57">
        <v>2</v>
      </c>
      <c r="E23" s="74">
        <v>5</v>
      </c>
      <c r="F23" s="87">
        <v>1</v>
      </c>
      <c r="G23" s="92"/>
      <c r="H23" s="97" t="str">
        <f t="shared" si="0"/>
        <v>北区2-5</v>
      </c>
      <c r="I23" s="104">
        <v>212</v>
      </c>
      <c r="J23" s="113" t="s">
        <v>36</v>
      </c>
      <c r="K23" s="200" t="s">
        <v>776</v>
      </c>
      <c r="L23" s="129"/>
      <c r="M23" s="4">
        <f t="shared" si="2"/>
        <v>325</v>
      </c>
      <c r="N23" s="6"/>
      <c r="O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25">
      <c r="A24" s="4">
        <v>22</v>
      </c>
      <c r="B24" s="594"/>
      <c r="C24" s="73" t="s">
        <v>9</v>
      </c>
      <c r="D24" s="57">
        <v>2</v>
      </c>
      <c r="E24" s="74">
        <v>6</v>
      </c>
      <c r="F24" s="87">
        <v>1</v>
      </c>
      <c r="G24" s="92"/>
      <c r="H24" s="97" t="str">
        <f t="shared" si="0"/>
        <v>北区2-6</v>
      </c>
      <c r="I24" s="104">
        <v>325</v>
      </c>
      <c r="J24" s="113" t="s">
        <v>36</v>
      </c>
      <c r="K24" s="200" t="s">
        <v>776</v>
      </c>
      <c r="L24" s="130"/>
      <c r="M24" s="4" t="str">
        <f t="shared" si="2"/>
        <v/>
      </c>
      <c r="N24" s="6"/>
      <c r="O24" s="6"/>
      <c r="R24" s="6"/>
      <c r="S24" s="9"/>
      <c r="T24" s="1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505</v>
      </c>
      <c r="J25" s="113" t="s">
        <v>37</v>
      </c>
      <c r="K25" s="183"/>
      <c r="L25" s="129"/>
      <c r="M25" s="4">
        <f t="shared" si="2"/>
        <v>376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16.5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376</v>
      </c>
      <c r="J26" s="113" t="s">
        <v>38</v>
      </c>
      <c r="K26" s="191" t="s">
        <v>817</v>
      </c>
      <c r="L26" s="129"/>
      <c r="M26" s="5">
        <f t="shared" si="2"/>
        <v>320</v>
      </c>
      <c r="T26" s="212"/>
    </row>
    <row r="27" spans="1:70" ht="16.5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320</v>
      </c>
      <c r="J27" s="113" t="s">
        <v>40</v>
      </c>
      <c r="K27" s="239" t="s">
        <v>15</v>
      </c>
      <c r="L27" s="131" t="s">
        <v>41</v>
      </c>
      <c r="M27" s="4" t="str">
        <f t="shared" si="2"/>
        <v/>
      </c>
      <c r="S27" s="211"/>
      <c r="T27" s="212"/>
    </row>
    <row r="28" spans="1:70" ht="20.25" hidden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596</v>
      </c>
      <c r="J28" s="113" t="s">
        <v>42</v>
      </c>
      <c r="K28" s="183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324</v>
      </c>
      <c r="J29" s="113" t="s">
        <v>44</v>
      </c>
      <c r="K29" s="183"/>
      <c r="L29" s="134"/>
      <c r="M29" s="5" t="str">
        <f>IF(F30,I30,"")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hidden="1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/>
      <c r="G30" s="92"/>
      <c r="H30" s="97" t="str">
        <f t="shared" si="0"/>
        <v>北区3-2</v>
      </c>
      <c r="I30" s="104">
        <v>584</v>
      </c>
      <c r="J30" s="113" t="s">
        <v>45</v>
      </c>
      <c r="K30" s="184"/>
      <c r="L30" s="132"/>
      <c r="M30" s="4" t="str">
        <f t="shared" si="2"/>
        <v/>
      </c>
    </row>
    <row r="31" spans="1:70" ht="20.25" hidden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290</v>
      </c>
      <c r="J31" s="113" t="s">
        <v>46</v>
      </c>
      <c r="K31" s="183"/>
      <c r="L31" s="129"/>
      <c r="M31" s="4">
        <f t="shared" si="2"/>
        <v>508</v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25">
      <c r="A32" s="4">
        <v>30</v>
      </c>
      <c r="B32" s="594"/>
      <c r="C32" s="73" t="s">
        <v>9</v>
      </c>
      <c r="D32" s="57">
        <v>3</v>
      </c>
      <c r="E32" s="74">
        <v>4</v>
      </c>
      <c r="F32" s="87">
        <v>1</v>
      </c>
      <c r="G32" s="92"/>
      <c r="H32" s="97" t="str">
        <f t="shared" si="0"/>
        <v>北区3-4</v>
      </c>
      <c r="I32" s="104">
        <v>508</v>
      </c>
      <c r="J32" s="113" t="s">
        <v>47</v>
      </c>
      <c r="K32" s="191" t="s">
        <v>766</v>
      </c>
      <c r="L32" s="132"/>
      <c r="M32" s="4" t="str">
        <f t="shared" si="2"/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17" s="6" customFormat="1" ht="20.25" hidden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697</v>
      </c>
      <c r="J33" s="113" t="s">
        <v>48</v>
      </c>
      <c r="K33" s="183"/>
      <c r="L33" s="129"/>
      <c r="M33" s="4" t="str">
        <f t="shared" si="2"/>
        <v/>
      </c>
      <c r="P33" s="44"/>
      <c r="Q33" s="44"/>
    </row>
    <row r="34" spans="1:17" s="6" customFormat="1" ht="20.25" hidden="1">
      <c r="A34" s="4">
        <v>32</v>
      </c>
      <c r="B34" s="594"/>
      <c r="C34" s="73" t="s">
        <v>9</v>
      </c>
      <c r="D34" s="57">
        <v>3</v>
      </c>
      <c r="E34" s="74">
        <v>6</v>
      </c>
      <c r="F34" s="87"/>
      <c r="G34" s="92"/>
      <c r="H34" s="97" t="str">
        <f t="shared" si="0"/>
        <v>北区3-6</v>
      </c>
      <c r="I34" s="104">
        <v>552</v>
      </c>
      <c r="J34" s="113" t="s">
        <v>49</v>
      </c>
      <c r="K34" s="183"/>
      <c r="L34" s="129"/>
      <c r="M34" s="4" t="str">
        <f t="shared" si="2"/>
        <v/>
      </c>
      <c r="P34" s="44"/>
      <c r="Q34" s="44"/>
    </row>
    <row r="35" spans="1:17" s="6" customFormat="1" ht="20.25" hidden="1">
      <c r="A35" s="4">
        <v>33</v>
      </c>
      <c r="B35" s="594"/>
      <c r="C35" s="73" t="s">
        <v>9</v>
      </c>
      <c r="D35" s="57">
        <v>3</v>
      </c>
      <c r="E35" s="74">
        <v>7</v>
      </c>
      <c r="F35" s="87"/>
      <c r="G35" s="92"/>
      <c r="H35" s="97" t="str">
        <f t="shared" si="0"/>
        <v>北区3-7</v>
      </c>
      <c r="I35" s="104">
        <v>623</v>
      </c>
      <c r="J35" s="113" t="s">
        <v>50</v>
      </c>
      <c r="K35" s="183"/>
      <c r="L35" s="129"/>
      <c r="M35" s="4" t="str">
        <f t="shared" si="2"/>
        <v/>
      </c>
      <c r="P35" s="44"/>
      <c r="Q35" s="44"/>
    </row>
    <row r="36" spans="1:17" s="6" customFormat="1" ht="20.25" hidden="1">
      <c r="A36" s="4">
        <v>34</v>
      </c>
      <c r="B36" s="601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339</v>
      </c>
      <c r="J36" s="113" t="s">
        <v>52</v>
      </c>
      <c r="K36" s="183"/>
      <c r="L36" s="129"/>
      <c r="M36" s="4" t="str">
        <f t="shared" si="2"/>
        <v/>
      </c>
      <c r="P36" s="44"/>
      <c r="Q36" s="44"/>
    </row>
    <row r="37" spans="1:17" s="6" customFormat="1" ht="20.25" hidden="1">
      <c r="A37" s="4">
        <v>35</v>
      </c>
      <c r="B37" s="601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396</v>
      </c>
      <c r="J37" s="113" t="s">
        <v>53</v>
      </c>
      <c r="K37" s="183"/>
      <c r="L37" s="132"/>
      <c r="M37" s="4">
        <f t="shared" si="2"/>
        <v>485</v>
      </c>
      <c r="P37" s="44"/>
      <c r="Q37" s="44"/>
    </row>
    <row r="38" spans="1:17" s="6" customFormat="1" ht="20.25">
      <c r="A38" s="4">
        <v>36</v>
      </c>
      <c r="B38" s="601"/>
      <c r="C38" s="73" t="s">
        <v>9</v>
      </c>
      <c r="D38" s="57">
        <v>4</v>
      </c>
      <c r="E38" s="74">
        <v>3</v>
      </c>
      <c r="F38" s="87">
        <v>1</v>
      </c>
      <c r="G38" s="92"/>
      <c r="H38" s="97" t="str">
        <f t="shared" si="0"/>
        <v>北区4-3</v>
      </c>
      <c r="I38" s="104">
        <v>485</v>
      </c>
      <c r="J38" s="113" t="s">
        <v>54</v>
      </c>
      <c r="K38" s="200" t="s">
        <v>776</v>
      </c>
      <c r="L38" s="129"/>
      <c r="M38" s="4" t="str">
        <f t="shared" si="2"/>
        <v/>
      </c>
      <c r="P38" s="44"/>
      <c r="Q38" s="44"/>
    </row>
    <row r="39" spans="1:17" s="6" customFormat="1" ht="20.25" hidden="1">
      <c r="A39" s="4">
        <v>37</v>
      </c>
      <c r="B39" s="601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839</v>
      </c>
      <c r="J39" s="113" t="s">
        <v>55</v>
      </c>
      <c r="K39" s="183"/>
      <c r="L39" s="129"/>
      <c r="M39" s="4" t="str">
        <f t="shared" si="2"/>
        <v/>
      </c>
      <c r="P39" s="44"/>
      <c r="Q39" s="44"/>
    </row>
    <row r="40" spans="1:17" s="6" customFormat="1" ht="20.25" hidden="1">
      <c r="A40" s="4">
        <v>38</v>
      </c>
      <c r="B40" s="601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904</v>
      </c>
      <c r="J40" s="113" t="s">
        <v>56</v>
      </c>
      <c r="K40" s="183"/>
      <c r="L40" s="129"/>
      <c r="M40" s="4" t="str">
        <f t="shared" si="2"/>
        <v/>
      </c>
      <c r="P40" s="44"/>
      <c r="Q40" s="44"/>
    </row>
    <row r="41" spans="1:17" s="6" customFormat="1" ht="20.25" hidden="1">
      <c r="A41" s="4">
        <v>39</v>
      </c>
      <c r="B41" s="601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715</v>
      </c>
      <c r="J41" s="113" t="s">
        <v>57</v>
      </c>
      <c r="K41" s="185"/>
      <c r="L41" s="135"/>
      <c r="M41" s="4" t="str">
        <f t="shared" si="2"/>
        <v/>
      </c>
      <c r="P41" s="44"/>
      <c r="Q41" s="44"/>
    </row>
    <row r="42" spans="1:17" s="15" customFormat="1" ht="20.25" hidden="1">
      <c r="A42" s="4">
        <v>40</v>
      </c>
      <c r="B42" s="601"/>
      <c r="C42" s="73" t="s">
        <v>9</v>
      </c>
      <c r="D42" s="57">
        <v>4</v>
      </c>
      <c r="E42" s="74">
        <v>7</v>
      </c>
      <c r="F42" s="87"/>
      <c r="G42" s="92"/>
      <c r="H42" s="97" t="str">
        <f t="shared" si="0"/>
        <v>北区4-7</v>
      </c>
      <c r="I42" s="104">
        <v>698</v>
      </c>
      <c r="J42" s="113" t="s">
        <v>58</v>
      </c>
      <c r="K42" s="183"/>
      <c r="L42" s="129"/>
      <c r="M42" s="4">
        <f t="shared" si="2"/>
        <v>400</v>
      </c>
      <c r="P42" s="44"/>
      <c r="Q42" s="44"/>
    </row>
    <row r="43" spans="1:17" s="15" customFormat="1" ht="20.25">
      <c r="A43" s="4">
        <v>41</v>
      </c>
      <c r="B43" s="601"/>
      <c r="C43" s="73" t="s">
        <v>9</v>
      </c>
      <c r="D43" s="57">
        <v>4</v>
      </c>
      <c r="E43" s="74">
        <v>8</v>
      </c>
      <c r="F43" s="87">
        <v>1</v>
      </c>
      <c r="G43" s="92"/>
      <c r="H43" s="97" t="str">
        <f t="shared" si="0"/>
        <v>北区4-8</v>
      </c>
      <c r="I43" s="104">
        <v>400</v>
      </c>
      <c r="J43" s="113" t="s">
        <v>59</v>
      </c>
      <c r="K43" s="200" t="s">
        <v>776</v>
      </c>
      <c r="L43" s="129"/>
      <c r="M43" s="4" t="str">
        <f t="shared" si="2"/>
        <v/>
      </c>
      <c r="P43" s="44"/>
      <c r="Q43" s="44"/>
    </row>
    <row r="44" spans="1:17" s="6" customFormat="1" ht="20.25" hidden="1">
      <c r="A44" s="4">
        <v>42</v>
      </c>
      <c r="B44" s="601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418</v>
      </c>
      <c r="J44" s="113" t="s">
        <v>60</v>
      </c>
      <c r="K44" s="183"/>
      <c r="L44" s="129"/>
      <c r="M44" s="4" t="str">
        <f t="shared" si="2"/>
        <v/>
      </c>
      <c r="P44" s="44"/>
      <c r="Q44" s="44"/>
    </row>
    <row r="45" spans="1:17" s="6" customFormat="1" ht="20.25" hidden="1">
      <c r="A45" s="4">
        <v>43</v>
      </c>
      <c r="B45" s="601"/>
      <c r="C45" s="73" t="s">
        <v>9</v>
      </c>
      <c r="D45" s="57">
        <v>4</v>
      </c>
      <c r="E45" s="74">
        <v>10</v>
      </c>
      <c r="F45" s="87"/>
      <c r="G45" s="92"/>
      <c r="H45" s="97" t="str">
        <f t="shared" si="0"/>
        <v>北区4-10</v>
      </c>
      <c r="I45" s="104">
        <v>310</v>
      </c>
      <c r="J45" s="113" t="s">
        <v>61</v>
      </c>
      <c r="K45" s="183"/>
      <c r="L45" s="129"/>
      <c r="M45" s="4" t="str">
        <f t="shared" si="2"/>
        <v/>
      </c>
      <c r="P45" s="44"/>
      <c r="Q45" s="44"/>
    </row>
    <row r="46" spans="1:17" s="6" customFormat="1" ht="20.25" hidden="1">
      <c r="A46" s="4">
        <v>44</v>
      </c>
      <c r="B46" s="594" t="s">
        <v>62</v>
      </c>
      <c r="C46" s="73" t="s">
        <v>9</v>
      </c>
      <c r="D46" s="57">
        <v>5</v>
      </c>
      <c r="E46" s="74">
        <v>1</v>
      </c>
      <c r="F46" s="87"/>
      <c r="G46" s="92"/>
      <c r="H46" s="97" t="str">
        <f t="shared" si="0"/>
        <v>北区5-1</v>
      </c>
      <c r="I46" s="104">
        <v>385</v>
      </c>
      <c r="J46" s="113" t="s">
        <v>63</v>
      </c>
      <c r="K46" s="183"/>
      <c r="L46" s="129"/>
      <c r="M46" s="4" t="str">
        <f t="shared" si="2"/>
        <v/>
      </c>
      <c r="P46" s="44"/>
      <c r="Q46" s="44"/>
    </row>
    <row r="47" spans="1:17" s="6" customFormat="1" ht="20.25" hidden="1">
      <c r="A47" s="4">
        <v>45</v>
      </c>
      <c r="B47" s="594"/>
      <c r="C47" s="73" t="s">
        <v>9</v>
      </c>
      <c r="D47" s="57">
        <v>5</v>
      </c>
      <c r="E47" s="74">
        <v>2</v>
      </c>
      <c r="F47" s="87"/>
      <c r="G47" s="92"/>
      <c r="H47" s="97" t="str">
        <f t="shared" si="0"/>
        <v>北区5-2</v>
      </c>
      <c r="I47" s="104">
        <v>236</v>
      </c>
      <c r="J47" s="113" t="s">
        <v>64</v>
      </c>
      <c r="K47" s="183"/>
      <c r="L47" s="129"/>
      <c r="M47" s="4" t="str">
        <f t="shared" si="2"/>
        <v/>
      </c>
      <c r="P47" s="44"/>
      <c r="Q47" s="44"/>
    </row>
    <row r="48" spans="1:17" s="6" customFormat="1" ht="20.25" hidden="1">
      <c r="A48" s="4">
        <v>46</v>
      </c>
      <c r="B48" s="594"/>
      <c r="C48" s="73" t="s">
        <v>9</v>
      </c>
      <c r="D48" s="57">
        <v>5</v>
      </c>
      <c r="E48" s="74">
        <v>3</v>
      </c>
      <c r="F48" s="87"/>
      <c r="G48" s="92"/>
      <c r="H48" s="97" t="str">
        <f t="shared" si="0"/>
        <v>北区5-3</v>
      </c>
      <c r="I48" s="104">
        <v>259</v>
      </c>
      <c r="J48" s="113" t="s">
        <v>65</v>
      </c>
      <c r="K48" s="183"/>
      <c r="L48" s="129"/>
      <c r="M48" s="4" t="str">
        <f t="shared" si="2"/>
        <v/>
      </c>
      <c r="P48" s="44"/>
      <c r="Q48" s="44"/>
    </row>
    <row r="49" spans="1:70" ht="20.25" hidden="1">
      <c r="A49" s="4">
        <v>47</v>
      </c>
      <c r="B49" s="594"/>
      <c r="C49" s="73" t="s">
        <v>9</v>
      </c>
      <c r="D49" s="57">
        <v>5</v>
      </c>
      <c r="E49" s="74">
        <v>4</v>
      </c>
      <c r="F49" s="87"/>
      <c r="G49" s="92"/>
      <c r="H49" s="97" t="str">
        <f t="shared" si="0"/>
        <v>北区5-4</v>
      </c>
      <c r="I49" s="104">
        <v>413</v>
      </c>
      <c r="J49" s="113" t="s">
        <v>66</v>
      </c>
      <c r="K49" s="183"/>
      <c r="L49" s="129"/>
      <c r="M49" s="4" t="str">
        <f t="shared" si="2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>
      <c r="A50" s="4">
        <v>48</v>
      </c>
      <c r="B50" s="594"/>
      <c r="C50" s="73" t="s">
        <v>9</v>
      </c>
      <c r="D50" s="57">
        <v>5</v>
      </c>
      <c r="E50" s="74">
        <v>5</v>
      </c>
      <c r="F50" s="87"/>
      <c r="G50" s="92"/>
      <c r="H50" s="97" t="str">
        <f t="shared" si="0"/>
        <v>北区5-5</v>
      </c>
      <c r="I50" s="104">
        <v>436</v>
      </c>
      <c r="J50" s="113" t="s">
        <v>67</v>
      </c>
      <c r="K50" s="183"/>
      <c r="L50" s="129"/>
      <c r="M50" s="4">
        <f t="shared" si="2"/>
        <v>554</v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>
      <c r="A51" s="4">
        <v>49</v>
      </c>
      <c r="B51" s="594"/>
      <c r="C51" s="73" t="s">
        <v>9</v>
      </c>
      <c r="D51" s="57">
        <v>5</v>
      </c>
      <c r="E51" s="74">
        <v>6</v>
      </c>
      <c r="F51" s="87">
        <v>1</v>
      </c>
      <c r="G51" s="92"/>
      <c r="H51" s="97" t="str">
        <f t="shared" si="0"/>
        <v>北区5-6</v>
      </c>
      <c r="I51" s="104">
        <v>554</v>
      </c>
      <c r="J51" s="113" t="s">
        <v>68</v>
      </c>
      <c r="K51" s="191" t="s">
        <v>716</v>
      </c>
      <c r="L51" s="132"/>
      <c r="M51" s="4" t="str">
        <f t="shared" si="2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>
      <c r="A52" s="4">
        <v>50</v>
      </c>
      <c r="B52" s="594"/>
      <c r="C52" s="73" t="s">
        <v>9</v>
      </c>
      <c r="D52" s="57">
        <v>5</v>
      </c>
      <c r="E52" s="74">
        <v>7</v>
      </c>
      <c r="F52" s="87"/>
      <c r="G52" s="92"/>
      <c r="H52" s="97" t="str">
        <f t="shared" si="0"/>
        <v>北区5-7</v>
      </c>
      <c r="I52" s="104">
        <v>391</v>
      </c>
      <c r="J52" s="113" t="s">
        <v>69</v>
      </c>
      <c r="K52" s="183"/>
      <c r="L52" s="136"/>
      <c r="M52" s="4" t="str">
        <f t="shared" si="2"/>
        <v/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>
      <c r="A53" s="4">
        <v>51</v>
      </c>
      <c r="B53" s="602" t="s">
        <v>70</v>
      </c>
      <c r="C53" s="73" t="s">
        <v>9</v>
      </c>
      <c r="D53" s="57">
        <v>6</v>
      </c>
      <c r="E53" s="74">
        <v>1</v>
      </c>
      <c r="F53" s="87"/>
      <c r="G53" s="92"/>
      <c r="H53" s="97" t="str">
        <f t="shared" si="0"/>
        <v>北区6-1</v>
      </c>
      <c r="I53" s="104">
        <v>292</v>
      </c>
      <c r="J53" s="113" t="s">
        <v>71</v>
      </c>
      <c r="K53" s="183"/>
      <c r="L53" s="129"/>
      <c r="M53" s="4" t="str">
        <f t="shared" si="2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>
      <c r="A54" s="4">
        <v>52</v>
      </c>
      <c r="B54" s="602"/>
      <c r="C54" s="73" t="s">
        <v>9</v>
      </c>
      <c r="D54" s="57">
        <v>6</v>
      </c>
      <c r="E54" s="74">
        <v>2</v>
      </c>
      <c r="F54" s="87"/>
      <c r="G54" s="92"/>
      <c r="H54" s="97" t="str">
        <f t="shared" si="0"/>
        <v>北区6-2</v>
      </c>
      <c r="I54" s="104">
        <v>376</v>
      </c>
      <c r="J54" s="113" t="s">
        <v>72</v>
      </c>
      <c r="K54" s="183"/>
      <c r="L54" s="129"/>
      <c r="M54" s="4" t="str">
        <f t="shared" si="2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0.25" hidden="1">
      <c r="A55" s="4">
        <v>53</v>
      </c>
      <c r="B55" s="602"/>
      <c r="C55" s="73" t="s">
        <v>9</v>
      </c>
      <c r="D55" s="57">
        <v>6</v>
      </c>
      <c r="E55" s="74">
        <v>3</v>
      </c>
      <c r="F55" s="87"/>
      <c r="G55" s="92"/>
      <c r="H55" s="97" t="str">
        <f t="shared" si="0"/>
        <v>北区6-3</v>
      </c>
      <c r="I55" s="104">
        <v>167</v>
      </c>
      <c r="J55" s="113" t="s">
        <v>73</v>
      </c>
      <c r="K55" s="183"/>
      <c r="L55" s="129"/>
      <c r="M55" s="4" t="str">
        <f t="shared" si="2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25">
      <c r="A56" s="4">
        <v>54</v>
      </c>
      <c r="B56" s="602"/>
      <c r="C56" s="73" t="s">
        <v>9</v>
      </c>
      <c r="D56" s="57">
        <v>6</v>
      </c>
      <c r="E56" s="74">
        <v>4</v>
      </c>
      <c r="F56" s="87">
        <v>0</v>
      </c>
      <c r="G56" s="92"/>
      <c r="H56" s="97" t="str">
        <f t="shared" si="0"/>
        <v>北区6-4</v>
      </c>
      <c r="I56" s="104">
        <v>287</v>
      </c>
      <c r="J56" s="113" t="s">
        <v>74</v>
      </c>
      <c r="K56" s="191"/>
      <c r="L56" s="138" t="s">
        <v>693</v>
      </c>
      <c r="M56" s="4" t="str">
        <f t="shared" si="2"/>
        <v/>
      </c>
    </row>
    <row r="57" spans="1:70" ht="20.25" hidden="1">
      <c r="A57" s="4">
        <v>55</v>
      </c>
      <c r="B57" s="602"/>
      <c r="C57" s="73" t="s">
        <v>9</v>
      </c>
      <c r="D57" s="57">
        <v>6</v>
      </c>
      <c r="E57" s="74">
        <v>5</v>
      </c>
      <c r="F57" s="87"/>
      <c r="G57" s="92"/>
      <c r="H57" s="97" t="str">
        <f t="shared" si="0"/>
        <v>北区6-5</v>
      </c>
      <c r="I57" s="104">
        <v>386</v>
      </c>
      <c r="J57" s="113" t="s">
        <v>75</v>
      </c>
      <c r="K57" s="183"/>
      <c r="L57" s="129"/>
      <c r="M57" s="4" t="str">
        <f t="shared" si="2"/>
        <v/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25">
      <c r="A58" s="4">
        <v>56</v>
      </c>
      <c r="B58" s="602"/>
      <c r="C58" s="73" t="s">
        <v>9</v>
      </c>
      <c r="D58" s="57">
        <v>6</v>
      </c>
      <c r="E58" s="74">
        <v>6</v>
      </c>
      <c r="F58" s="87">
        <v>0</v>
      </c>
      <c r="G58" s="92"/>
      <c r="H58" s="97" t="str">
        <f t="shared" si="0"/>
        <v>北区6-6</v>
      </c>
      <c r="I58" s="104">
        <v>244</v>
      </c>
      <c r="J58" s="113" t="s">
        <v>76</v>
      </c>
      <c r="K58" s="191"/>
      <c r="L58" s="138" t="s">
        <v>693</v>
      </c>
      <c r="M58" s="4" t="str">
        <f t="shared" si="2"/>
        <v/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customHeight="1">
      <c r="A59" s="4">
        <v>57</v>
      </c>
      <c r="B59" s="602"/>
      <c r="C59" s="73" t="s">
        <v>9</v>
      </c>
      <c r="D59" s="57">
        <v>6</v>
      </c>
      <c r="E59" s="74">
        <v>7</v>
      </c>
      <c r="F59" s="87">
        <v>0</v>
      </c>
      <c r="G59" s="92"/>
      <c r="H59" s="97" t="str">
        <f t="shared" si="0"/>
        <v>北区6-7</v>
      </c>
      <c r="I59" s="104">
        <v>560</v>
      </c>
      <c r="J59" s="113" t="s">
        <v>77</v>
      </c>
      <c r="K59" s="191"/>
      <c r="L59" s="138" t="s">
        <v>693</v>
      </c>
      <c r="M59" s="4" t="str">
        <f t="shared" si="2"/>
        <v/>
      </c>
    </row>
    <row r="60" spans="1:70" ht="20.25" hidden="1">
      <c r="A60" s="4">
        <v>58</v>
      </c>
      <c r="B60" s="602"/>
      <c r="C60" s="73" t="s">
        <v>9</v>
      </c>
      <c r="D60" s="57">
        <v>6</v>
      </c>
      <c r="E60" s="74">
        <v>8</v>
      </c>
      <c r="F60" s="87"/>
      <c r="G60" s="92"/>
      <c r="H60" s="97" t="str">
        <f t="shared" si="0"/>
        <v>北区6-8</v>
      </c>
      <c r="I60" s="104">
        <v>368</v>
      </c>
      <c r="J60" s="113" t="s">
        <v>78</v>
      </c>
      <c r="K60" s="183"/>
      <c r="L60" s="129"/>
      <c r="M60" s="5" t="str">
        <f t="shared" si="2"/>
        <v/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25">
      <c r="A61" s="4">
        <v>59</v>
      </c>
      <c r="B61" s="602"/>
      <c r="C61" s="73" t="s">
        <v>9</v>
      </c>
      <c r="D61" s="57">
        <v>6</v>
      </c>
      <c r="E61" s="74">
        <v>9</v>
      </c>
      <c r="F61" s="87">
        <v>0</v>
      </c>
      <c r="G61" s="218"/>
      <c r="H61" s="97" t="str">
        <f t="shared" si="0"/>
        <v>北区6-9</v>
      </c>
      <c r="I61" s="104">
        <v>253</v>
      </c>
      <c r="J61" s="113" t="s">
        <v>79</v>
      </c>
      <c r="K61" s="191"/>
      <c r="L61" s="138" t="s">
        <v>693</v>
      </c>
      <c r="M61" s="4" t="str">
        <f t="shared" si="2"/>
        <v/>
      </c>
      <c r="N61" s="6"/>
      <c r="O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>
      <c r="A62" s="4">
        <v>60</v>
      </c>
      <c r="B62" s="602"/>
      <c r="C62" s="73" t="s">
        <v>9</v>
      </c>
      <c r="D62" s="57">
        <v>6</v>
      </c>
      <c r="E62" s="74">
        <v>10</v>
      </c>
      <c r="F62" s="87"/>
      <c r="G62" s="92"/>
      <c r="H62" s="97" t="str">
        <f t="shared" si="0"/>
        <v>北区6-10</v>
      </c>
      <c r="I62" s="104">
        <v>301</v>
      </c>
      <c r="J62" s="113" t="s">
        <v>80</v>
      </c>
      <c r="K62" s="183"/>
      <c r="L62" s="129"/>
      <c r="M62" s="4" t="str">
        <f t="shared" si="2"/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hidden="1">
      <c r="A63" s="4">
        <v>61</v>
      </c>
      <c r="B63" s="602"/>
      <c r="C63" s="73" t="s">
        <v>9</v>
      </c>
      <c r="D63" s="57">
        <v>6</v>
      </c>
      <c r="E63" s="74">
        <v>11</v>
      </c>
      <c r="F63" s="87"/>
      <c r="G63" s="92"/>
      <c r="H63" s="97" t="str">
        <f t="shared" si="0"/>
        <v>北区6-11</v>
      </c>
      <c r="I63" s="104">
        <v>294</v>
      </c>
      <c r="J63" s="113" t="s">
        <v>82</v>
      </c>
      <c r="K63" s="183"/>
      <c r="L63" s="129"/>
      <c r="M63" s="4" t="str">
        <f t="shared" si="2"/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hidden="1">
      <c r="A64" s="4">
        <v>62</v>
      </c>
      <c r="B64" s="602"/>
      <c r="C64" s="73" t="s">
        <v>9</v>
      </c>
      <c r="D64" s="57">
        <v>6</v>
      </c>
      <c r="E64" s="74">
        <v>12</v>
      </c>
      <c r="F64" s="87"/>
      <c r="G64" s="92"/>
      <c r="H64" s="97" t="str">
        <f t="shared" si="0"/>
        <v>北区6-12</v>
      </c>
      <c r="I64" s="104">
        <v>642</v>
      </c>
      <c r="J64" s="113" t="s">
        <v>83</v>
      </c>
      <c r="K64" s="183"/>
      <c r="L64" s="129"/>
      <c r="M64" s="4" t="str">
        <f t="shared" si="2"/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hidden="1">
      <c r="A65" s="4">
        <v>63</v>
      </c>
      <c r="B65" s="602"/>
      <c r="C65" s="73" t="s">
        <v>9</v>
      </c>
      <c r="D65" s="57">
        <v>6</v>
      </c>
      <c r="E65" s="74">
        <v>13</v>
      </c>
      <c r="F65" s="87"/>
      <c r="G65" s="92"/>
      <c r="H65" s="97" t="str">
        <f t="shared" si="0"/>
        <v>北区6-13</v>
      </c>
      <c r="I65" s="104">
        <v>725</v>
      </c>
      <c r="J65" s="113" t="s">
        <v>85</v>
      </c>
      <c r="K65" s="183"/>
      <c r="L65" s="129"/>
      <c r="M65" s="4" t="str">
        <f t="shared" si="2"/>
        <v/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hidden="1">
      <c r="A66" s="4">
        <v>64</v>
      </c>
      <c r="B66" s="602"/>
      <c r="C66" s="73" t="s">
        <v>9</v>
      </c>
      <c r="D66" s="57">
        <v>6</v>
      </c>
      <c r="E66" s="74">
        <v>14</v>
      </c>
      <c r="F66" s="87"/>
      <c r="G66" s="92"/>
      <c r="H66" s="97" t="str">
        <f t="shared" si="0"/>
        <v>北区6-14</v>
      </c>
      <c r="I66" s="104">
        <v>406</v>
      </c>
      <c r="J66" s="113" t="s">
        <v>86</v>
      </c>
      <c r="K66" s="183"/>
      <c r="L66" s="129"/>
      <c r="M66" s="4">
        <f t="shared" si="2"/>
        <v>382</v>
      </c>
      <c r="N66" s="6"/>
      <c r="O66" s="6"/>
      <c r="R66" s="6"/>
      <c r="S66" s="14" t="s">
        <v>87</v>
      </c>
      <c r="T66" s="13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16.5" customHeight="1">
      <c r="A67" s="4">
        <v>65</v>
      </c>
      <c r="B67" s="602"/>
      <c r="C67" s="73" t="s">
        <v>9</v>
      </c>
      <c r="D67" s="57">
        <v>6</v>
      </c>
      <c r="E67" s="74">
        <v>15</v>
      </c>
      <c r="F67" s="87">
        <v>1</v>
      </c>
      <c r="G67" s="92"/>
      <c r="H67" s="97" t="str">
        <f t="shared" si="0"/>
        <v>北区6-15</v>
      </c>
      <c r="I67" s="104">
        <v>382</v>
      </c>
      <c r="J67" s="113" t="s">
        <v>88</v>
      </c>
      <c r="K67" s="191" t="s">
        <v>686</v>
      </c>
      <c r="L67" s="129"/>
      <c r="M67" s="5" t="str">
        <f t="shared" si="2"/>
        <v/>
      </c>
    </row>
    <row r="68" spans="1:70" ht="20.25" hidden="1">
      <c r="A68" s="4">
        <v>66</v>
      </c>
      <c r="B68" s="602"/>
      <c r="C68" s="73" t="s">
        <v>9</v>
      </c>
      <c r="D68" s="57">
        <v>6</v>
      </c>
      <c r="E68" s="74" t="s">
        <v>29</v>
      </c>
      <c r="F68" s="87"/>
      <c r="G68" s="92"/>
      <c r="H68" s="97" t="str">
        <f t="shared" si="0"/>
        <v>北区6-16</v>
      </c>
      <c r="I68" s="104">
        <v>176</v>
      </c>
      <c r="J68" s="114" t="s">
        <v>90</v>
      </c>
      <c r="K68" s="183"/>
      <c r="L68" s="129"/>
      <c r="M68" s="4" t="e">
        <f>IF(#REF!,#REF!,"")</f>
        <v>#REF!</v>
      </c>
      <c r="N68" s="6"/>
      <c r="O68" s="6"/>
      <c r="R68" s="6"/>
      <c r="S68" s="6" t="s">
        <v>24</v>
      </c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16.5" customHeight="1">
      <c r="A69" s="4">
        <v>67</v>
      </c>
      <c r="B69" s="602"/>
      <c r="C69" s="73" t="s">
        <v>9</v>
      </c>
      <c r="D69" s="57">
        <v>6</v>
      </c>
      <c r="E69" s="74">
        <v>17</v>
      </c>
      <c r="F69" s="87">
        <v>1</v>
      </c>
      <c r="G69" s="92"/>
      <c r="H69" s="97" t="str">
        <f t="shared" si="0"/>
        <v>北区6-17</v>
      </c>
      <c r="I69" s="104">
        <v>560</v>
      </c>
      <c r="J69" s="113" t="s">
        <v>92</v>
      </c>
      <c r="K69" s="191" t="s">
        <v>93</v>
      </c>
      <c r="L69" s="132"/>
      <c r="M69" s="4">
        <f>IF(F70,I70,"")</f>
        <v>601</v>
      </c>
    </row>
    <row r="70" spans="1:70" ht="16.5" customHeight="1">
      <c r="A70" s="4">
        <v>68</v>
      </c>
      <c r="B70" s="602"/>
      <c r="C70" s="73" t="s">
        <v>9</v>
      </c>
      <c r="D70" s="57">
        <v>6</v>
      </c>
      <c r="E70" s="74">
        <v>18</v>
      </c>
      <c r="F70" s="87">
        <v>1</v>
      </c>
      <c r="G70" s="92"/>
      <c r="H70" s="97" t="str">
        <f>CONCATENATE(C71,D70,"-",E70)</f>
        <v>北区6-18</v>
      </c>
      <c r="I70" s="104">
        <v>601</v>
      </c>
      <c r="J70" s="215" t="s">
        <v>94</v>
      </c>
      <c r="K70" s="191" t="s">
        <v>778</v>
      </c>
      <c r="L70" s="169"/>
      <c r="M70" s="4" t="str">
        <f>IF(F74,I74,"")</f>
        <v/>
      </c>
    </row>
    <row r="71" spans="1:70" ht="20.25">
      <c r="A71" s="4">
        <v>69</v>
      </c>
      <c r="B71" s="602"/>
      <c r="C71" s="73" t="s">
        <v>9</v>
      </c>
      <c r="D71" s="58">
        <v>6</v>
      </c>
      <c r="E71" s="75">
        <v>19</v>
      </c>
      <c r="F71" s="87">
        <v>0</v>
      </c>
      <c r="G71" s="92"/>
      <c r="H71" s="97" t="str">
        <f t="shared" si="0"/>
        <v>北区6-19</v>
      </c>
      <c r="I71" s="105">
        <v>312</v>
      </c>
      <c r="J71" s="115" t="s">
        <v>95</v>
      </c>
      <c r="K71" s="191"/>
      <c r="L71" s="138" t="s">
        <v>693</v>
      </c>
      <c r="M71" s="4"/>
    </row>
    <row r="72" spans="1:70" ht="20.25" hidden="1">
      <c r="A72" s="4">
        <v>70</v>
      </c>
      <c r="B72" s="602"/>
      <c r="C72" s="73" t="s">
        <v>9</v>
      </c>
      <c r="D72" s="58">
        <v>6</v>
      </c>
      <c r="E72" s="75">
        <v>20</v>
      </c>
      <c r="F72" s="87"/>
      <c r="G72" s="92"/>
      <c r="H72" s="97" t="str">
        <f t="shared" si="0"/>
        <v>北区6-20</v>
      </c>
      <c r="I72" s="105">
        <v>215</v>
      </c>
      <c r="J72" s="115" t="s">
        <v>96</v>
      </c>
      <c r="K72" s="183"/>
      <c r="L72" s="138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16.5" customHeight="1">
      <c r="A73" s="4">
        <v>71</v>
      </c>
      <c r="B73" s="602"/>
      <c r="C73" s="73" t="s">
        <v>9</v>
      </c>
      <c r="D73" s="58">
        <v>6</v>
      </c>
      <c r="E73" s="75">
        <v>21</v>
      </c>
      <c r="F73" s="87">
        <v>1</v>
      </c>
      <c r="G73" s="92"/>
      <c r="H73" s="97" t="str">
        <f t="shared" si="0"/>
        <v>北区6-21</v>
      </c>
      <c r="I73" s="105">
        <v>294</v>
      </c>
      <c r="J73" s="113" t="s">
        <v>97</v>
      </c>
      <c r="K73" s="239" t="s">
        <v>15</v>
      </c>
      <c r="L73" s="132"/>
      <c r="M73" s="4" t="str">
        <f t="shared" ref="M73:M107" si="3">IF(F75,I75,"")</f>
        <v/>
      </c>
    </row>
    <row r="74" spans="1:70" ht="20.25" hidden="1">
      <c r="A74" s="4">
        <v>72</v>
      </c>
      <c r="B74" s="594" t="s">
        <v>98</v>
      </c>
      <c r="C74" s="73" t="s">
        <v>9</v>
      </c>
      <c r="D74" s="57">
        <v>7</v>
      </c>
      <c r="E74" s="74">
        <v>1</v>
      </c>
      <c r="F74" s="87"/>
      <c r="G74" s="92"/>
      <c r="H74" s="97" t="str">
        <f t="shared" ref="H74:H138" si="4">CONCATENATE(C74,D74,"-",E74)</f>
        <v>北区7-1</v>
      </c>
      <c r="I74" s="104">
        <v>498</v>
      </c>
      <c r="J74" s="113" t="s">
        <v>99</v>
      </c>
      <c r="K74" s="183"/>
      <c r="L74" s="129"/>
      <c r="M74" s="4" t="str">
        <f t="shared" si="3"/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hidden="1">
      <c r="A75" s="4">
        <v>73</v>
      </c>
      <c r="B75" s="594"/>
      <c r="C75" s="73" t="s">
        <v>9</v>
      </c>
      <c r="D75" s="57">
        <v>7</v>
      </c>
      <c r="E75" s="74">
        <v>2</v>
      </c>
      <c r="F75" s="87"/>
      <c r="G75" s="92"/>
      <c r="H75" s="97" t="str">
        <f t="shared" si="4"/>
        <v>北区7-2</v>
      </c>
      <c r="I75" s="104">
        <v>428</v>
      </c>
      <c r="J75" s="113" t="s">
        <v>100</v>
      </c>
      <c r="K75" s="183"/>
      <c r="L75" s="129"/>
      <c r="M75" s="4" t="str">
        <f t="shared" si="3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594"/>
      <c r="C76" s="73" t="s">
        <v>9</v>
      </c>
      <c r="D76" s="57">
        <v>7</v>
      </c>
      <c r="E76" s="74">
        <v>3</v>
      </c>
      <c r="F76" s="87"/>
      <c r="G76" s="92"/>
      <c r="H76" s="97" t="str">
        <f t="shared" si="4"/>
        <v>北区7-3</v>
      </c>
      <c r="I76" s="104">
        <v>221</v>
      </c>
      <c r="J76" s="113" t="s">
        <v>101</v>
      </c>
      <c r="K76" s="196"/>
      <c r="L76" s="145" t="s">
        <v>804</v>
      </c>
      <c r="M76" s="4" t="str">
        <f t="shared" si="3"/>
        <v/>
      </c>
    </row>
    <row r="77" spans="1:70" ht="20.25" hidden="1">
      <c r="A77" s="4">
        <v>75</v>
      </c>
      <c r="B77" s="594"/>
      <c r="C77" s="73" t="s">
        <v>9</v>
      </c>
      <c r="D77" s="57">
        <v>7</v>
      </c>
      <c r="E77" s="74">
        <v>4</v>
      </c>
      <c r="F77" s="87"/>
      <c r="G77" s="92"/>
      <c r="H77" s="97" t="str">
        <f t="shared" si="4"/>
        <v>北区7-4</v>
      </c>
      <c r="I77" s="104">
        <v>102</v>
      </c>
      <c r="J77" s="113" t="s">
        <v>102</v>
      </c>
      <c r="K77" s="183"/>
      <c r="L77" s="129"/>
      <c r="M77" s="4" t="str">
        <f t="shared" si="3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>
      <c r="A78" s="4">
        <v>76</v>
      </c>
      <c r="B78" s="594"/>
      <c r="C78" s="73" t="s">
        <v>9</v>
      </c>
      <c r="D78" s="57">
        <v>7</v>
      </c>
      <c r="E78" s="74">
        <v>5</v>
      </c>
      <c r="F78" s="87"/>
      <c r="G78" s="92"/>
      <c r="H78" s="97" t="str">
        <f t="shared" si="4"/>
        <v>北区7-5</v>
      </c>
      <c r="I78" s="104">
        <v>616</v>
      </c>
      <c r="J78" s="113" t="s">
        <v>103</v>
      </c>
      <c r="K78" s="183"/>
      <c r="L78" s="129"/>
      <c r="M78" s="4" t="str">
        <f t="shared" si="3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>
      <c r="A79" s="4">
        <v>77</v>
      </c>
      <c r="B79" s="594"/>
      <c r="C79" s="73" t="s">
        <v>9</v>
      </c>
      <c r="D79" s="57">
        <v>7</v>
      </c>
      <c r="E79" s="74">
        <v>6</v>
      </c>
      <c r="F79" s="87"/>
      <c r="G79" s="92"/>
      <c r="H79" s="97" t="str">
        <f t="shared" si="4"/>
        <v>北区7-6</v>
      </c>
      <c r="I79" s="104">
        <v>776</v>
      </c>
      <c r="J79" s="113" t="s">
        <v>104</v>
      </c>
      <c r="K79" s="183"/>
      <c r="L79" s="129"/>
      <c r="M79" s="4" t="str">
        <f t="shared" si="3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>
      <c r="A80" s="4">
        <v>78</v>
      </c>
      <c r="B80" s="594" t="s">
        <v>105</v>
      </c>
      <c r="C80" s="73" t="s">
        <v>9</v>
      </c>
      <c r="D80" s="57">
        <v>8</v>
      </c>
      <c r="E80" s="74">
        <v>1</v>
      </c>
      <c r="F80" s="87"/>
      <c r="G80" s="92"/>
      <c r="H80" s="97" t="str">
        <f t="shared" si="4"/>
        <v>北区8-1</v>
      </c>
      <c r="I80" s="104">
        <v>493</v>
      </c>
      <c r="J80" s="113" t="s">
        <v>106</v>
      </c>
      <c r="K80" s="183"/>
      <c r="L80" s="129"/>
      <c r="M80" s="4" t="str">
        <f t="shared" si="3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>
      <c r="A81" s="4">
        <v>79</v>
      </c>
      <c r="B81" s="594"/>
      <c r="C81" s="73" t="s">
        <v>9</v>
      </c>
      <c r="D81" s="57">
        <v>8</v>
      </c>
      <c r="E81" s="74">
        <v>2</v>
      </c>
      <c r="F81" s="87"/>
      <c r="G81" s="92"/>
      <c r="H81" s="97" t="str">
        <f t="shared" si="4"/>
        <v>北区8-2</v>
      </c>
      <c r="I81" s="104">
        <v>311</v>
      </c>
      <c r="J81" s="113" t="s">
        <v>107</v>
      </c>
      <c r="K81" s="183"/>
      <c r="L81" s="129"/>
      <c r="M81" s="4" t="str">
        <f t="shared" si="3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>
      <c r="A82" s="4">
        <v>80</v>
      </c>
      <c r="B82" s="594"/>
      <c r="C82" s="73" t="s">
        <v>9</v>
      </c>
      <c r="D82" s="57">
        <v>8</v>
      </c>
      <c r="E82" s="74">
        <v>3</v>
      </c>
      <c r="F82" s="87"/>
      <c r="G82" s="92"/>
      <c r="H82" s="97" t="str">
        <f t="shared" si="4"/>
        <v>北区8-3</v>
      </c>
      <c r="I82" s="104">
        <v>280</v>
      </c>
      <c r="J82" s="113" t="s">
        <v>108</v>
      </c>
      <c r="K82" s="183"/>
      <c r="L82" s="129"/>
      <c r="M82" s="4" t="str">
        <f t="shared" si="3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>
      <c r="A83" s="4">
        <v>81</v>
      </c>
      <c r="B83" s="594"/>
      <c r="C83" s="73" t="s">
        <v>9</v>
      </c>
      <c r="D83" s="57">
        <v>8</v>
      </c>
      <c r="E83" s="74">
        <v>4</v>
      </c>
      <c r="F83" s="87"/>
      <c r="G83" s="92"/>
      <c r="H83" s="97" t="str">
        <f t="shared" si="4"/>
        <v>北区8-4</v>
      </c>
      <c r="I83" s="104">
        <v>349</v>
      </c>
      <c r="J83" s="113" t="s">
        <v>109</v>
      </c>
      <c r="K83" s="183"/>
      <c r="L83" s="129"/>
      <c r="M83" s="4" t="str">
        <f t="shared" si="3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>
      <c r="A84" s="4">
        <v>82</v>
      </c>
      <c r="B84" s="594"/>
      <c r="C84" s="73" t="s">
        <v>9</v>
      </c>
      <c r="D84" s="57">
        <v>8</v>
      </c>
      <c r="E84" s="74">
        <v>5</v>
      </c>
      <c r="F84" s="87"/>
      <c r="G84" s="92"/>
      <c r="H84" s="97" t="str">
        <f t="shared" si="4"/>
        <v>北区8-5</v>
      </c>
      <c r="I84" s="104">
        <v>330</v>
      </c>
      <c r="J84" s="113" t="s">
        <v>110</v>
      </c>
      <c r="K84" s="183"/>
      <c r="L84" s="129"/>
      <c r="M84" s="4" t="str">
        <f t="shared" si="3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>
      <c r="A85" s="4">
        <v>83</v>
      </c>
      <c r="B85" s="594"/>
      <c r="C85" s="73" t="s">
        <v>9</v>
      </c>
      <c r="D85" s="57">
        <v>8</v>
      </c>
      <c r="E85" s="74">
        <v>6</v>
      </c>
      <c r="F85" s="87"/>
      <c r="G85" s="92"/>
      <c r="H85" s="97" t="str">
        <f t="shared" si="4"/>
        <v>北区8-6</v>
      </c>
      <c r="I85" s="104">
        <v>938</v>
      </c>
      <c r="J85" s="113" t="s">
        <v>111</v>
      </c>
      <c r="K85" s="219"/>
      <c r="L85" s="138"/>
      <c r="M85" s="4" t="str">
        <f t="shared" si="3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>
      <c r="A86" s="4">
        <v>84</v>
      </c>
      <c r="B86" s="594"/>
      <c r="C86" s="73" t="s">
        <v>9</v>
      </c>
      <c r="D86" s="57">
        <v>8</v>
      </c>
      <c r="E86" s="74">
        <v>7</v>
      </c>
      <c r="F86" s="87"/>
      <c r="G86" s="92"/>
      <c r="H86" s="97" t="str">
        <f t="shared" si="4"/>
        <v>北区8-7</v>
      </c>
      <c r="I86" s="104">
        <v>346</v>
      </c>
      <c r="J86" s="113" t="s">
        <v>112</v>
      </c>
      <c r="K86" s="183"/>
      <c r="L86" s="129"/>
      <c r="M86" s="5" t="str">
        <f t="shared" si="3"/>
        <v/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>
      <c r="A87" s="4">
        <v>85</v>
      </c>
      <c r="B87" s="594"/>
      <c r="C87" s="73" t="s">
        <v>9</v>
      </c>
      <c r="D87" s="57">
        <v>8</v>
      </c>
      <c r="E87" s="74">
        <v>8</v>
      </c>
      <c r="F87" s="87"/>
      <c r="G87" s="92"/>
      <c r="H87" s="97" t="str">
        <f t="shared" si="4"/>
        <v>北区8-8</v>
      </c>
      <c r="I87" s="104">
        <v>380</v>
      </c>
      <c r="J87" s="113" t="s">
        <v>113</v>
      </c>
      <c r="K87" s="183"/>
      <c r="L87" s="129"/>
      <c r="M87" s="4">
        <f t="shared" si="3"/>
        <v>453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25" hidden="1">
      <c r="A88" s="4">
        <v>86</v>
      </c>
      <c r="B88" s="594"/>
      <c r="C88" s="73" t="s">
        <v>9</v>
      </c>
      <c r="D88" s="57">
        <v>8</v>
      </c>
      <c r="E88" s="74">
        <v>9</v>
      </c>
      <c r="F88" s="87"/>
      <c r="G88" s="92"/>
      <c r="H88" s="97" t="str">
        <f t="shared" si="4"/>
        <v>北区8-9</v>
      </c>
      <c r="I88" s="104">
        <v>389</v>
      </c>
      <c r="J88" s="113" t="s">
        <v>114</v>
      </c>
      <c r="K88" s="186"/>
      <c r="L88" s="139"/>
      <c r="M88" s="4" t="str">
        <f t="shared" si="3"/>
        <v/>
      </c>
      <c r="N88" s="6"/>
      <c r="O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16.5" customHeight="1">
      <c r="A89" s="4">
        <v>87</v>
      </c>
      <c r="B89" s="594" t="s">
        <v>115</v>
      </c>
      <c r="C89" s="73" t="s">
        <v>9</v>
      </c>
      <c r="D89" s="57">
        <v>9</v>
      </c>
      <c r="E89" s="74">
        <v>1</v>
      </c>
      <c r="F89" s="87">
        <v>1</v>
      </c>
      <c r="G89" s="92"/>
      <c r="H89" s="97" t="str">
        <f t="shared" si="4"/>
        <v>北区9-1</v>
      </c>
      <c r="I89" s="104">
        <v>453</v>
      </c>
      <c r="J89" s="113" t="s">
        <v>116</v>
      </c>
      <c r="K89" s="191" t="s">
        <v>117</v>
      </c>
      <c r="L89" s="140"/>
      <c r="M89" s="4" t="str">
        <f t="shared" si="3"/>
        <v/>
      </c>
    </row>
    <row r="90" spans="1:70" ht="20.25" hidden="1">
      <c r="A90" s="4">
        <v>88</v>
      </c>
      <c r="B90" s="594"/>
      <c r="C90" s="73" t="s">
        <v>9</v>
      </c>
      <c r="D90" s="57">
        <v>9</v>
      </c>
      <c r="E90" s="74">
        <v>2</v>
      </c>
      <c r="F90" s="87"/>
      <c r="G90" s="92"/>
      <c r="H90" s="222" t="str">
        <f t="shared" si="4"/>
        <v>北区9-2</v>
      </c>
      <c r="I90" s="104">
        <v>337</v>
      </c>
      <c r="J90" s="116" t="s">
        <v>118</v>
      </c>
      <c r="K90" s="183"/>
      <c r="L90" s="129"/>
      <c r="M90" s="4">
        <f t="shared" si="3"/>
        <v>548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>
      <c r="A91" s="4">
        <v>89</v>
      </c>
      <c r="B91" s="594" t="s">
        <v>119</v>
      </c>
      <c r="C91" s="73" t="s">
        <v>9</v>
      </c>
      <c r="D91" s="59">
        <v>10</v>
      </c>
      <c r="E91" s="74">
        <v>1</v>
      </c>
      <c r="F91" s="87"/>
      <c r="G91" s="92"/>
      <c r="H91" s="97" t="str">
        <f t="shared" si="4"/>
        <v>北区10-1</v>
      </c>
      <c r="I91" s="104">
        <v>310</v>
      </c>
      <c r="J91" s="113" t="s">
        <v>120</v>
      </c>
      <c r="K91" s="183"/>
      <c r="L91" s="129"/>
      <c r="M91" s="4" t="str">
        <f t="shared" si="3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16.5" customHeight="1">
      <c r="A92" s="4">
        <v>90</v>
      </c>
      <c r="B92" s="594"/>
      <c r="C92" s="73" t="s">
        <v>9</v>
      </c>
      <c r="D92" s="59">
        <v>10</v>
      </c>
      <c r="E92" s="74">
        <v>2</v>
      </c>
      <c r="F92" s="87">
        <v>1</v>
      </c>
      <c r="G92" s="92"/>
      <c r="H92" s="97" t="str">
        <f t="shared" si="4"/>
        <v>北区10-2</v>
      </c>
      <c r="I92" s="104">
        <v>548</v>
      </c>
      <c r="J92" s="113" t="s">
        <v>120</v>
      </c>
      <c r="K92" s="191" t="s">
        <v>39</v>
      </c>
      <c r="L92" s="129"/>
      <c r="M92" s="4" t="str">
        <f t="shared" si="3"/>
        <v/>
      </c>
    </row>
    <row r="93" spans="1:70" ht="16.5" hidden="1" customHeight="1">
      <c r="A93" s="4">
        <v>91</v>
      </c>
      <c r="B93" s="594"/>
      <c r="C93" s="73" t="s">
        <v>9</v>
      </c>
      <c r="D93" s="59">
        <v>10</v>
      </c>
      <c r="E93" s="74">
        <v>3</v>
      </c>
      <c r="F93" s="87"/>
      <c r="G93" s="92"/>
      <c r="H93" s="97" t="str">
        <f t="shared" si="4"/>
        <v>北区10-3</v>
      </c>
      <c r="I93" s="104">
        <v>568</v>
      </c>
      <c r="J93" s="113" t="s">
        <v>122</v>
      </c>
      <c r="K93" s="183"/>
      <c r="L93" s="132"/>
      <c r="M93" s="4" t="str">
        <f t="shared" si="3"/>
        <v/>
      </c>
    </row>
    <row r="94" spans="1:70" ht="20.25" hidden="1">
      <c r="A94" s="4">
        <v>92</v>
      </c>
      <c r="B94" s="594"/>
      <c r="C94" s="73" t="s">
        <v>9</v>
      </c>
      <c r="D94" s="59">
        <v>10</v>
      </c>
      <c r="E94" s="74">
        <v>4</v>
      </c>
      <c r="F94" s="87"/>
      <c r="G94" s="92"/>
      <c r="H94" s="97" t="str">
        <f t="shared" si="4"/>
        <v>北区10-4</v>
      </c>
      <c r="I94" s="104">
        <v>523</v>
      </c>
      <c r="J94" s="113" t="s">
        <v>124</v>
      </c>
      <c r="K94" s="183"/>
      <c r="L94" s="129"/>
      <c r="M94" s="5">
        <f t="shared" si="3"/>
        <v>296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>
      <c r="A95" s="4">
        <v>93</v>
      </c>
      <c r="B95" s="594"/>
      <c r="C95" s="73" t="s">
        <v>9</v>
      </c>
      <c r="D95" s="59">
        <v>10</v>
      </c>
      <c r="E95" s="74">
        <v>5</v>
      </c>
      <c r="F95" s="87"/>
      <c r="G95" s="92"/>
      <c r="H95" s="97" t="str">
        <f t="shared" si="4"/>
        <v>北区10-5</v>
      </c>
      <c r="I95" s="104">
        <v>314</v>
      </c>
      <c r="J95" s="113" t="s">
        <v>125</v>
      </c>
      <c r="K95" s="183"/>
      <c r="L95" s="129"/>
      <c r="M95" s="4" t="str">
        <f t="shared" si="3"/>
        <v/>
      </c>
      <c r="P95" s="46"/>
      <c r="Q95" s="46"/>
    </row>
    <row r="96" spans="1:70" s="16" customFormat="1" ht="16.5" customHeight="1">
      <c r="A96" s="4">
        <v>94</v>
      </c>
      <c r="B96" s="594"/>
      <c r="C96" s="274" t="s">
        <v>9</v>
      </c>
      <c r="D96" s="257">
        <v>10</v>
      </c>
      <c r="E96" s="258">
        <v>6</v>
      </c>
      <c r="F96" s="259">
        <v>1</v>
      </c>
      <c r="G96" s="199"/>
      <c r="H96" s="260" t="str">
        <f t="shared" si="4"/>
        <v>北区10-6</v>
      </c>
      <c r="I96" s="261">
        <v>296</v>
      </c>
      <c r="J96" s="262" t="s">
        <v>126</v>
      </c>
      <c r="K96" s="239" t="s">
        <v>15</v>
      </c>
      <c r="L96" s="131" t="s">
        <v>816</v>
      </c>
      <c r="M96" s="5" t="str">
        <f t="shared" si="3"/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hidden="1">
      <c r="A97" s="4">
        <v>95</v>
      </c>
      <c r="B97" s="594" t="s">
        <v>127</v>
      </c>
      <c r="C97" s="73" t="s">
        <v>9</v>
      </c>
      <c r="D97" s="59">
        <v>11</v>
      </c>
      <c r="E97" s="74">
        <v>1</v>
      </c>
      <c r="F97" s="87"/>
      <c r="G97" s="92"/>
      <c r="H97" s="97" t="str">
        <f t="shared" si="4"/>
        <v>北区11-1</v>
      </c>
      <c r="I97" s="104">
        <v>411</v>
      </c>
      <c r="J97" s="113" t="s">
        <v>128</v>
      </c>
      <c r="K97" s="183"/>
      <c r="L97" s="141"/>
      <c r="M97" s="4" t="str">
        <f t="shared" si="3"/>
        <v/>
      </c>
      <c r="P97" s="46"/>
      <c r="Q97" s="46"/>
    </row>
    <row r="98" spans="1:70" s="16" customFormat="1" ht="20.25" hidden="1">
      <c r="A98" s="4">
        <v>96</v>
      </c>
      <c r="B98" s="594"/>
      <c r="C98" s="73" t="s">
        <v>9</v>
      </c>
      <c r="D98" s="59">
        <v>11</v>
      </c>
      <c r="E98" s="74">
        <v>2</v>
      </c>
      <c r="F98" s="87"/>
      <c r="G98" s="92"/>
      <c r="H98" s="97" t="str">
        <f t="shared" si="4"/>
        <v>北区11-2</v>
      </c>
      <c r="I98" s="104">
        <v>442</v>
      </c>
      <c r="J98" s="113" t="s">
        <v>129</v>
      </c>
      <c r="K98" s="187"/>
      <c r="L98" s="142"/>
      <c r="M98" s="4" t="str">
        <f t="shared" si="3"/>
        <v/>
      </c>
      <c r="P98" s="46"/>
      <c r="Q98" s="46"/>
    </row>
    <row r="99" spans="1:70" s="16" customFormat="1" ht="20.25" hidden="1">
      <c r="A99" s="4">
        <v>97</v>
      </c>
      <c r="B99" s="594"/>
      <c r="C99" s="73" t="s">
        <v>9</v>
      </c>
      <c r="D99" s="59">
        <v>11</v>
      </c>
      <c r="E99" s="74">
        <v>3</v>
      </c>
      <c r="F99" s="87"/>
      <c r="G99" s="92"/>
      <c r="H99" s="97" t="str">
        <f t="shared" si="4"/>
        <v>北区11-3</v>
      </c>
      <c r="I99" s="104">
        <v>294</v>
      </c>
      <c r="J99" s="113" t="s">
        <v>130</v>
      </c>
      <c r="K99" s="183"/>
      <c r="L99" s="141"/>
      <c r="M99" s="4" t="str">
        <f t="shared" si="3"/>
        <v/>
      </c>
      <c r="P99" s="46"/>
      <c r="Q99" s="46"/>
    </row>
    <row r="100" spans="1:70" s="16" customFormat="1" ht="20.25" hidden="1">
      <c r="A100" s="4">
        <v>98</v>
      </c>
      <c r="B100" s="594"/>
      <c r="C100" s="73" t="s">
        <v>9</v>
      </c>
      <c r="D100" s="59">
        <v>11</v>
      </c>
      <c r="E100" s="74">
        <v>4</v>
      </c>
      <c r="F100" s="87"/>
      <c r="G100" s="92"/>
      <c r="H100" s="97" t="str">
        <f t="shared" si="4"/>
        <v>北区11-4</v>
      </c>
      <c r="I100" s="104">
        <v>443</v>
      </c>
      <c r="J100" s="113" t="s">
        <v>131</v>
      </c>
      <c r="K100" s="183"/>
      <c r="L100" s="141"/>
      <c r="M100" s="4">
        <f t="shared" si="3"/>
        <v>305</v>
      </c>
      <c r="P100" s="46"/>
      <c r="Q100" s="46"/>
    </row>
    <row r="101" spans="1:70" s="16" customFormat="1" ht="20.25" hidden="1">
      <c r="A101" s="4">
        <v>99</v>
      </c>
      <c r="B101" s="594"/>
      <c r="C101" s="73" t="s">
        <v>9</v>
      </c>
      <c r="D101" s="59">
        <v>11</v>
      </c>
      <c r="E101" s="74">
        <v>5</v>
      </c>
      <c r="F101" s="87"/>
      <c r="G101" s="92"/>
      <c r="H101" s="97" t="str">
        <f t="shared" si="4"/>
        <v>北区11-5</v>
      </c>
      <c r="I101" s="104">
        <v>193</v>
      </c>
      <c r="J101" s="113" t="s">
        <v>132</v>
      </c>
      <c r="K101" s="183"/>
      <c r="L101" s="141"/>
      <c r="M101" s="5">
        <f t="shared" si="3"/>
        <v>387</v>
      </c>
      <c r="P101" s="46"/>
      <c r="Q101" s="46"/>
    </row>
    <row r="102" spans="1:70" s="16" customFormat="1" ht="16.5" customHeight="1">
      <c r="A102" s="4">
        <v>100</v>
      </c>
      <c r="B102" s="594"/>
      <c r="C102" s="274" t="s">
        <v>9</v>
      </c>
      <c r="D102" s="257">
        <v>11</v>
      </c>
      <c r="E102" s="258">
        <v>6</v>
      </c>
      <c r="F102" s="259">
        <v>1</v>
      </c>
      <c r="G102" s="199"/>
      <c r="H102" s="260" t="str">
        <f t="shared" si="4"/>
        <v>北区11-6</v>
      </c>
      <c r="I102" s="261">
        <v>305</v>
      </c>
      <c r="J102" s="262" t="s">
        <v>133</v>
      </c>
      <c r="K102" s="191" t="s">
        <v>39</v>
      </c>
      <c r="L102" s="131" t="s">
        <v>816</v>
      </c>
      <c r="M102" s="5">
        <f t="shared" si="3"/>
        <v>405</v>
      </c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s="16" customFormat="1" ht="16.5" customHeight="1">
      <c r="A103" s="4">
        <v>101</v>
      </c>
      <c r="B103" s="594"/>
      <c r="C103" s="274" t="s">
        <v>9</v>
      </c>
      <c r="D103" s="257">
        <v>11</v>
      </c>
      <c r="E103" s="258">
        <v>7</v>
      </c>
      <c r="F103" s="259">
        <v>1</v>
      </c>
      <c r="G103" s="199"/>
      <c r="H103" s="260" t="str">
        <f t="shared" si="4"/>
        <v>北区11-7</v>
      </c>
      <c r="I103" s="261">
        <v>387</v>
      </c>
      <c r="J103" s="262" t="s">
        <v>134</v>
      </c>
      <c r="K103" s="239" t="s">
        <v>15</v>
      </c>
      <c r="L103" s="131" t="s">
        <v>816</v>
      </c>
      <c r="M103" s="5">
        <f t="shared" si="3"/>
        <v>247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16.5" customHeight="1">
      <c r="A104" s="4">
        <v>102</v>
      </c>
      <c r="B104" s="594"/>
      <c r="C104" s="274" t="s">
        <v>9</v>
      </c>
      <c r="D104" s="257">
        <v>11</v>
      </c>
      <c r="E104" s="258">
        <v>8</v>
      </c>
      <c r="F104" s="259">
        <v>1</v>
      </c>
      <c r="G104" s="199"/>
      <c r="H104" s="260" t="str">
        <f t="shared" si="4"/>
        <v>北区11-8</v>
      </c>
      <c r="I104" s="261">
        <v>405</v>
      </c>
      <c r="J104" s="262" t="s">
        <v>135</v>
      </c>
      <c r="K104" s="239" t="s">
        <v>15</v>
      </c>
      <c r="L104" s="131" t="s">
        <v>816</v>
      </c>
      <c r="M104" s="5">
        <f t="shared" si="3"/>
        <v>371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16.5" customHeight="1">
      <c r="A105" s="4">
        <v>103</v>
      </c>
      <c r="B105" s="594"/>
      <c r="C105" s="274" t="s">
        <v>9</v>
      </c>
      <c r="D105" s="257">
        <v>11</v>
      </c>
      <c r="E105" s="258">
        <v>9</v>
      </c>
      <c r="F105" s="259">
        <v>1</v>
      </c>
      <c r="G105" s="199"/>
      <c r="H105" s="260" t="str">
        <f t="shared" si="4"/>
        <v>北区11-9</v>
      </c>
      <c r="I105" s="261">
        <v>247</v>
      </c>
      <c r="J105" s="275" t="s">
        <v>136</v>
      </c>
      <c r="K105" s="191" t="s">
        <v>137</v>
      </c>
      <c r="L105" s="131" t="s">
        <v>816</v>
      </c>
      <c r="M105" s="5">
        <f t="shared" si="3"/>
        <v>235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16.5" customHeight="1">
      <c r="A106" s="4">
        <v>104</v>
      </c>
      <c r="B106" s="594"/>
      <c r="C106" s="274" t="s">
        <v>9</v>
      </c>
      <c r="D106" s="257">
        <v>11</v>
      </c>
      <c r="E106" s="258">
        <v>10</v>
      </c>
      <c r="F106" s="259">
        <v>1</v>
      </c>
      <c r="G106" s="199"/>
      <c r="H106" s="260" t="str">
        <f t="shared" si="4"/>
        <v>北区11-10</v>
      </c>
      <c r="I106" s="261">
        <v>371</v>
      </c>
      <c r="J106" s="275" t="s">
        <v>138</v>
      </c>
      <c r="K106" s="239" t="s">
        <v>15</v>
      </c>
      <c r="L106" s="131" t="s">
        <v>816</v>
      </c>
      <c r="M106" s="4" t="str">
        <f t="shared" si="3"/>
        <v/>
      </c>
    </row>
    <row r="107" spans="1:70" ht="16.5" customHeight="1">
      <c r="A107" s="4">
        <v>105</v>
      </c>
      <c r="B107" s="594"/>
      <c r="C107" s="274" t="s">
        <v>9</v>
      </c>
      <c r="D107" s="257">
        <v>11</v>
      </c>
      <c r="E107" s="258">
        <v>11</v>
      </c>
      <c r="F107" s="259">
        <v>1</v>
      </c>
      <c r="G107" s="199"/>
      <c r="H107" s="260" t="str">
        <f t="shared" si="4"/>
        <v>北区11-11</v>
      </c>
      <c r="I107" s="261">
        <v>235</v>
      </c>
      <c r="J107" s="275" t="s">
        <v>139</v>
      </c>
      <c r="K107" s="239" t="s">
        <v>15</v>
      </c>
      <c r="L107" s="131" t="s">
        <v>816</v>
      </c>
      <c r="M107" s="5" t="str">
        <f t="shared" si="3"/>
        <v/>
      </c>
    </row>
    <row r="108" spans="1:70" ht="20.25" hidden="1">
      <c r="A108" s="4">
        <v>106</v>
      </c>
      <c r="B108" s="594" t="s">
        <v>140</v>
      </c>
      <c r="C108" s="76" t="s">
        <v>141</v>
      </c>
      <c r="D108" s="57">
        <v>1</v>
      </c>
      <c r="E108" s="74">
        <v>1</v>
      </c>
      <c r="F108" s="87"/>
      <c r="G108" s="92"/>
      <c r="H108" s="97" t="str">
        <f t="shared" si="4"/>
        <v>西区1-1</v>
      </c>
      <c r="I108" s="104">
        <v>461</v>
      </c>
      <c r="J108" s="113" t="s">
        <v>142</v>
      </c>
      <c r="K108" s="183"/>
      <c r="L108" s="129"/>
      <c r="M108" s="4" t="str">
        <f t="shared" ref="M108:M133" si="5">IF(F112,I112,"")</f>
        <v/>
      </c>
      <c r="N108" s="6"/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16.5" hidden="1" customHeight="1">
      <c r="A109" s="4">
        <v>107</v>
      </c>
      <c r="B109" s="594"/>
      <c r="C109" s="76" t="s">
        <v>141</v>
      </c>
      <c r="D109" s="57">
        <v>1</v>
      </c>
      <c r="E109" s="74" t="s">
        <v>143</v>
      </c>
      <c r="F109" s="205"/>
      <c r="G109" s="199"/>
      <c r="H109" s="97" t="str">
        <f t="shared" si="4"/>
        <v>西区1-2</v>
      </c>
      <c r="I109" s="104">
        <v>255</v>
      </c>
      <c r="J109" s="113" t="s">
        <v>144</v>
      </c>
      <c r="K109" s="185"/>
      <c r="L109" s="164"/>
      <c r="M109" s="4" t="str">
        <f t="shared" si="5"/>
        <v/>
      </c>
    </row>
    <row r="110" spans="1:70" ht="16.5" customHeight="1">
      <c r="A110" s="4">
        <v>108</v>
      </c>
      <c r="B110" s="594"/>
      <c r="C110" s="76" t="s">
        <v>141</v>
      </c>
      <c r="D110" s="57">
        <v>1</v>
      </c>
      <c r="E110" s="74" t="s">
        <v>819</v>
      </c>
      <c r="F110" s="87">
        <v>0</v>
      </c>
      <c r="G110" s="92"/>
      <c r="H110" s="97" t="str">
        <f t="shared" si="4"/>
        <v>西区1-3</v>
      </c>
      <c r="I110" s="104">
        <v>324</v>
      </c>
      <c r="J110" s="113" t="s">
        <v>147</v>
      </c>
      <c r="K110" s="200"/>
      <c r="L110" s="164" t="s">
        <v>694</v>
      </c>
      <c r="M110" s="5" t="str">
        <f t="shared" si="5"/>
        <v/>
      </c>
    </row>
    <row r="111" spans="1:70" ht="16.5" hidden="1" customHeight="1">
      <c r="A111" s="4">
        <v>109</v>
      </c>
      <c r="B111" s="594"/>
      <c r="C111" s="76" t="s">
        <v>141</v>
      </c>
      <c r="D111" s="57">
        <v>1</v>
      </c>
      <c r="E111" s="74" t="s">
        <v>148</v>
      </c>
      <c r="F111" s="87"/>
      <c r="G111" s="92"/>
      <c r="H111" s="97" t="str">
        <f t="shared" si="4"/>
        <v>西区1-4</v>
      </c>
      <c r="I111" s="104">
        <v>296</v>
      </c>
      <c r="J111" s="113" t="s">
        <v>149</v>
      </c>
      <c r="K111" s="200"/>
      <c r="L111" s="144"/>
      <c r="M111" s="4" t="str">
        <f t="shared" si="5"/>
        <v/>
      </c>
      <c r="N111" s="6"/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20.25" hidden="1">
      <c r="A112" s="4">
        <v>110</v>
      </c>
      <c r="B112" s="594" t="s">
        <v>150</v>
      </c>
      <c r="C112" s="76" t="s">
        <v>141</v>
      </c>
      <c r="D112" s="57">
        <v>2</v>
      </c>
      <c r="E112" s="74">
        <v>1</v>
      </c>
      <c r="F112" s="87"/>
      <c r="G112" s="92"/>
      <c r="H112" s="97" t="str">
        <f t="shared" si="4"/>
        <v>西区2-1</v>
      </c>
      <c r="I112" s="104">
        <v>619</v>
      </c>
      <c r="J112" s="113" t="s">
        <v>151</v>
      </c>
      <c r="K112" s="183"/>
      <c r="L112" s="129"/>
      <c r="M112" s="4" t="str">
        <f t="shared" si="5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>
      <c r="A113" s="4">
        <v>111</v>
      </c>
      <c r="B113" s="594"/>
      <c r="C113" s="76" t="s">
        <v>141</v>
      </c>
      <c r="D113" s="57">
        <v>2</v>
      </c>
      <c r="E113" s="74">
        <v>2</v>
      </c>
      <c r="F113" s="87"/>
      <c r="G113" s="92"/>
      <c r="H113" s="97" t="str">
        <f t="shared" si="4"/>
        <v>西区2-2</v>
      </c>
      <c r="I113" s="104">
        <v>513</v>
      </c>
      <c r="J113" s="113" t="s">
        <v>152</v>
      </c>
      <c r="K113" s="183"/>
      <c r="L113" s="132"/>
      <c r="M113" s="5" t="str">
        <f t="shared" si="5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16.5" customHeight="1">
      <c r="A114" s="4">
        <v>112</v>
      </c>
      <c r="B114" s="594"/>
      <c r="C114" s="76" t="s">
        <v>141</v>
      </c>
      <c r="D114" s="57">
        <v>2</v>
      </c>
      <c r="E114" s="74">
        <v>3</v>
      </c>
      <c r="F114" s="87">
        <v>0</v>
      </c>
      <c r="G114" s="92"/>
      <c r="H114" s="97" t="str">
        <f t="shared" si="4"/>
        <v>西区2-3</v>
      </c>
      <c r="I114" s="104">
        <v>292</v>
      </c>
      <c r="J114" s="113" t="s">
        <v>153</v>
      </c>
      <c r="K114" s="200"/>
      <c r="L114" s="164" t="s">
        <v>694</v>
      </c>
      <c r="M114" s="4" t="str">
        <f t="shared" si="5"/>
        <v/>
      </c>
    </row>
    <row r="115" spans="1:70" ht="20.25" hidden="1">
      <c r="A115" s="4">
        <v>113</v>
      </c>
      <c r="B115" s="594"/>
      <c r="C115" s="76" t="s">
        <v>141</v>
      </c>
      <c r="D115" s="57">
        <v>2</v>
      </c>
      <c r="E115" s="74">
        <v>4</v>
      </c>
      <c r="F115" s="87"/>
      <c r="G115" s="92"/>
      <c r="H115" s="97" t="str">
        <f t="shared" si="4"/>
        <v>西区2-4</v>
      </c>
      <c r="I115" s="104">
        <v>266</v>
      </c>
      <c r="J115" s="113" t="s">
        <v>154</v>
      </c>
      <c r="K115" s="183"/>
      <c r="L115" s="129"/>
      <c r="M115" s="5">
        <f t="shared" si="5"/>
        <v>332</v>
      </c>
      <c r="N115" s="6"/>
      <c r="O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16.5" customHeight="1">
      <c r="A116" s="4">
        <v>114</v>
      </c>
      <c r="B116" s="594"/>
      <c r="C116" s="76" t="s">
        <v>141</v>
      </c>
      <c r="D116" s="57">
        <v>2</v>
      </c>
      <c r="E116" s="74">
        <v>5</v>
      </c>
      <c r="F116" s="87">
        <v>0</v>
      </c>
      <c r="G116" s="92"/>
      <c r="H116" s="97" t="str">
        <f t="shared" si="4"/>
        <v>西区2-5</v>
      </c>
      <c r="I116" s="104">
        <v>514</v>
      </c>
      <c r="J116" s="113" t="s">
        <v>155</v>
      </c>
      <c r="K116" s="191"/>
      <c r="L116" s="164" t="s">
        <v>694</v>
      </c>
      <c r="M116" s="5" t="str">
        <f t="shared" si="5"/>
        <v/>
      </c>
    </row>
    <row r="117" spans="1:70" ht="16.5" customHeight="1">
      <c r="A117" s="4">
        <v>115</v>
      </c>
      <c r="B117" s="594"/>
      <c r="C117" s="76" t="s">
        <v>141</v>
      </c>
      <c r="D117" s="57">
        <v>2</v>
      </c>
      <c r="E117" s="74">
        <v>6</v>
      </c>
      <c r="F117" s="87">
        <v>0</v>
      </c>
      <c r="G117" s="92"/>
      <c r="H117" s="97" t="str">
        <f t="shared" si="4"/>
        <v>西区2-6</v>
      </c>
      <c r="I117" s="104">
        <v>544</v>
      </c>
      <c r="J117" s="113" t="s">
        <v>156</v>
      </c>
      <c r="K117" s="200"/>
      <c r="L117" s="237" t="s">
        <v>734</v>
      </c>
      <c r="M117" s="4" t="str">
        <f t="shared" si="5"/>
        <v/>
      </c>
    </row>
    <row r="118" spans="1:70" ht="20.25" hidden="1">
      <c r="A118" s="4">
        <v>116</v>
      </c>
      <c r="B118" s="594"/>
      <c r="C118" s="76" t="s">
        <v>141</v>
      </c>
      <c r="D118" s="57">
        <v>2</v>
      </c>
      <c r="E118" s="74">
        <v>7</v>
      </c>
      <c r="F118" s="87"/>
      <c r="G118" s="92"/>
      <c r="H118" s="97" t="str">
        <f t="shared" si="4"/>
        <v>西区2-7</v>
      </c>
      <c r="I118" s="104">
        <v>357</v>
      </c>
      <c r="J118" s="113" t="s">
        <v>157</v>
      </c>
      <c r="K118" s="183"/>
      <c r="L118" s="129"/>
      <c r="M118" s="4" t="str">
        <f t="shared" si="5"/>
        <v/>
      </c>
      <c r="N118" s="6"/>
      <c r="O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16.5" customHeight="1">
      <c r="A119" s="4">
        <v>117</v>
      </c>
      <c r="B119" s="594"/>
      <c r="C119" s="256" t="s">
        <v>141</v>
      </c>
      <c r="D119" s="269">
        <v>2</v>
      </c>
      <c r="E119" s="258">
        <v>8</v>
      </c>
      <c r="F119" s="259">
        <v>1</v>
      </c>
      <c r="G119" s="199"/>
      <c r="H119" s="260" t="str">
        <f t="shared" si="4"/>
        <v>西区2-8</v>
      </c>
      <c r="I119" s="261">
        <v>332</v>
      </c>
      <c r="J119" s="262" t="s">
        <v>158</v>
      </c>
      <c r="K119" s="200" t="s">
        <v>145</v>
      </c>
      <c r="L119" s="131" t="s">
        <v>816</v>
      </c>
      <c r="M119" s="4" t="str">
        <f t="shared" si="5"/>
        <v/>
      </c>
    </row>
    <row r="120" spans="1:70" ht="20.25" hidden="1">
      <c r="A120" s="4">
        <v>118</v>
      </c>
      <c r="B120" s="594" t="s">
        <v>159</v>
      </c>
      <c r="C120" s="76" t="s">
        <v>141</v>
      </c>
      <c r="D120" s="57">
        <v>3</v>
      </c>
      <c r="E120" s="74">
        <v>1</v>
      </c>
      <c r="F120" s="87"/>
      <c r="G120" s="92"/>
      <c r="H120" s="97" t="str">
        <f t="shared" si="4"/>
        <v>西区3-1</v>
      </c>
      <c r="I120" s="104">
        <v>246</v>
      </c>
      <c r="J120" s="113" t="s">
        <v>160</v>
      </c>
      <c r="K120" s="185"/>
      <c r="L120" s="145"/>
      <c r="M120" s="4" t="str">
        <f t="shared" si="5"/>
        <v/>
      </c>
      <c r="N120" s="6"/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25" hidden="1">
      <c r="A121" s="4">
        <v>119</v>
      </c>
      <c r="B121" s="594"/>
      <c r="C121" s="76" t="s">
        <v>141</v>
      </c>
      <c r="D121" s="57">
        <v>3</v>
      </c>
      <c r="E121" s="74">
        <v>2</v>
      </c>
      <c r="F121" s="87"/>
      <c r="G121" s="92"/>
      <c r="H121" s="97" t="str">
        <f t="shared" si="4"/>
        <v>西区3-2</v>
      </c>
      <c r="I121" s="104">
        <v>559</v>
      </c>
      <c r="J121" s="113" t="s">
        <v>161</v>
      </c>
      <c r="K121" s="183"/>
      <c r="L121" s="129"/>
      <c r="M121" s="5" t="str">
        <f t="shared" si="5"/>
        <v/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hidden="1">
      <c r="A122" s="4">
        <v>120</v>
      </c>
      <c r="B122" s="594"/>
      <c r="C122" s="76" t="s">
        <v>141</v>
      </c>
      <c r="D122" s="57">
        <v>3</v>
      </c>
      <c r="E122" s="74">
        <v>3</v>
      </c>
      <c r="F122" s="87"/>
      <c r="G122" s="92"/>
      <c r="H122" s="97" t="str">
        <f t="shared" si="4"/>
        <v>西区3-3</v>
      </c>
      <c r="I122" s="104">
        <v>630</v>
      </c>
      <c r="J122" s="113" t="s">
        <v>162</v>
      </c>
      <c r="K122" s="183"/>
      <c r="L122" s="129"/>
      <c r="M122" s="4" t="str">
        <f t="shared" si="5"/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>
      <c r="A123" s="4">
        <v>121</v>
      </c>
      <c r="B123" s="594"/>
      <c r="C123" s="76" t="s">
        <v>141</v>
      </c>
      <c r="D123" s="57">
        <v>3</v>
      </c>
      <c r="E123" s="74">
        <v>4</v>
      </c>
      <c r="F123" s="87"/>
      <c r="G123" s="92"/>
      <c r="H123" s="97" t="str">
        <f t="shared" si="4"/>
        <v>西区3-4</v>
      </c>
      <c r="I123" s="104">
        <v>545</v>
      </c>
      <c r="J123" s="113" t="s">
        <v>163</v>
      </c>
      <c r="K123" s="183"/>
      <c r="L123" s="129"/>
      <c r="M123" s="4" t="str">
        <f t="shared" si="5"/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>
      <c r="A124" s="4">
        <v>122</v>
      </c>
      <c r="B124" s="594"/>
      <c r="C124" s="76" t="s">
        <v>141</v>
      </c>
      <c r="D124" s="57">
        <v>3</v>
      </c>
      <c r="E124" s="74">
        <v>5</v>
      </c>
      <c r="F124" s="87"/>
      <c r="G124" s="92"/>
      <c r="H124" s="97" t="str">
        <f t="shared" si="4"/>
        <v>西区3-5</v>
      </c>
      <c r="I124" s="104">
        <v>319</v>
      </c>
      <c r="J124" s="113" t="s">
        <v>164</v>
      </c>
      <c r="K124" s="183"/>
      <c r="L124" s="129"/>
      <c r="M124" s="4" t="str">
        <f t="shared" si="5"/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hidden="1">
      <c r="A125" s="4">
        <v>123</v>
      </c>
      <c r="B125" s="594"/>
      <c r="C125" s="76" t="s">
        <v>141</v>
      </c>
      <c r="D125" s="57">
        <v>3</v>
      </c>
      <c r="E125" s="74">
        <v>6</v>
      </c>
      <c r="F125" s="87"/>
      <c r="G125" s="92"/>
      <c r="H125" s="97" t="str">
        <f t="shared" si="4"/>
        <v>西区3-6</v>
      </c>
      <c r="I125" s="104">
        <v>481</v>
      </c>
      <c r="J125" s="113" t="s">
        <v>165</v>
      </c>
      <c r="K125" s="185"/>
      <c r="L125" s="135"/>
      <c r="M125" s="4" t="str">
        <f t="shared" si="5"/>
        <v/>
      </c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>
      <c r="A126" s="4">
        <v>124</v>
      </c>
      <c r="B126" s="594"/>
      <c r="C126" s="76" t="s">
        <v>141</v>
      </c>
      <c r="D126" s="57">
        <v>3</v>
      </c>
      <c r="E126" s="74">
        <v>7</v>
      </c>
      <c r="F126" s="87"/>
      <c r="G126" s="92"/>
      <c r="H126" s="97" t="str">
        <f t="shared" si="4"/>
        <v>西区3-7</v>
      </c>
      <c r="I126" s="104">
        <v>500</v>
      </c>
      <c r="J126" s="113" t="s">
        <v>166</v>
      </c>
      <c r="K126" s="183"/>
      <c r="L126" s="140"/>
      <c r="M126" s="4" t="str">
        <f t="shared" si="5"/>
        <v/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hidden="1">
      <c r="A127" s="4">
        <v>125</v>
      </c>
      <c r="B127" s="594"/>
      <c r="C127" s="76" t="s">
        <v>141</v>
      </c>
      <c r="D127" s="57">
        <v>3</v>
      </c>
      <c r="E127" s="74">
        <v>8</v>
      </c>
      <c r="F127" s="87"/>
      <c r="G127" s="92"/>
      <c r="H127" s="97" t="str">
        <f t="shared" si="4"/>
        <v>西区3-8</v>
      </c>
      <c r="I127" s="104">
        <v>645</v>
      </c>
      <c r="J127" s="113" t="s">
        <v>167</v>
      </c>
      <c r="K127" s="183"/>
      <c r="L127" s="129"/>
      <c r="M127" s="4" t="str">
        <f t="shared" si="5"/>
        <v/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>
      <c r="A128" s="4">
        <v>126</v>
      </c>
      <c r="B128" s="594"/>
      <c r="C128" s="76" t="s">
        <v>141</v>
      </c>
      <c r="D128" s="57">
        <v>3</v>
      </c>
      <c r="E128" s="74">
        <v>9</v>
      </c>
      <c r="F128" s="87"/>
      <c r="G128" s="92"/>
      <c r="H128" s="97" t="str">
        <f t="shared" si="4"/>
        <v>西区3-9</v>
      </c>
      <c r="I128" s="104">
        <v>642</v>
      </c>
      <c r="J128" s="113" t="s">
        <v>168</v>
      </c>
      <c r="K128" s="183"/>
      <c r="L128" s="129"/>
      <c r="M128" s="5">
        <f t="shared" si="5"/>
        <v>388</v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>
      <c r="A129" s="4">
        <v>127</v>
      </c>
      <c r="B129" s="602" t="s">
        <v>169</v>
      </c>
      <c r="C129" s="76" t="s">
        <v>141</v>
      </c>
      <c r="D129" s="57">
        <v>4</v>
      </c>
      <c r="E129" s="74">
        <v>1</v>
      </c>
      <c r="F129" s="87"/>
      <c r="G129" s="92"/>
      <c r="H129" s="97" t="str">
        <f t="shared" si="4"/>
        <v>西区4-1</v>
      </c>
      <c r="I129" s="104">
        <v>175</v>
      </c>
      <c r="J129" s="113" t="s">
        <v>170</v>
      </c>
      <c r="K129" s="183"/>
      <c r="L129" s="129"/>
      <c r="M129" s="5" t="str">
        <f t="shared" si="5"/>
        <v/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16.5" hidden="1" customHeight="1">
      <c r="A130" s="4">
        <v>128</v>
      </c>
      <c r="B130" s="602"/>
      <c r="C130" s="76" t="s">
        <v>141</v>
      </c>
      <c r="D130" s="57">
        <v>4</v>
      </c>
      <c r="E130" s="74">
        <v>2</v>
      </c>
      <c r="F130" s="87"/>
      <c r="G130" s="92"/>
      <c r="H130" s="97" t="str">
        <f t="shared" si="4"/>
        <v>西区4-2</v>
      </c>
      <c r="I130" s="104">
        <v>428</v>
      </c>
      <c r="J130" s="113" t="s">
        <v>732</v>
      </c>
      <c r="K130" s="183"/>
      <c r="L130" s="131"/>
      <c r="M130" s="4">
        <f t="shared" si="5"/>
        <v>378</v>
      </c>
    </row>
    <row r="131" spans="1:70" ht="20.25" hidden="1">
      <c r="A131" s="4">
        <v>129</v>
      </c>
      <c r="B131" s="602"/>
      <c r="C131" s="76" t="s">
        <v>141</v>
      </c>
      <c r="D131" s="57">
        <v>4</v>
      </c>
      <c r="E131" s="74">
        <v>3</v>
      </c>
      <c r="F131" s="87"/>
      <c r="G131" s="92"/>
      <c r="H131" s="97" t="str">
        <f t="shared" si="4"/>
        <v>西区4-3</v>
      </c>
      <c r="I131" s="104">
        <v>480</v>
      </c>
      <c r="J131" s="113" t="s">
        <v>171</v>
      </c>
      <c r="K131" s="183"/>
      <c r="L131" s="129"/>
      <c r="M131" s="4" t="str">
        <f t="shared" si="5"/>
        <v/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16.5" customHeight="1">
      <c r="A132" s="4">
        <v>130</v>
      </c>
      <c r="B132" s="602"/>
      <c r="C132" s="76" t="s">
        <v>141</v>
      </c>
      <c r="D132" s="57">
        <v>4</v>
      </c>
      <c r="E132" s="74">
        <v>4</v>
      </c>
      <c r="F132" s="87">
        <v>1</v>
      </c>
      <c r="G132" s="92"/>
      <c r="H132" s="97" t="str">
        <f t="shared" si="4"/>
        <v>西区4-4</v>
      </c>
      <c r="I132" s="104">
        <v>388</v>
      </c>
      <c r="J132" s="113" t="s">
        <v>746</v>
      </c>
      <c r="K132" s="239" t="s">
        <v>15</v>
      </c>
      <c r="L132" s="129"/>
      <c r="M132" s="4" t="str">
        <f t="shared" si="5"/>
        <v/>
      </c>
    </row>
    <row r="133" spans="1:70" s="19" customFormat="1" ht="16.5" hidden="1" customHeight="1">
      <c r="A133" s="4">
        <v>131</v>
      </c>
      <c r="B133" s="602"/>
      <c r="C133" s="76" t="s">
        <v>141</v>
      </c>
      <c r="D133" s="57">
        <v>4</v>
      </c>
      <c r="E133" s="74">
        <v>5</v>
      </c>
      <c r="F133" s="87"/>
      <c r="G133" s="92"/>
      <c r="H133" s="97" t="str">
        <f t="shared" si="4"/>
        <v>西区4-5</v>
      </c>
      <c r="I133" s="104">
        <v>529</v>
      </c>
      <c r="J133" s="113" t="s">
        <v>712</v>
      </c>
      <c r="K133" s="191"/>
      <c r="L133" s="167"/>
      <c r="M133" s="18" t="str">
        <f t="shared" si="5"/>
        <v/>
      </c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</row>
    <row r="134" spans="1:70" s="20" customFormat="1" ht="16.5" customHeight="1">
      <c r="A134" s="4">
        <v>132</v>
      </c>
      <c r="B134" s="602"/>
      <c r="C134" s="256" t="s">
        <v>141</v>
      </c>
      <c r="D134" s="269">
        <v>4</v>
      </c>
      <c r="E134" s="258">
        <v>6</v>
      </c>
      <c r="F134" s="259">
        <v>1</v>
      </c>
      <c r="G134" s="199">
        <v>1</v>
      </c>
      <c r="H134" s="260" t="str">
        <f t="shared" si="4"/>
        <v>西区4-6</v>
      </c>
      <c r="I134" s="261">
        <v>378</v>
      </c>
      <c r="J134" s="268" t="s">
        <v>755</v>
      </c>
      <c r="K134" s="191" t="s">
        <v>173</v>
      </c>
      <c r="L134" s="131" t="s">
        <v>856</v>
      </c>
      <c r="M134" s="5" t="e">
        <f>IF(#REF!,#REF!,"")</f>
        <v>#REF!</v>
      </c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</row>
    <row r="135" spans="1:70" s="20" customFormat="1" ht="16.5" customHeight="1">
      <c r="A135" s="4">
        <v>133</v>
      </c>
      <c r="B135" s="602"/>
      <c r="C135" s="76" t="s">
        <v>141</v>
      </c>
      <c r="D135" s="57">
        <v>4</v>
      </c>
      <c r="E135" s="74">
        <v>7</v>
      </c>
      <c r="F135" s="87">
        <v>0</v>
      </c>
      <c r="G135" s="92"/>
      <c r="H135" s="97" t="str">
        <f t="shared" si="4"/>
        <v>西区4-7</v>
      </c>
      <c r="I135" s="104">
        <v>352</v>
      </c>
      <c r="J135" s="113" t="s">
        <v>174</v>
      </c>
      <c r="K135" s="191"/>
      <c r="L135" s="237" t="s">
        <v>807</v>
      </c>
      <c r="M135" s="5" t="str">
        <f>IF(F138,I138,"")</f>
        <v/>
      </c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0" ht="20.25" hidden="1">
      <c r="A136" s="4">
        <v>134</v>
      </c>
      <c r="B136" s="602"/>
      <c r="C136" s="76" t="s">
        <v>141</v>
      </c>
      <c r="D136" s="57">
        <v>4</v>
      </c>
      <c r="E136" s="74">
        <v>8</v>
      </c>
      <c r="F136" s="87"/>
      <c r="G136" s="92"/>
      <c r="H136" s="97" t="str">
        <f t="shared" si="4"/>
        <v>西区4-8</v>
      </c>
      <c r="I136" s="104">
        <v>351</v>
      </c>
      <c r="J136" s="113" t="s">
        <v>176</v>
      </c>
      <c r="K136" s="183"/>
      <c r="L136" s="129"/>
      <c r="M136" s="4" t="str">
        <f>IF(F142,I142,"")</f>
        <v/>
      </c>
      <c r="N136" s="6"/>
      <c r="O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s="22" customFormat="1" ht="20.25" hidden="1">
      <c r="A137" s="4">
        <v>135</v>
      </c>
      <c r="B137" s="602"/>
      <c r="C137" s="76" t="s">
        <v>141</v>
      </c>
      <c r="D137" s="57">
        <v>4</v>
      </c>
      <c r="E137" s="74">
        <v>9</v>
      </c>
      <c r="F137" s="87"/>
      <c r="G137" s="92"/>
      <c r="H137" s="97" t="str">
        <f t="shared" si="4"/>
        <v>西区4-9</v>
      </c>
      <c r="I137" s="104">
        <v>725</v>
      </c>
      <c r="J137" s="113" t="s">
        <v>177</v>
      </c>
      <c r="K137" s="183"/>
      <c r="L137" s="129"/>
      <c r="M137" s="21" t="str">
        <f>IF(F143,I143,"")</f>
        <v/>
      </c>
      <c r="P137" s="48"/>
      <c r="Q137" s="48"/>
    </row>
    <row r="138" spans="1:70" ht="20.25" hidden="1">
      <c r="A138" s="4">
        <v>136</v>
      </c>
      <c r="B138" s="594"/>
      <c r="C138" s="76" t="s">
        <v>141</v>
      </c>
      <c r="D138" s="57">
        <v>4</v>
      </c>
      <c r="E138" s="74" t="s">
        <v>770</v>
      </c>
      <c r="F138" s="87"/>
      <c r="G138" s="92"/>
      <c r="H138" s="97" t="str">
        <f t="shared" si="4"/>
        <v>西区4-10</v>
      </c>
      <c r="I138" s="104">
        <v>375</v>
      </c>
      <c r="J138" s="114" t="s">
        <v>181</v>
      </c>
      <c r="K138" s="185"/>
      <c r="L138" s="129"/>
      <c r="M138" s="4"/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ht="20.25" hidden="1">
      <c r="A139" s="4">
        <v>137</v>
      </c>
      <c r="B139" s="594"/>
      <c r="C139" s="76" t="s">
        <v>141</v>
      </c>
      <c r="D139" s="57">
        <v>4</v>
      </c>
      <c r="E139" s="74" t="s">
        <v>383</v>
      </c>
      <c r="F139" s="87"/>
      <c r="G139" s="92"/>
      <c r="H139" s="97" t="str">
        <f t="shared" ref="H139:H205" si="6">CONCATENATE(C139,D139,"-",E139)</f>
        <v>西区4-11</v>
      </c>
      <c r="I139" s="104">
        <v>249</v>
      </c>
      <c r="J139" s="113" t="s">
        <v>183</v>
      </c>
      <c r="K139" s="185"/>
      <c r="L139" s="131"/>
      <c r="M139" s="4"/>
      <c r="N139" s="6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25">
      <c r="A140" s="4">
        <v>138</v>
      </c>
      <c r="B140" s="594" t="s">
        <v>184</v>
      </c>
      <c r="C140" s="256" t="s">
        <v>141</v>
      </c>
      <c r="D140" s="269">
        <v>4</v>
      </c>
      <c r="E140" s="258" t="s">
        <v>815</v>
      </c>
      <c r="F140" s="259">
        <v>1</v>
      </c>
      <c r="G140" s="199"/>
      <c r="H140" s="260" t="str">
        <f t="shared" si="6"/>
        <v>西区4-12</v>
      </c>
      <c r="I140" s="261">
        <v>190</v>
      </c>
      <c r="J140" s="262" t="s">
        <v>186</v>
      </c>
      <c r="K140" s="191" t="s">
        <v>727</v>
      </c>
      <c r="L140" s="273" t="s">
        <v>814</v>
      </c>
      <c r="M140" s="4" t="str">
        <f>IF(F145,I145,"")</f>
        <v/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 hidden="1">
      <c r="A141" s="4">
        <v>139</v>
      </c>
      <c r="B141" s="594"/>
      <c r="C141" s="76" t="s">
        <v>141</v>
      </c>
      <c r="D141" s="57">
        <v>4</v>
      </c>
      <c r="E141" s="74" t="s">
        <v>185</v>
      </c>
      <c r="F141" s="87"/>
      <c r="G141" s="92"/>
      <c r="H141" s="97" t="str">
        <f t="shared" si="6"/>
        <v>西区4-13</v>
      </c>
      <c r="I141" s="104">
        <v>472</v>
      </c>
      <c r="J141" s="118" t="s">
        <v>188</v>
      </c>
      <c r="K141" s="185"/>
      <c r="L141" s="129"/>
      <c r="M141" s="4" t="str">
        <f>IF(F146,I146,"")</f>
        <v/>
      </c>
      <c r="N141" s="6"/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25" hidden="1">
      <c r="A142" s="4">
        <v>140</v>
      </c>
      <c r="B142" s="594" t="s">
        <v>192</v>
      </c>
      <c r="C142" s="76" t="s">
        <v>141</v>
      </c>
      <c r="D142" s="57">
        <v>5</v>
      </c>
      <c r="E142" s="74">
        <v>1</v>
      </c>
      <c r="F142" s="87"/>
      <c r="G142" s="92"/>
      <c r="H142" s="97" t="str">
        <f t="shared" si="6"/>
        <v>西区5-1</v>
      </c>
      <c r="I142" s="104">
        <v>225</v>
      </c>
      <c r="J142" s="113" t="s">
        <v>193</v>
      </c>
      <c r="K142" s="183"/>
      <c r="L142" s="129"/>
      <c r="M142" s="4">
        <f t="shared" ref="M142:M202" si="7">IF(F148,I148,"")</f>
        <v>594</v>
      </c>
      <c r="N142" s="6"/>
      <c r="O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16.5" hidden="1" customHeight="1">
      <c r="A143" s="4">
        <v>141</v>
      </c>
      <c r="B143" s="594"/>
      <c r="C143" s="76" t="s">
        <v>141</v>
      </c>
      <c r="D143" s="57">
        <v>5</v>
      </c>
      <c r="E143" s="74">
        <v>2</v>
      </c>
      <c r="F143" s="87"/>
      <c r="G143" s="92"/>
      <c r="H143" s="97" t="str">
        <f t="shared" si="6"/>
        <v>西区5-2</v>
      </c>
      <c r="I143" s="104">
        <v>447</v>
      </c>
      <c r="J143" s="113" t="s">
        <v>194</v>
      </c>
      <c r="K143" s="191"/>
      <c r="L143" s="129"/>
      <c r="M143" s="4">
        <f t="shared" si="7"/>
        <v>310</v>
      </c>
    </row>
    <row r="144" spans="1:70" ht="20.25" hidden="1">
      <c r="A144" s="4">
        <v>142</v>
      </c>
      <c r="B144" s="594"/>
      <c r="C144" s="76" t="s">
        <v>141</v>
      </c>
      <c r="D144" s="57">
        <v>5</v>
      </c>
      <c r="E144" s="74">
        <v>3</v>
      </c>
      <c r="F144" s="87"/>
      <c r="G144" s="92"/>
      <c r="H144" s="97" t="str">
        <f t="shared" si="6"/>
        <v>西区5-3</v>
      </c>
      <c r="I144" s="104">
        <v>636</v>
      </c>
      <c r="J144" s="113" t="s">
        <v>195</v>
      </c>
      <c r="K144" s="183"/>
      <c r="L144" s="129"/>
      <c r="M144" s="4" t="str">
        <f t="shared" si="7"/>
        <v/>
      </c>
      <c r="N144" s="6"/>
      <c r="O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25" hidden="1">
      <c r="A145" s="4">
        <v>143</v>
      </c>
      <c r="B145" s="594"/>
      <c r="C145" s="76" t="s">
        <v>141</v>
      </c>
      <c r="D145" s="57">
        <v>5</v>
      </c>
      <c r="E145" s="74">
        <v>4</v>
      </c>
      <c r="F145" s="87"/>
      <c r="G145" s="92"/>
      <c r="H145" s="97" t="str">
        <f t="shared" si="6"/>
        <v>西区5-4</v>
      </c>
      <c r="I145" s="104">
        <v>490</v>
      </c>
      <c r="J145" s="113" t="s">
        <v>196</v>
      </c>
      <c r="K145" s="185"/>
      <c r="L145" s="135"/>
      <c r="M145" s="5">
        <f t="shared" si="7"/>
        <v>395</v>
      </c>
      <c r="N145" s="6"/>
      <c r="O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</row>
    <row r="146" spans="1:70" ht="20.25" hidden="1">
      <c r="A146" s="4">
        <v>144</v>
      </c>
      <c r="B146" s="594"/>
      <c r="C146" s="76" t="s">
        <v>141</v>
      </c>
      <c r="D146" s="57">
        <v>5</v>
      </c>
      <c r="E146" s="74">
        <v>5</v>
      </c>
      <c r="F146" s="87"/>
      <c r="G146" s="92"/>
      <c r="H146" s="97" t="str">
        <f t="shared" si="6"/>
        <v>西区5-5</v>
      </c>
      <c r="I146" s="104">
        <v>581</v>
      </c>
      <c r="J146" s="113" t="s">
        <v>197</v>
      </c>
      <c r="K146" s="183" t="s">
        <v>727</v>
      </c>
      <c r="L146" s="129" t="s">
        <v>772</v>
      </c>
      <c r="M146" s="5" t="str">
        <f t="shared" si="7"/>
        <v/>
      </c>
      <c r="N146" s="6"/>
      <c r="O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16.5" customHeight="1">
      <c r="A147" s="4">
        <v>145</v>
      </c>
      <c r="B147" s="594"/>
      <c r="C147" s="256" t="s">
        <v>141</v>
      </c>
      <c r="D147" s="269">
        <v>5</v>
      </c>
      <c r="E147" s="258">
        <v>6</v>
      </c>
      <c r="F147" s="259">
        <v>1</v>
      </c>
      <c r="G147" s="199"/>
      <c r="H147" s="260" t="str">
        <f t="shared" si="6"/>
        <v>西区5-6</v>
      </c>
      <c r="I147" s="261">
        <v>468</v>
      </c>
      <c r="J147" s="262" t="s">
        <v>198</v>
      </c>
      <c r="K147" s="191" t="s">
        <v>39</v>
      </c>
      <c r="L147" s="131" t="s">
        <v>816</v>
      </c>
      <c r="M147" s="5" t="str">
        <f t="shared" si="7"/>
        <v/>
      </c>
    </row>
    <row r="148" spans="1:70" ht="16.5" customHeight="1">
      <c r="A148" s="4">
        <v>146</v>
      </c>
      <c r="B148" s="594"/>
      <c r="C148" s="256" t="s">
        <v>141</v>
      </c>
      <c r="D148" s="269">
        <v>5</v>
      </c>
      <c r="E148" s="258">
        <v>7</v>
      </c>
      <c r="F148" s="259">
        <v>1</v>
      </c>
      <c r="G148" s="199"/>
      <c r="H148" s="260" t="str">
        <f t="shared" si="6"/>
        <v>西区5-7</v>
      </c>
      <c r="I148" s="261">
        <v>594</v>
      </c>
      <c r="J148" s="262" t="s">
        <v>199</v>
      </c>
      <c r="K148" s="191" t="s">
        <v>200</v>
      </c>
      <c r="L148" s="131" t="s">
        <v>816</v>
      </c>
      <c r="M148" s="4">
        <f t="shared" si="7"/>
        <v>403</v>
      </c>
    </row>
    <row r="149" spans="1:70" ht="16.5" customHeight="1">
      <c r="A149" s="4">
        <v>147</v>
      </c>
      <c r="B149" s="594"/>
      <c r="C149" s="256" t="s">
        <v>141</v>
      </c>
      <c r="D149" s="269">
        <v>5</v>
      </c>
      <c r="E149" s="258">
        <v>8</v>
      </c>
      <c r="F149" s="259">
        <v>1</v>
      </c>
      <c r="G149" s="199"/>
      <c r="H149" s="260" t="str">
        <f t="shared" si="6"/>
        <v>西区5-8</v>
      </c>
      <c r="I149" s="261">
        <v>310</v>
      </c>
      <c r="J149" s="262" t="s">
        <v>201</v>
      </c>
      <c r="K149" s="191" t="s">
        <v>202</v>
      </c>
      <c r="L149" s="131" t="s">
        <v>816</v>
      </c>
      <c r="M149" s="4" t="str">
        <f t="shared" si="7"/>
        <v/>
      </c>
    </row>
    <row r="150" spans="1:70" ht="20.25" hidden="1">
      <c r="A150" s="4">
        <v>148</v>
      </c>
      <c r="B150" s="594"/>
      <c r="C150" s="76" t="s">
        <v>141</v>
      </c>
      <c r="D150" s="57">
        <v>5</v>
      </c>
      <c r="E150" s="74">
        <v>9</v>
      </c>
      <c r="F150" s="87"/>
      <c r="G150" s="92"/>
      <c r="H150" s="97" t="str">
        <f t="shared" si="6"/>
        <v>西区5-9</v>
      </c>
      <c r="I150" s="104">
        <v>199</v>
      </c>
      <c r="J150" s="113" t="s">
        <v>201</v>
      </c>
      <c r="K150" s="183"/>
      <c r="L150" s="129"/>
      <c r="M150" s="4" t="str">
        <f t="shared" si="7"/>
        <v/>
      </c>
      <c r="N150" s="6"/>
      <c r="O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</row>
    <row r="151" spans="1:70" ht="16.5" customHeight="1">
      <c r="A151" s="4">
        <v>149</v>
      </c>
      <c r="B151" s="594"/>
      <c r="C151" s="256" t="s">
        <v>141</v>
      </c>
      <c r="D151" s="269">
        <v>5</v>
      </c>
      <c r="E151" s="258">
        <v>10</v>
      </c>
      <c r="F151" s="259">
        <v>1</v>
      </c>
      <c r="G151" s="199"/>
      <c r="H151" s="260" t="str">
        <f t="shared" si="6"/>
        <v>西区5-10</v>
      </c>
      <c r="I151" s="261">
        <v>395</v>
      </c>
      <c r="J151" s="262" t="s">
        <v>201</v>
      </c>
      <c r="K151" s="239" t="s">
        <v>15</v>
      </c>
      <c r="L151" s="163" t="s">
        <v>818</v>
      </c>
      <c r="M151" s="4" t="str">
        <f t="shared" si="7"/>
        <v/>
      </c>
    </row>
    <row r="152" spans="1:70" ht="16.5" hidden="1" customHeight="1">
      <c r="A152" s="4">
        <v>150</v>
      </c>
      <c r="B152" s="594"/>
      <c r="C152" s="76" t="s">
        <v>141</v>
      </c>
      <c r="D152" s="57">
        <v>5</v>
      </c>
      <c r="E152" s="74">
        <v>11</v>
      </c>
      <c r="F152" s="87"/>
      <c r="G152" s="92"/>
      <c r="H152" s="97" t="str">
        <f t="shared" si="6"/>
        <v>西区5-11</v>
      </c>
      <c r="I152" s="104">
        <v>427</v>
      </c>
      <c r="J152" s="113" t="s">
        <v>204</v>
      </c>
      <c r="K152" s="219"/>
      <c r="L152" s="241"/>
      <c r="M152" s="4">
        <f t="shared" si="7"/>
        <v>272</v>
      </c>
    </row>
    <row r="153" spans="1:70" ht="16.5" hidden="1" customHeight="1">
      <c r="A153" s="4">
        <v>151</v>
      </c>
      <c r="B153" s="594" t="s">
        <v>205</v>
      </c>
      <c r="C153" s="76" t="s">
        <v>141</v>
      </c>
      <c r="D153" s="57">
        <v>6</v>
      </c>
      <c r="E153" s="74">
        <v>1</v>
      </c>
      <c r="F153" s="87"/>
      <c r="G153" s="92"/>
      <c r="H153" s="97" t="str">
        <f t="shared" si="6"/>
        <v>西区6-1</v>
      </c>
      <c r="I153" s="104">
        <v>534</v>
      </c>
      <c r="J153" s="113" t="s">
        <v>206</v>
      </c>
      <c r="K153" s="185"/>
      <c r="L153" s="129"/>
      <c r="M153" s="4">
        <f t="shared" si="7"/>
        <v>267</v>
      </c>
    </row>
    <row r="154" spans="1:70" ht="16.5" customHeight="1">
      <c r="A154" s="4">
        <v>152</v>
      </c>
      <c r="B154" s="594"/>
      <c r="C154" s="76" t="s">
        <v>141</v>
      </c>
      <c r="D154" s="57">
        <v>6</v>
      </c>
      <c r="E154" s="74">
        <v>2</v>
      </c>
      <c r="F154" s="87">
        <v>1</v>
      </c>
      <c r="G154" s="92"/>
      <c r="H154" s="97" t="str">
        <f t="shared" si="6"/>
        <v>西区6-2</v>
      </c>
      <c r="I154" s="104">
        <v>403</v>
      </c>
      <c r="J154" s="113" t="s">
        <v>207</v>
      </c>
      <c r="K154" s="191" t="s">
        <v>173</v>
      </c>
      <c r="L154" s="132"/>
      <c r="M154" s="5">
        <f t="shared" si="7"/>
        <v>382</v>
      </c>
    </row>
    <row r="155" spans="1:70" ht="20.25" hidden="1">
      <c r="A155" s="4">
        <v>153</v>
      </c>
      <c r="B155" s="594"/>
      <c r="C155" s="76" t="s">
        <v>141</v>
      </c>
      <c r="D155" s="57">
        <v>6</v>
      </c>
      <c r="E155" s="74">
        <v>3</v>
      </c>
      <c r="F155" s="87"/>
      <c r="G155" s="92"/>
      <c r="H155" s="97" t="str">
        <f t="shared" si="6"/>
        <v>西区6-3</v>
      </c>
      <c r="I155" s="104">
        <v>615</v>
      </c>
      <c r="J155" s="113" t="s">
        <v>208</v>
      </c>
      <c r="K155" s="183"/>
      <c r="L155" s="129"/>
      <c r="M155" s="5" t="str">
        <f t="shared" si="7"/>
        <v/>
      </c>
      <c r="N155" s="6"/>
      <c r="O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</row>
    <row r="156" spans="1:70" ht="20.25" hidden="1">
      <c r="A156" s="4">
        <v>154</v>
      </c>
      <c r="B156" s="594"/>
      <c r="C156" s="76" t="s">
        <v>141</v>
      </c>
      <c r="D156" s="57">
        <v>6</v>
      </c>
      <c r="E156" s="74">
        <v>4</v>
      </c>
      <c r="F156" s="87"/>
      <c r="G156" s="92"/>
      <c r="H156" s="97" t="str">
        <f t="shared" si="6"/>
        <v>西区6-4</v>
      </c>
      <c r="I156" s="104">
        <v>471</v>
      </c>
      <c r="J156" s="113" t="s">
        <v>209</v>
      </c>
      <c r="K156" s="183"/>
      <c r="L156" s="129"/>
      <c r="M156" s="4" t="str">
        <f t="shared" si="7"/>
        <v/>
      </c>
      <c r="N156" s="6"/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ht="20.25" hidden="1">
      <c r="A157" s="4">
        <v>155</v>
      </c>
      <c r="B157" s="594"/>
      <c r="C157" s="76" t="s">
        <v>141</v>
      </c>
      <c r="D157" s="57">
        <v>6</v>
      </c>
      <c r="E157" s="74">
        <v>5</v>
      </c>
      <c r="F157" s="87"/>
      <c r="G157" s="92"/>
      <c r="H157" s="97" t="str">
        <f t="shared" si="6"/>
        <v>西区6-5</v>
      </c>
      <c r="I157" s="104">
        <v>569</v>
      </c>
      <c r="J157" s="113" t="s">
        <v>210</v>
      </c>
      <c r="K157" s="183"/>
      <c r="L157" s="129"/>
      <c r="M157" s="4" t="str">
        <f t="shared" si="7"/>
        <v/>
      </c>
      <c r="N157" s="6"/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16.5" customHeight="1">
      <c r="A158" s="4">
        <v>156</v>
      </c>
      <c r="B158" s="594"/>
      <c r="C158" s="256" t="s">
        <v>141</v>
      </c>
      <c r="D158" s="269">
        <v>6</v>
      </c>
      <c r="E158" s="258">
        <v>6</v>
      </c>
      <c r="F158" s="259">
        <v>1</v>
      </c>
      <c r="G158" s="199"/>
      <c r="H158" s="260" t="str">
        <f t="shared" si="6"/>
        <v>西区6-6</v>
      </c>
      <c r="I158" s="261">
        <v>272</v>
      </c>
      <c r="J158" s="262" t="s">
        <v>211</v>
      </c>
      <c r="K158" s="191" t="s">
        <v>212</v>
      </c>
      <c r="L158" s="131" t="s">
        <v>816</v>
      </c>
      <c r="M158" s="5">
        <f t="shared" si="7"/>
        <v>430</v>
      </c>
    </row>
    <row r="159" spans="1:70" ht="16.5" customHeight="1">
      <c r="A159" s="4">
        <v>157</v>
      </c>
      <c r="B159" s="594"/>
      <c r="C159" s="256" t="s">
        <v>141</v>
      </c>
      <c r="D159" s="269">
        <v>6</v>
      </c>
      <c r="E159" s="258">
        <v>7</v>
      </c>
      <c r="F159" s="259">
        <v>1</v>
      </c>
      <c r="G159" s="199"/>
      <c r="H159" s="260" t="str">
        <f t="shared" si="6"/>
        <v>西区6-7</v>
      </c>
      <c r="I159" s="261">
        <v>267</v>
      </c>
      <c r="J159" s="262" t="s">
        <v>213</v>
      </c>
      <c r="K159" s="191" t="s">
        <v>39</v>
      </c>
      <c r="L159" s="131" t="s">
        <v>816</v>
      </c>
      <c r="M159" s="5">
        <f t="shared" si="7"/>
        <v>447</v>
      </c>
    </row>
    <row r="160" spans="1:70" ht="16.5" customHeight="1">
      <c r="A160" s="4">
        <v>158</v>
      </c>
      <c r="B160" s="594"/>
      <c r="C160" s="256" t="s">
        <v>141</v>
      </c>
      <c r="D160" s="269">
        <v>6</v>
      </c>
      <c r="E160" s="258">
        <v>8</v>
      </c>
      <c r="F160" s="259">
        <v>1</v>
      </c>
      <c r="G160" s="199"/>
      <c r="H160" s="260" t="str">
        <f t="shared" si="6"/>
        <v>西区6-8</v>
      </c>
      <c r="I160" s="261">
        <v>382</v>
      </c>
      <c r="J160" s="262" t="s">
        <v>213</v>
      </c>
      <c r="K160" s="239" t="s">
        <v>15</v>
      </c>
      <c r="L160" s="163" t="s">
        <v>818</v>
      </c>
      <c r="M160" s="4">
        <f t="shared" si="7"/>
        <v>353</v>
      </c>
    </row>
    <row r="161" spans="1:70" ht="16.5" hidden="1" customHeight="1">
      <c r="A161" s="4">
        <v>159</v>
      </c>
      <c r="B161" s="594" t="s">
        <v>214</v>
      </c>
      <c r="C161" s="76" t="s">
        <v>141</v>
      </c>
      <c r="D161" s="57">
        <v>7</v>
      </c>
      <c r="E161" s="74">
        <v>1</v>
      </c>
      <c r="F161" s="87"/>
      <c r="G161" s="92"/>
      <c r="H161" s="97" t="str">
        <f t="shared" si="6"/>
        <v>西区7-1</v>
      </c>
      <c r="I161" s="104">
        <v>425</v>
      </c>
      <c r="J161" s="113" t="s">
        <v>714</v>
      </c>
      <c r="K161" s="196"/>
      <c r="L161" s="132"/>
      <c r="M161" s="4">
        <f t="shared" si="7"/>
        <v>368</v>
      </c>
    </row>
    <row r="162" spans="1:70" ht="16.5" hidden="1" customHeight="1">
      <c r="A162" s="4">
        <v>160</v>
      </c>
      <c r="B162" s="594"/>
      <c r="C162" s="76" t="s">
        <v>141</v>
      </c>
      <c r="D162" s="57">
        <v>7</v>
      </c>
      <c r="E162" s="74">
        <v>2</v>
      </c>
      <c r="F162" s="87"/>
      <c r="G162" s="92"/>
      <c r="H162" s="97" t="str">
        <f t="shared" si="6"/>
        <v>西区7-2</v>
      </c>
      <c r="I162" s="104">
        <v>458</v>
      </c>
      <c r="J162" s="113" t="s">
        <v>215</v>
      </c>
      <c r="K162" s="191"/>
      <c r="L162" s="129"/>
      <c r="M162" s="4">
        <f t="shared" si="7"/>
        <v>568</v>
      </c>
    </row>
    <row r="163" spans="1:70" ht="20.25" hidden="1">
      <c r="A163" s="4">
        <v>161</v>
      </c>
      <c r="B163" s="594"/>
      <c r="C163" s="76" t="s">
        <v>141</v>
      </c>
      <c r="D163" s="57">
        <v>7</v>
      </c>
      <c r="E163" s="74">
        <v>3</v>
      </c>
      <c r="F163" s="87"/>
      <c r="G163" s="92"/>
      <c r="H163" s="97" t="str">
        <f t="shared" si="6"/>
        <v>西区7-3</v>
      </c>
      <c r="I163" s="104">
        <v>341</v>
      </c>
      <c r="J163" s="113" t="s">
        <v>216</v>
      </c>
      <c r="K163" s="185"/>
      <c r="L163" s="129"/>
      <c r="M163" s="4">
        <f t="shared" si="7"/>
        <v>240</v>
      </c>
      <c r="N163" s="6"/>
      <c r="O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</row>
    <row r="164" spans="1:70" s="254" customFormat="1" ht="20.25">
      <c r="A164" s="4">
        <v>162</v>
      </c>
      <c r="B164" s="594"/>
      <c r="C164" s="76" t="s">
        <v>141</v>
      </c>
      <c r="D164" s="57">
        <v>7</v>
      </c>
      <c r="E164" s="74">
        <v>4</v>
      </c>
      <c r="F164" s="87">
        <v>1</v>
      </c>
      <c r="G164" s="92"/>
      <c r="H164" s="97" t="str">
        <f t="shared" si="6"/>
        <v>西区7-4</v>
      </c>
      <c r="I164" s="104">
        <v>430</v>
      </c>
      <c r="J164" s="113" t="s">
        <v>762</v>
      </c>
      <c r="K164" s="191" t="s">
        <v>743</v>
      </c>
      <c r="L164" s="138"/>
      <c r="M164" s="253">
        <f t="shared" si="7"/>
        <v>249</v>
      </c>
      <c r="P164" s="255"/>
      <c r="Q164" s="255"/>
    </row>
    <row r="165" spans="1:70" ht="16.5" customHeight="1">
      <c r="A165" s="4">
        <v>163</v>
      </c>
      <c r="B165" s="594"/>
      <c r="C165" s="76" t="s">
        <v>141</v>
      </c>
      <c r="D165" s="57">
        <v>7</v>
      </c>
      <c r="E165" s="74">
        <v>5</v>
      </c>
      <c r="F165" s="87">
        <v>1</v>
      </c>
      <c r="G165" s="92"/>
      <c r="H165" s="97" t="str">
        <f t="shared" si="6"/>
        <v>西区7-5</v>
      </c>
      <c r="I165" s="104">
        <v>447</v>
      </c>
      <c r="J165" s="215" t="s">
        <v>217</v>
      </c>
      <c r="K165" s="239" t="s">
        <v>15</v>
      </c>
      <c r="L165" s="132" t="s">
        <v>798</v>
      </c>
      <c r="M165" s="5">
        <f t="shared" si="7"/>
        <v>282</v>
      </c>
    </row>
    <row r="166" spans="1:70" ht="16.5" customHeight="1">
      <c r="A166" s="4">
        <v>164</v>
      </c>
      <c r="B166" s="594"/>
      <c r="C166" s="76" t="s">
        <v>141</v>
      </c>
      <c r="D166" s="57">
        <v>7</v>
      </c>
      <c r="E166" s="74">
        <v>6</v>
      </c>
      <c r="F166" s="87">
        <v>1</v>
      </c>
      <c r="G166" s="92"/>
      <c r="H166" s="97" t="str">
        <f t="shared" si="6"/>
        <v>西区7-6</v>
      </c>
      <c r="I166" s="104">
        <v>353</v>
      </c>
      <c r="J166" s="215" t="s">
        <v>701</v>
      </c>
      <c r="K166" s="191" t="s">
        <v>39</v>
      </c>
      <c r="L166" s="129"/>
      <c r="M166" s="4">
        <f t="shared" si="7"/>
        <v>277</v>
      </c>
    </row>
    <row r="167" spans="1:70" ht="20.25">
      <c r="A167" s="4">
        <v>165</v>
      </c>
      <c r="B167" s="594"/>
      <c r="C167" s="76" t="s">
        <v>141</v>
      </c>
      <c r="D167" s="57">
        <v>7</v>
      </c>
      <c r="E167" s="74">
        <v>7</v>
      </c>
      <c r="F167" s="87">
        <v>1</v>
      </c>
      <c r="G167" s="92"/>
      <c r="H167" s="97" t="str">
        <f t="shared" si="6"/>
        <v>西区7-7</v>
      </c>
      <c r="I167" s="104">
        <v>368</v>
      </c>
      <c r="J167" s="113" t="s">
        <v>218</v>
      </c>
      <c r="K167" s="191" t="s">
        <v>721</v>
      </c>
      <c r="L167" s="167" t="s">
        <v>864</v>
      </c>
      <c r="M167" s="4" t="str">
        <f t="shared" si="7"/>
        <v/>
      </c>
      <c r="N167" s="6"/>
      <c r="O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25">
      <c r="A168" s="4">
        <v>166</v>
      </c>
      <c r="B168" s="594"/>
      <c r="C168" s="76" t="s">
        <v>141</v>
      </c>
      <c r="D168" s="57">
        <v>7</v>
      </c>
      <c r="E168" s="74">
        <v>8</v>
      </c>
      <c r="F168" s="87">
        <v>1</v>
      </c>
      <c r="G168" s="92"/>
      <c r="H168" s="97" t="str">
        <f t="shared" si="6"/>
        <v>西区7-8</v>
      </c>
      <c r="I168" s="104">
        <v>568</v>
      </c>
      <c r="J168" s="113" t="s">
        <v>219</v>
      </c>
      <c r="K168" s="191" t="s">
        <v>711</v>
      </c>
      <c r="L168" s="129"/>
      <c r="M168" s="4" t="str">
        <f t="shared" si="7"/>
        <v/>
      </c>
      <c r="N168" s="6"/>
      <c r="O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25">
      <c r="A169" s="4">
        <v>167</v>
      </c>
      <c r="B169" s="594"/>
      <c r="C169" s="76" t="s">
        <v>141</v>
      </c>
      <c r="D169" s="57">
        <v>7</v>
      </c>
      <c r="E169" s="74">
        <v>9</v>
      </c>
      <c r="F169" s="87">
        <v>1</v>
      </c>
      <c r="G169" s="92"/>
      <c r="H169" s="97" t="str">
        <f t="shared" si="6"/>
        <v>西区7-9</v>
      </c>
      <c r="I169" s="104">
        <v>240</v>
      </c>
      <c r="J169" s="113" t="s">
        <v>220</v>
      </c>
      <c r="K169" s="191" t="s">
        <v>787</v>
      </c>
      <c r="L169" s="129"/>
      <c r="M169" s="4" t="str">
        <f t="shared" si="7"/>
        <v/>
      </c>
      <c r="N169" s="6"/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>
      <c r="A170" s="4">
        <v>168</v>
      </c>
      <c r="B170" s="594"/>
      <c r="C170" s="76" t="s">
        <v>141</v>
      </c>
      <c r="D170" s="57">
        <v>7</v>
      </c>
      <c r="E170" s="74">
        <v>10</v>
      </c>
      <c r="F170" s="87">
        <v>1</v>
      </c>
      <c r="G170" s="92"/>
      <c r="H170" s="97" t="str">
        <f t="shared" si="6"/>
        <v>西区7-10</v>
      </c>
      <c r="I170" s="104">
        <v>249</v>
      </c>
      <c r="J170" s="113" t="s">
        <v>221</v>
      </c>
      <c r="K170" s="191" t="s">
        <v>727</v>
      </c>
      <c r="L170" s="129"/>
      <c r="M170" s="4" t="str">
        <f t="shared" si="7"/>
        <v/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16.5" customHeight="1">
      <c r="A171" s="4">
        <v>169</v>
      </c>
      <c r="B171" s="594"/>
      <c r="C171" s="76" t="s">
        <v>141</v>
      </c>
      <c r="D171" s="57">
        <v>7</v>
      </c>
      <c r="E171" s="74">
        <v>11</v>
      </c>
      <c r="F171" s="87">
        <v>1</v>
      </c>
      <c r="G171" s="92"/>
      <c r="H171" s="97" t="str">
        <f t="shared" si="6"/>
        <v>西区7-11</v>
      </c>
      <c r="I171" s="104">
        <v>282</v>
      </c>
      <c r="J171" s="113" t="s">
        <v>222</v>
      </c>
      <c r="K171" s="191" t="s">
        <v>39</v>
      </c>
      <c r="L171" s="167" t="s">
        <v>864</v>
      </c>
      <c r="M171" s="4" t="str">
        <f t="shared" si="7"/>
        <v/>
      </c>
    </row>
    <row r="172" spans="1:70" ht="16.5" customHeight="1">
      <c r="A172" s="4">
        <v>170</v>
      </c>
      <c r="B172" s="594"/>
      <c r="C172" s="76" t="s">
        <v>141</v>
      </c>
      <c r="D172" s="57">
        <v>7</v>
      </c>
      <c r="E172" s="74">
        <v>12</v>
      </c>
      <c r="F172" s="87">
        <v>1</v>
      </c>
      <c r="G172" s="92"/>
      <c r="H172" s="97" t="str">
        <f t="shared" si="6"/>
        <v>西区7-12</v>
      </c>
      <c r="I172" s="104">
        <v>277</v>
      </c>
      <c r="J172" s="113" t="s">
        <v>223</v>
      </c>
      <c r="K172" s="191" t="s">
        <v>765</v>
      </c>
      <c r="L172" s="140"/>
      <c r="M172" s="4" t="str">
        <f t="shared" si="7"/>
        <v/>
      </c>
    </row>
    <row r="173" spans="1:70" ht="20.25" hidden="1">
      <c r="A173" s="4">
        <v>171</v>
      </c>
      <c r="B173" s="594" t="s">
        <v>224</v>
      </c>
      <c r="C173" s="76" t="s">
        <v>225</v>
      </c>
      <c r="D173" s="57">
        <v>1</v>
      </c>
      <c r="E173" s="74">
        <v>1</v>
      </c>
      <c r="F173" s="87"/>
      <c r="G173" s="92"/>
      <c r="H173" s="97" t="str">
        <f t="shared" si="6"/>
        <v>中央区1-1</v>
      </c>
      <c r="I173" s="104">
        <v>429</v>
      </c>
      <c r="J173" s="113" t="s">
        <v>226</v>
      </c>
      <c r="K173" s="183"/>
      <c r="L173" s="129"/>
      <c r="M173" s="5" t="str">
        <f t="shared" si="7"/>
        <v/>
      </c>
      <c r="N173" s="6"/>
      <c r="O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</row>
    <row r="174" spans="1:70" ht="20.25" hidden="1">
      <c r="A174" s="4">
        <v>172</v>
      </c>
      <c r="B174" s="594"/>
      <c r="C174" s="76" t="s">
        <v>225</v>
      </c>
      <c r="D174" s="57">
        <v>1</v>
      </c>
      <c r="E174" s="74">
        <v>2</v>
      </c>
      <c r="F174" s="87"/>
      <c r="G174" s="92"/>
      <c r="H174" s="97" t="str">
        <f t="shared" si="6"/>
        <v>中央区1-2</v>
      </c>
      <c r="I174" s="104">
        <v>527</v>
      </c>
      <c r="J174" s="113" t="s">
        <v>227</v>
      </c>
      <c r="K174" s="183"/>
      <c r="L174" s="129"/>
      <c r="M174" s="4" t="str">
        <f t="shared" si="7"/>
        <v/>
      </c>
      <c r="N174" s="6"/>
      <c r="O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</row>
    <row r="175" spans="1:70" ht="20.25" hidden="1">
      <c r="A175" s="4">
        <v>173</v>
      </c>
      <c r="B175" s="594" t="s">
        <v>228</v>
      </c>
      <c r="C175" s="76" t="s">
        <v>225</v>
      </c>
      <c r="D175" s="57">
        <v>2</v>
      </c>
      <c r="E175" s="74">
        <v>1</v>
      </c>
      <c r="F175" s="87"/>
      <c r="G175" s="92"/>
      <c r="H175" s="97" t="str">
        <f t="shared" si="6"/>
        <v>中央区2-1</v>
      </c>
      <c r="I175" s="104">
        <v>770</v>
      </c>
      <c r="J175" s="119" t="s">
        <v>229</v>
      </c>
      <c r="K175" s="188"/>
      <c r="L175" s="151"/>
      <c r="M175" s="4" t="str">
        <f t="shared" si="7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>
      <c r="A176" s="4">
        <v>174</v>
      </c>
      <c r="B176" s="594"/>
      <c r="C176" s="76" t="s">
        <v>225</v>
      </c>
      <c r="D176" s="57">
        <v>2</v>
      </c>
      <c r="E176" s="74">
        <v>2</v>
      </c>
      <c r="F176" s="87"/>
      <c r="G176" s="92"/>
      <c r="H176" s="97" t="str">
        <f t="shared" si="6"/>
        <v>中央区2-2</v>
      </c>
      <c r="I176" s="104">
        <v>633</v>
      </c>
      <c r="J176" s="113" t="s">
        <v>230</v>
      </c>
      <c r="K176" s="183"/>
      <c r="L176" s="129"/>
      <c r="M176" s="4" t="str">
        <f t="shared" si="7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>
      <c r="A177" s="4">
        <v>175</v>
      </c>
      <c r="B177" s="594"/>
      <c r="C177" s="76" t="s">
        <v>225</v>
      </c>
      <c r="D177" s="57">
        <v>2</v>
      </c>
      <c r="E177" s="74">
        <v>3</v>
      </c>
      <c r="F177" s="87"/>
      <c r="G177" s="92"/>
      <c r="H177" s="97" t="str">
        <f t="shared" si="6"/>
        <v>中央区2-3</v>
      </c>
      <c r="I177" s="104">
        <v>150</v>
      </c>
      <c r="J177" s="113" t="s">
        <v>231</v>
      </c>
      <c r="K177" s="183"/>
      <c r="L177" s="152"/>
      <c r="M177" s="4" t="str">
        <f t="shared" si="7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>
      <c r="A178" s="4">
        <v>176</v>
      </c>
      <c r="B178" s="594" t="s">
        <v>232</v>
      </c>
      <c r="C178" s="76" t="s">
        <v>225</v>
      </c>
      <c r="D178" s="57">
        <v>3</v>
      </c>
      <c r="E178" s="74">
        <v>1</v>
      </c>
      <c r="F178" s="87"/>
      <c r="G178" s="92"/>
      <c r="H178" s="97" t="str">
        <f t="shared" si="6"/>
        <v>中央区3-1</v>
      </c>
      <c r="I178" s="104">
        <v>863</v>
      </c>
      <c r="J178" s="119" t="s">
        <v>233</v>
      </c>
      <c r="K178" s="188"/>
      <c r="L178" s="151"/>
      <c r="M178" s="4" t="str">
        <f t="shared" si="7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>
      <c r="A179" s="4">
        <v>177</v>
      </c>
      <c r="B179" s="594"/>
      <c r="C179" s="76" t="s">
        <v>225</v>
      </c>
      <c r="D179" s="57">
        <v>3</v>
      </c>
      <c r="E179" s="74">
        <v>2</v>
      </c>
      <c r="F179" s="87"/>
      <c r="G179" s="92"/>
      <c r="H179" s="97" t="str">
        <f t="shared" si="6"/>
        <v>中央区3-2</v>
      </c>
      <c r="I179" s="104">
        <v>760</v>
      </c>
      <c r="J179" s="119" t="s">
        <v>234</v>
      </c>
      <c r="K179" s="189"/>
      <c r="L179" s="153"/>
      <c r="M179" s="5" t="str">
        <f t="shared" si="7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20.25" hidden="1">
      <c r="A180" s="4">
        <v>178</v>
      </c>
      <c r="B180" s="594" t="s">
        <v>235</v>
      </c>
      <c r="C180" s="76" t="s">
        <v>225</v>
      </c>
      <c r="D180" s="57">
        <v>4</v>
      </c>
      <c r="E180" s="74">
        <v>1</v>
      </c>
      <c r="F180" s="87"/>
      <c r="G180" s="92"/>
      <c r="H180" s="97" t="str">
        <f t="shared" si="6"/>
        <v>中央区4-1</v>
      </c>
      <c r="I180" s="104">
        <v>718</v>
      </c>
      <c r="J180" s="113" t="s">
        <v>236</v>
      </c>
      <c r="K180" s="183"/>
      <c r="L180" s="129"/>
      <c r="M180" s="4" t="str">
        <f t="shared" si="7"/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25" hidden="1">
      <c r="A181" s="4">
        <v>179</v>
      </c>
      <c r="B181" s="594"/>
      <c r="C181" s="76" t="s">
        <v>225</v>
      </c>
      <c r="D181" s="57">
        <v>4</v>
      </c>
      <c r="E181" s="74">
        <v>2</v>
      </c>
      <c r="F181" s="87"/>
      <c r="G181" s="92"/>
      <c r="H181" s="97" t="str">
        <f t="shared" si="6"/>
        <v>中央区4-2</v>
      </c>
      <c r="I181" s="104">
        <v>828</v>
      </c>
      <c r="J181" s="113" t="s">
        <v>237</v>
      </c>
      <c r="K181" s="183"/>
      <c r="L181" s="129"/>
      <c r="M181" s="4" t="str">
        <f t="shared" si="7"/>
        <v/>
      </c>
      <c r="N181" s="6"/>
      <c r="O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20.25" hidden="1">
      <c r="A182" s="4">
        <v>180</v>
      </c>
      <c r="B182" s="594"/>
      <c r="C182" s="76" t="s">
        <v>225</v>
      </c>
      <c r="D182" s="57">
        <v>4</v>
      </c>
      <c r="E182" s="74">
        <v>3</v>
      </c>
      <c r="F182" s="87"/>
      <c r="G182" s="92"/>
      <c r="H182" s="97" t="str">
        <f t="shared" si="6"/>
        <v>中央区4-3</v>
      </c>
      <c r="I182" s="104">
        <v>505</v>
      </c>
      <c r="J182" s="113" t="s">
        <v>238</v>
      </c>
      <c r="K182" s="183"/>
      <c r="L182" s="129"/>
      <c r="M182" s="4" t="str">
        <f t="shared" si="7"/>
        <v/>
      </c>
      <c r="N182" s="6"/>
      <c r="O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25" hidden="1">
      <c r="A183" s="4">
        <v>181</v>
      </c>
      <c r="B183" s="594"/>
      <c r="C183" s="76" t="s">
        <v>225</v>
      </c>
      <c r="D183" s="57">
        <v>4</v>
      </c>
      <c r="E183" s="74">
        <v>4</v>
      </c>
      <c r="F183" s="87"/>
      <c r="G183" s="92"/>
      <c r="H183" s="97" t="str">
        <f t="shared" si="6"/>
        <v>中央区4-4</v>
      </c>
      <c r="I183" s="104">
        <v>510</v>
      </c>
      <c r="J183" s="113" t="s">
        <v>239</v>
      </c>
      <c r="K183" s="183"/>
      <c r="L183" s="129"/>
      <c r="M183" s="4" t="str">
        <f t="shared" si="7"/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>
      <c r="A184" s="4">
        <v>182</v>
      </c>
      <c r="B184" s="594"/>
      <c r="C184" s="76" t="s">
        <v>225</v>
      </c>
      <c r="D184" s="57">
        <v>4</v>
      </c>
      <c r="E184" s="74">
        <v>5</v>
      </c>
      <c r="F184" s="87"/>
      <c r="G184" s="92"/>
      <c r="H184" s="97" t="str">
        <f t="shared" si="6"/>
        <v>中央区4-5</v>
      </c>
      <c r="I184" s="104">
        <v>499</v>
      </c>
      <c r="J184" s="113" t="s">
        <v>240</v>
      </c>
      <c r="K184" s="183"/>
      <c r="L184" s="154"/>
      <c r="M184" s="4">
        <f t="shared" si="7"/>
        <v>395</v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hidden="1">
      <c r="A185" s="4">
        <v>183</v>
      </c>
      <c r="B185" s="594"/>
      <c r="C185" s="76" t="s">
        <v>225</v>
      </c>
      <c r="D185" s="57">
        <v>4</v>
      </c>
      <c r="E185" s="74">
        <v>6</v>
      </c>
      <c r="F185" s="87"/>
      <c r="G185" s="92"/>
      <c r="H185" s="97" t="str">
        <f t="shared" si="6"/>
        <v>中央区4-6</v>
      </c>
      <c r="I185" s="104">
        <v>324</v>
      </c>
      <c r="J185" s="113" t="s">
        <v>241</v>
      </c>
      <c r="K185" s="185"/>
      <c r="L185" s="140"/>
      <c r="M185" s="4" t="str">
        <f t="shared" si="7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>
      <c r="A186" s="4">
        <v>184</v>
      </c>
      <c r="B186" s="594"/>
      <c r="C186" s="76" t="s">
        <v>225</v>
      </c>
      <c r="D186" s="57">
        <v>4</v>
      </c>
      <c r="E186" s="74">
        <v>7</v>
      </c>
      <c r="F186" s="87"/>
      <c r="G186" s="92"/>
      <c r="H186" s="97" t="str">
        <f t="shared" si="6"/>
        <v>中央区4-7</v>
      </c>
      <c r="I186" s="104">
        <v>157</v>
      </c>
      <c r="J186" s="113" t="s">
        <v>241</v>
      </c>
      <c r="K186" s="183"/>
      <c r="L186" s="131" t="s">
        <v>783</v>
      </c>
      <c r="M186" s="4" t="str">
        <f t="shared" si="7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>
      <c r="A187" s="4">
        <v>185</v>
      </c>
      <c r="B187" s="594"/>
      <c r="C187" s="76" t="s">
        <v>225</v>
      </c>
      <c r="D187" s="57">
        <v>4</v>
      </c>
      <c r="E187" s="74">
        <v>8</v>
      </c>
      <c r="F187" s="87"/>
      <c r="G187" s="92"/>
      <c r="H187" s="97" t="str">
        <f t="shared" si="6"/>
        <v>中央区4-8</v>
      </c>
      <c r="I187" s="104">
        <v>494</v>
      </c>
      <c r="J187" s="113" t="s">
        <v>242</v>
      </c>
      <c r="K187" s="183"/>
      <c r="L187" s="129"/>
      <c r="M187" s="4" t="str">
        <f t="shared" si="7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>
      <c r="A188" s="4">
        <v>186</v>
      </c>
      <c r="B188" s="594"/>
      <c r="C188" s="76" t="s">
        <v>225</v>
      </c>
      <c r="D188" s="57">
        <v>4</v>
      </c>
      <c r="E188" s="74">
        <v>9</v>
      </c>
      <c r="F188" s="87"/>
      <c r="G188" s="92"/>
      <c r="H188" s="97" t="str">
        <f t="shared" si="6"/>
        <v>中央区4-9</v>
      </c>
      <c r="I188" s="104">
        <v>467</v>
      </c>
      <c r="J188" s="113" t="s">
        <v>242</v>
      </c>
      <c r="K188" s="183"/>
      <c r="L188" s="140"/>
      <c r="M188" s="4" t="str">
        <f t="shared" si="7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25" hidden="1">
      <c r="A189" s="4">
        <v>187</v>
      </c>
      <c r="B189" s="594"/>
      <c r="C189" s="76" t="s">
        <v>225</v>
      </c>
      <c r="D189" s="57">
        <v>4</v>
      </c>
      <c r="E189" s="74">
        <v>10</v>
      </c>
      <c r="F189" s="87"/>
      <c r="G189" s="92"/>
      <c r="H189" s="97" t="str">
        <f t="shared" si="6"/>
        <v>中央区4-10</v>
      </c>
      <c r="I189" s="104">
        <v>328</v>
      </c>
      <c r="J189" s="113" t="s">
        <v>243</v>
      </c>
      <c r="K189" s="183"/>
      <c r="L189" s="129"/>
      <c r="M189" s="4" t="str">
        <f t="shared" si="7"/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>
      <c r="A190" s="4">
        <v>188</v>
      </c>
      <c r="B190" s="594" t="s">
        <v>244</v>
      </c>
      <c r="C190" s="76" t="s">
        <v>225</v>
      </c>
      <c r="D190" s="57">
        <v>5</v>
      </c>
      <c r="E190" s="74">
        <v>1</v>
      </c>
      <c r="F190" s="87">
        <v>1</v>
      </c>
      <c r="G190" s="92"/>
      <c r="H190" s="97" t="str">
        <f t="shared" si="6"/>
        <v>中央区5-1</v>
      </c>
      <c r="I190" s="104">
        <v>395</v>
      </c>
      <c r="J190" s="113" t="s">
        <v>245</v>
      </c>
      <c r="K190" s="191" t="s">
        <v>779</v>
      </c>
      <c r="L190" s="129" t="s">
        <v>810</v>
      </c>
      <c r="M190" s="4" t="str">
        <f t="shared" si="7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25" hidden="1">
      <c r="A191" s="4">
        <v>189</v>
      </c>
      <c r="B191" s="594"/>
      <c r="C191" s="76" t="s">
        <v>225</v>
      </c>
      <c r="D191" s="57">
        <v>5</v>
      </c>
      <c r="E191" s="74">
        <v>2</v>
      </c>
      <c r="F191" s="87"/>
      <c r="G191" s="92"/>
      <c r="H191" s="97" t="str">
        <f t="shared" si="6"/>
        <v>中央区5-2</v>
      </c>
      <c r="I191" s="104">
        <v>829</v>
      </c>
      <c r="J191" s="113" t="s">
        <v>246</v>
      </c>
      <c r="K191" s="185"/>
      <c r="L191" s="129"/>
      <c r="M191" s="4">
        <f t="shared" si="7"/>
        <v>412</v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>
      <c r="A192" s="4">
        <v>190</v>
      </c>
      <c r="B192" s="594"/>
      <c r="C192" s="76" t="s">
        <v>225</v>
      </c>
      <c r="D192" s="57">
        <v>5</v>
      </c>
      <c r="E192" s="74">
        <v>3</v>
      </c>
      <c r="F192" s="87"/>
      <c r="G192" s="92"/>
      <c r="H192" s="97" t="str">
        <f t="shared" si="6"/>
        <v>中央区5-3</v>
      </c>
      <c r="I192" s="104">
        <v>610</v>
      </c>
      <c r="J192" s="113" t="s">
        <v>247</v>
      </c>
      <c r="K192" s="183"/>
      <c r="L192" s="129"/>
      <c r="M192" s="4" t="str">
        <f t="shared" si="7"/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25" hidden="1">
      <c r="A193" s="4">
        <v>191</v>
      </c>
      <c r="B193" s="594"/>
      <c r="C193" s="76" t="s">
        <v>225</v>
      </c>
      <c r="D193" s="57">
        <v>5</v>
      </c>
      <c r="E193" s="74">
        <v>4</v>
      </c>
      <c r="F193" s="87"/>
      <c r="G193" s="92"/>
      <c r="H193" s="97" t="str">
        <f t="shared" si="6"/>
        <v>中央区5-4</v>
      </c>
      <c r="I193" s="104">
        <v>549</v>
      </c>
      <c r="J193" s="113" t="s">
        <v>248</v>
      </c>
      <c r="K193" s="185"/>
      <c r="L193" s="129"/>
      <c r="M193" s="5" t="str">
        <f t="shared" si="7"/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>
      <c r="A194" s="4">
        <v>192</v>
      </c>
      <c r="B194" s="594"/>
      <c r="C194" s="76" t="s">
        <v>225</v>
      </c>
      <c r="D194" s="57">
        <v>5</v>
      </c>
      <c r="E194" s="74">
        <v>5</v>
      </c>
      <c r="F194" s="87"/>
      <c r="G194" s="92"/>
      <c r="H194" s="97" t="str">
        <f t="shared" si="6"/>
        <v>中央区5-5</v>
      </c>
      <c r="I194" s="104">
        <v>521</v>
      </c>
      <c r="J194" s="113" t="s">
        <v>249</v>
      </c>
      <c r="K194" s="183"/>
      <c r="L194" s="129"/>
      <c r="M194" s="4" t="str">
        <f t="shared" si="7"/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>
      <c r="A195" s="4">
        <v>193</v>
      </c>
      <c r="B195" s="594"/>
      <c r="C195" s="76" t="s">
        <v>225</v>
      </c>
      <c r="D195" s="57">
        <v>5</v>
      </c>
      <c r="E195" s="74">
        <v>6</v>
      </c>
      <c r="F195" s="87"/>
      <c r="G195" s="92"/>
      <c r="H195" s="97" t="str">
        <f t="shared" si="6"/>
        <v>中央区5-6</v>
      </c>
      <c r="I195" s="104">
        <v>504</v>
      </c>
      <c r="J195" s="113" t="s">
        <v>250</v>
      </c>
      <c r="K195" s="183"/>
      <c r="L195" s="129"/>
      <c r="M195" s="4">
        <f t="shared" si="7"/>
        <v>445</v>
      </c>
      <c r="N195" s="6"/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16.5" hidden="1" customHeight="1">
      <c r="A196" s="4">
        <v>194</v>
      </c>
      <c r="B196" s="594"/>
      <c r="C196" s="76" t="s">
        <v>225</v>
      </c>
      <c r="D196" s="57">
        <v>5</v>
      </c>
      <c r="E196" s="74">
        <v>7</v>
      </c>
      <c r="F196" s="87"/>
      <c r="G196" s="92"/>
      <c r="H196" s="97" t="str">
        <f t="shared" si="6"/>
        <v>中央区5-7</v>
      </c>
      <c r="I196" s="104">
        <v>555</v>
      </c>
      <c r="J196" s="113" t="s">
        <v>251</v>
      </c>
      <c r="K196" s="191"/>
      <c r="L196" s="129"/>
      <c r="M196" s="4" t="str">
        <f t="shared" si="7"/>
        <v/>
      </c>
      <c r="N196" s="6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16.5" customHeight="1">
      <c r="A197" s="4">
        <v>195</v>
      </c>
      <c r="B197" s="594"/>
      <c r="C197" s="76" t="s">
        <v>225</v>
      </c>
      <c r="D197" s="57">
        <v>5</v>
      </c>
      <c r="E197" s="74">
        <v>8</v>
      </c>
      <c r="F197" s="87">
        <v>1</v>
      </c>
      <c r="G197" s="92"/>
      <c r="H197" s="97" t="str">
        <f t="shared" si="6"/>
        <v>中央区5-8</v>
      </c>
      <c r="I197" s="104">
        <v>412</v>
      </c>
      <c r="J197" s="113" t="s">
        <v>253</v>
      </c>
      <c r="K197" s="191" t="s">
        <v>123</v>
      </c>
      <c r="L197" s="135" t="s">
        <v>811</v>
      </c>
      <c r="M197" s="4" t="str">
        <f t="shared" si="7"/>
        <v/>
      </c>
    </row>
    <row r="198" spans="1:70" s="23" customFormat="1" ht="20.25" hidden="1">
      <c r="A198" s="4">
        <v>196</v>
      </c>
      <c r="B198" s="594"/>
      <c r="C198" s="76" t="s">
        <v>225</v>
      </c>
      <c r="D198" s="57">
        <v>5</v>
      </c>
      <c r="E198" s="74">
        <v>9</v>
      </c>
      <c r="F198" s="87"/>
      <c r="G198" s="92"/>
      <c r="H198" s="97" t="str">
        <f t="shared" si="6"/>
        <v>中央区5-9</v>
      </c>
      <c r="I198" s="104">
        <v>470</v>
      </c>
      <c r="J198" s="113" t="s">
        <v>254</v>
      </c>
      <c r="K198" s="183"/>
      <c r="L198" s="129"/>
      <c r="M198" s="4" t="str">
        <f t="shared" si="7"/>
        <v/>
      </c>
      <c r="P198" s="44"/>
      <c r="Q198" s="44"/>
    </row>
    <row r="199" spans="1:70" ht="20.25" hidden="1">
      <c r="A199" s="4">
        <v>197</v>
      </c>
      <c r="B199" s="594"/>
      <c r="C199" s="76" t="s">
        <v>225</v>
      </c>
      <c r="D199" s="57">
        <v>5</v>
      </c>
      <c r="E199" s="74">
        <v>10</v>
      </c>
      <c r="F199" s="87"/>
      <c r="G199" s="92"/>
      <c r="H199" s="97" t="str">
        <f t="shared" si="6"/>
        <v>中央区5-10</v>
      </c>
      <c r="I199" s="104">
        <v>392</v>
      </c>
      <c r="J199" s="113" t="s">
        <v>255</v>
      </c>
      <c r="K199" s="190"/>
      <c r="L199" s="129"/>
      <c r="M199" s="4" t="str">
        <f t="shared" si="7"/>
        <v/>
      </c>
      <c r="N199" s="6"/>
      <c r="O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</row>
    <row r="200" spans="1:70" s="15" customFormat="1" ht="20.25" hidden="1">
      <c r="A200" s="4">
        <v>198</v>
      </c>
      <c r="B200" s="594" t="s">
        <v>256</v>
      </c>
      <c r="C200" s="76" t="s">
        <v>225</v>
      </c>
      <c r="D200" s="57">
        <v>6</v>
      </c>
      <c r="E200" s="74">
        <v>1</v>
      </c>
      <c r="F200" s="87"/>
      <c r="G200" s="92"/>
      <c r="H200" s="97" t="str">
        <f t="shared" si="6"/>
        <v>中央区6-1</v>
      </c>
      <c r="I200" s="104">
        <v>587</v>
      </c>
      <c r="J200" s="113" t="s">
        <v>257</v>
      </c>
      <c r="K200" s="183"/>
      <c r="L200" s="129"/>
      <c r="M200" s="4" t="str">
        <f t="shared" si="7"/>
        <v/>
      </c>
      <c r="P200" s="44"/>
      <c r="Q200" s="44"/>
    </row>
    <row r="201" spans="1:70" s="15" customFormat="1" ht="20.25">
      <c r="A201" s="4">
        <v>199</v>
      </c>
      <c r="B201" s="594"/>
      <c r="C201" s="256" t="s">
        <v>225</v>
      </c>
      <c r="D201" s="269">
        <v>6</v>
      </c>
      <c r="E201" s="258">
        <v>2</v>
      </c>
      <c r="F201" s="259">
        <v>1</v>
      </c>
      <c r="G201" s="199"/>
      <c r="H201" s="260" t="str">
        <f t="shared" si="6"/>
        <v>中央区6-2</v>
      </c>
      <c r="I201" s="261">
        <v>445</v>
      </c>
      <c r="J201" s="262" t="s">
        <v>258</v>
      </c>
      <c r="K201" s="191" t="s">
        <v>727</v>
      </c>
      <c r="L201" s="152" t="s">
        <v>786</v>
      </c>
      <c r="M201" s="4" t="str">
        <f t="shared" si="7"/>
        <v/>
      </c>
      <c r="P201" s="44"/>
      <c r="Q201" s="44"/>
    </row>
    <row r="202" spans="1:70" s="22" customFormat="1" ht="20.25" hidden="1">
      <c r="A202" s="4">
        <v>200</v>
      </c>
      <c r="B202" s="594"/>
      <c r="C202" s="76" t="s">
        <v>225</v>
      </c>
      <c r="D202" s="57">
        <v>6</v>
      </c>
      <c r="E202" s="74">
        <v>3</v>
      </c>
      <c r="F202" s="87"/>
      <c r="G202" s="92"/>
      <c r="H202" s="97" t="str">
        <f t="shared" si="6"/>
        <v>中央区6-3</v>
      </c>
      <c r="I202" s="104">
        <v>592</v>
      </c>
      <c r="J202" s="113" t="s">
        <v>259</v>
      </c>
      <c r="K202" s="183"/>
      <c r="L202" s="129"/>
      <c r="M202" s="21" t="str">
        <f t="shared" si="7"/>
        <v/>
      </c>
      <c r="P202" s="48"/>
      <c r="Q202" s="48"/>
    </row>
    <row r="203" spans="1:70" ht="20.25" hidden="1">
      <c r="A203" s="4">
        <v>201</v>
      </c>
      <c r="B203" s="594" t="s">
        <v>260</v>
      </c>
      <c r="C203" s="76" t="s">
        <v>225</v>
      </c>
      <c r="D203" s="57">
        <v>7</v>
      </c>
      <c r="E203" s="74">
        <v>1</v>
      </c>
      <c r="F203" s="87"/>
      <c r="G203" s="92"/>
      <c r="H203" s="97" t="str">
        <f t="shared" si="6"/>
        <v>中央区7-1</v>
      </c>
      <c r="I203" s="104">
        <v>760</v>
      </c>
      <c r="J203" s="113" t="s">
        <v>261</v>
      </c>
      <c r="K203" s="183"/>
      <c r="L203" s="129"/>
      <c r="M203" s="5" t="str">
        <f t="shared" ref="M203:M220" si="8">IF(F209,I209,"")</f>
        <v/>
      </c>
      <c r="N203" s="6"/>
      <c r="O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</row>
    <row r="204" spans="1:70" ht="20.25">
      <c r="A204" s="4">
        <v>202</v>
      </c>
      <c r="B204" s="594"/>
      <c r="C204" s="76" t="s">
        <v>225</v>
      </c>
      <c r="D204" s="57">
        <v>7</v>
      </c>
      <c r="E204" s="74">
        <v>2</v>
      </c>
      <c r="F204" s="87">
        <v>0</v>
      </c>
      <c r="G204" s="92"/>
      <c r="H204" s="97" t="str">
        <f t="shared" si="6"/>
        <v>中央区7-2</v>
      </c>
      <c r="I204" s="104">
        <v>258</v>
      </c>
      <c r="J204" s="113" t="s">
        <v>820</v>
      </c>
      <c r="K204" s="191"/>
      <c r="L204" s="164" t="s">
        <v>694</v>
      </c>
      <c r="M204" s="4" t="str">
        <f t="shared" si="8"/>
        <v/>
      </c>
    </row>
    <row r="205" spans="1:70" s="23" customFormat="1" ht="20.25">
      <c r="A205" s="4">
        <v>203</v>
      </c>
      <c r="B205" s="594"/>
      <c r="C205" s="76" t="s">
        <v>225</v>
      </c>
      <c r="D205" s="57">
        <v>7</v>
      </c>
      <c r="E205" s="74">
        <v>3</v>
      </c>
      <c r="F205" s="87">
        <v>0</v>
      </c>
      <c r="G205" s="92"/>
      <c r="H205" s="97" t="str">
        <f t="shared" si="6"/>
        <v>中央区7-3</v>
      </c>
      <c r="I205" s="104">
        <v>639</v>
      </c>
      <c r="J205" s="113" t="s">
        <v>263</v>
      </c>
      <c r="K205" s="191"/>
      <c r="L205" s="138" t="s">
        <v>750</v>
      </c>
      <c r="M205" s="4" t="str">
        <f t="shared" si="8"/>
        <v/>
      </c>
      <c r="P205" s="44"/>
      <c r="Q205" s="44"/>
    </row>
    <row r="206" spans="1:70" ht="20.25">
      <c r="A206" s="4">
        <v>204</v>
      </c>
      <c r="B206" s="594"/>
      <c r="C206" s="76" t="s">
        <v>225</v>
      </c>
      <c r="D206" s="57">
        <v>7</v>
      </c>
      <c r="E206" s="74">
        <v>4</v>
      </c>
      <c r="F206" s="87">
        <v>0</v>
      </c>
      <c r="G206" s="92"/>
      <c r="H206" s="97" t="str">
        <f t="shared" ref="H206:H271" si="9">CONCATENATE(C206,D206,"-",E206)</f>
        <v>中央区7-4</v>
      </c>
      <c r="I206" s="104">
        <v>496</v>
      </c>
      <c r="J206" s="113" t="s">
        <v>821</v>
      </c>
      <c r="K206" s="191"/>
      <c r="L206" s="164" t="s">
        <v>694</v>
      </c>
      <c r="M206" s="4" t="str">
        <f t="shared" si="8"/>
        <v/>
      </c>
    </row>
    <row r="207" spans="1:70" ht="20.25" hidden="1">
      <c r="A207" s="4">
        <v>205</v>
      </c>
      <c r="B207" s="594"/>
      <c r="C207" s="76" t="s">
        <v>225</v>
      </c>
      <c r="D207" s="57">
        <v>7</v>
      </c>
      <c r="E207" s="74">
        <v>5</v>
      </c>
      <c r="F207" s="87"/>
      <c r="G207" s="92"/>
      <c r="H207" s="97" t="str">
        <f t="shared" si="9"/>
        <v>中央区7-5</v>
      </c>
      <c r="I207" s="104">
        <v>377</v>
      </c>
      <c r="J207" s="113" t="s">
        <v>265</v>
      </c>
      <c r="K207" s="183"/>
      <c r="L207" s="129"/>
      <c r="M207" s="4" t="str">
        <f t="shared" si="8"/>
        <v/>
      </c>
      <c r="N207" s="6"/>
      <c r="O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</row>
    <row r="208" spans="1:70" ht="20.25" hidden="1">
      <c r="A208" s="4">
        <v>206</v>
      </c>
      <c r="B208" s="594"/>
      <c r="C208" s="76" t="s">
        <v>225</v>
      </c>
      <c r="D208" s="57">
        <v>7</v>
      </c>
      <c r="E208" s="74">
        <v>6</v>
      </c>
      <c r="F208" s="87"/>
      <c r="G208" s="92"/>
      <c r="H208" s="97" t="str">
        <f t="shared" si="9"/>
        <v>中央区7-6</v>
      </c>
      <c r="I208" s="104">
        <v>567</v>
      </c>
      <c r="J208" s="113" t="s">
        <v>266</v>
      </c>
      <c r="K208" s="183"/>
      <c r="L208" s="129"/>
      <c r="M208" s="4" t="str">
        <f t="shared" si="8"/>
        <v/>
      </c>
      <c r="N208" s="6"/>
      <c r="O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</row>
    <row r="209" spans="1:70" ht="20.25" hidden="1">
      <c r="A209" s="4">
        <v>207</v>
      </c>
      <c r="B209" s="594"/>
      <c r="C209" s="76" t="s">
        <v>225</v>
      </c>
      <c r="D209" s="57">
        <v>7</v>
      </c>
      <c r="E209" s="74">
        <v>7</v>
      </c>
      <c r="F209" s="87"/>
      <c r="G209" s="92"/>
      <c r="H209" s="97" t="str">
        <f t="shared" si="9"/>
        <v>中央区7-7</v>
      </c>
      <c r="I209" s="104">
        <v>641</v>
      </c>
      <c r="J209" s="113" t="s">
        <v>267</v>
      </c>
      <c r="K209" s="183"/>
      <c r="L209" s="155"/>
      <c r="M209" s="4" t="str">
        <f t="shared" si="8"/>
        <v/>
      </c>
      <c r="N209" s="6"/>
      <c r="O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25" hidden="1">
      <c r="A210" s="4">
        <v>208</v>
      </c>
      <c r="B210" s="594"/>
      <c r="C210" s="76" t="s">
        <v>225</v>
      </c>
      <c r="D210" s="57">
        <v>7</v>
      </c>
      <c r="E210" s="74">
        <v>8</v>
      </c>
      <c r="F210" s="87"/>
      <c r="G210" s="92"/>
      <c r="H210" s="97" t="str">
        <f t="shared" si="9"/>
        <v>中央区7-8</v>
      </c>
      <c r="I210" s="104">
        <v>282</v>
      </c>
      <c r="J210" s="113" t="s">
        <v>268</v>
      </c>
      <c r="K210" s="183"/>
      <c r="L210" s="129"/>
      <c r="M210" s="4" t="str">
        <f t="shared" si="8"/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25" hidden="1">
      <c r="A211" s="4">
        <v>209</v>
      </c>
      <c r="B211" s="594"/>
      <c r="C211" s="76" t="s">
        <v>225</v>
      </c>
      <c r="D211" s="57">
        <v>7</v>
      </c>
      <c r="E211" s="74">
        <v>9</v>
      </c>
      <c r="F211" s="87"/>
      <c r="G211" s="92"/>
      <c r="H211" s="97" t="str">
        <f t="shared" si="9"/>
        <v>中央区7-9</v>
      </c>
      <c r="I211" s="104">
        <v>317</v>
      </c>
      <c r="J211" s="113" t="s">
        <v>269</v>
      </c>
      <c r="K211" s="183"/>
      <c r="L211" s="129"/>
      <c r="M211" s="4" t="str">
        <f t="shared" si="8"/>
        <v/>
      </c>
      <c r="N211" s="6"/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25" hidden="1">
      <c r="A212" s="4">
        <v>210</v>
      </c>
      <c r="B212" s="594" t="s">
        <v>270</v>
      </c>
      <c r="C212" s="76" t="s">
        <v>225</v>
      </c>
      <c r="D212" s="57">
        <v>8</v>
      </c>
      <c r="E212" s="74">
        <v>1</v>
      </c>
      <c r="F212" s="87"/>
      <c r="G212" s="92"/>
      <c r="H212" s="97" t="str">
        <f t="shared" si="9"/>
        <v>中央区8-1</v>
      </c>
      <c r="I212" s="104">
        <v>339</v>
      </c>
      <c r="J212" s="113" t="s">
        <v>271</v>
      </c>
      <c r="K212" s="183"/>
      <c r="L212" s="129"/>
      <c r="M212" s="4" t="str">
        <f t="shared" si="8"/>
        <v/>
      </c>
      <c r="N212" s="6"/>
      <c r="O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16.5" customHeight="1">
      <c r="A213" s="4">
        <v>211</v>
      </c>
      <c r="B213" s="594"/>
      <c r="C213" s="76" t="s">
        <v>225</v>
      </c>
      <c r="D213" s="57">
        <v>8</v>
      </c>
      <c r="E213" s="74">
        <v>2</v>
      </c>
      <c r="F213" s="87">
        <v>0</v>
      </c>
      <c r="G213" s="92"/>
      <c r="H213" s="97" t="str">
        <f t="shared" si="9"/>
        <v>中央区8-2</v>
      </c>
      <c r="I213" s="104">
        <v>322</v>
      </c>
      <c r="J213" s="113" t="s">
        <v>822</v>
      </c>
      <c r="K213" s="191"/>
      <c r="L213" s="164" t="s">
        <v>857</v>
      </c>
      <c r="M213" s="5" t="str">
        <f t="shared" si="8"/>
        <v/>
      </c>
    </row>
    <row r="214" spans="1:70" ht="20.25" hidden="1">
      <c r="A214" s="4">
        <v>212</v>
      </c>
      <c r="B214" s="594"/>
      <c r="C214" s="76" t="s">
        <v>225</v>
      </c>
      <c r="D214" s="57">
        <v>8</v>
      </c>
      <c r="E214" s="74">
        <v>3</v>
      </c>
      <c r="F214" s="87"/>
      <c r="G214" s="92"/>
      <c r="H214" s="97" t="str">
        <f t="shared" si="9"/>
        <v>中央区8-3</v>
      </c>
      <c r="I214" s="104">
        <v>542</v>
      </c>
      <c r="J214" s="113" t="s">
        <v>273</v>
      </c>
      <c r="K214" s="183"/>
      <c r="L214" s="129"/>
      <c r="M214" s="4" t="str">
        <f t="shared" si="8"/>
        <v/>
      </c>
      <c r="N214" s="6"/>
      <c r="O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25" hidden="1">
      <c r="A215" s="4">
        <v>213</v>
      </c>
      <c r="B215" s="594"/>
      <c r="C215" s="76" t="s">
        <v>225</v>
      </c>
      <c r="D215" s="57">
        <v>8</v>
      </c>
      <c r="E215" s="74">
        <v>4</v>
      </c>
      <c r="F215" s="87"/>
      <c r="G215" s="92"/>
      <c r="H215" s="97" t="str">
        <f t="shared" si="9"/>
        <v>中央区8-4</v>
      </c>
      <c r="I215" s="104">
        <v>448</v>
      </c>
      <c r="J215" s="113" t="s">
        <v>274</v>
      </c>
      <c r="K215" s="183"/>
      <c r="L215" s="129"/>
      <c r="M215" s="4" t="str">
        <f t="shared" si="8"/>
        <v/>
      </c>
      <c r="N215" s="6"/>
      <c r="O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25" hidden="1">
      <c r="A216" s="4">
        <v>214</v>
      </c>
      <c r="B216" s="594"/>
      <c r="C216" s="76" t="s">
        <v>225</v>
      </c>
      <c r="D216" s="57">
        <v>8</v>
      </c>
      <c r="E216" s="74">
        <v>5</v>
      </c>
      <c r="F216" s="87"/>
      <c r="G216" s="92"/>
      <c r="H216" s="97" t="str">
        <f t="shared" si="9"/>
        <v>中央区8-5</v>
      </c>
      <c r="I216" s="104">
        <v>494</v>
      </c>
      <c r="J216" s="113" t="s">
        <v>275</v>
      </c>
      <c r="K216" s="183"/>
      <c r="L216" s="129"/>
      <c r="M216" s="4" t="str">
        <f t="shared" si="8"/>
        <v/>
      </c>
      <c r="N216" s="6"/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16.5" customHeight="1">
      <c r="A217" s="4">
        <v>215</v>
      </c>
      <c r="B217" s="594"/>
      <c r="C217" s="76" t="s">
        <v>225</v>
      </c>
      <c r="D217" s="57">
        <v>8</v>
      </c>
      <c r="E217" s="74">
        <v>6</v>
      </c>
      <c r="F217" s="87">
        <v>0</v>
      </c>
      <c r="G217" s="92"/>
      <c r="H217" s="97" t="str">
        <f t="shared" si="9"/>
        <v>中央区8-6</v>
      </c>
      <c r="I217" s="104">
        <v>435</v>
      </c>
      <c r="J217" s="113" t="s">
        <v>276</v>
      </c>
      <c r="K217" s="201"/>
      <c r="L217" s="138" t="s">
        <v>694</v>
      </c>
      <c r="M217" s="4" t="str">
        <f t="shared" si="8"/>
        <v/>
      </c>
    </row>
    <row r="218" spans="1:70" ht="20.25" hidden="1">
      <c r="A218" s="4">
        <v>216</v>
      </c>
      <c r="B218" s="594"/>
      <c r="C218" s="76" t="s">
        <v>225</v>
      </c>
      <c r="D218" s="57">
        <v>8</v>
      </c>
      <c r="E218" s="74">
        <v>7</v>
      </c>
      <c r="F218" s="87"/>
      <c r="G218" s="92"/>
      <c r="H218" s="97" t="str">
        <f t="shared" si="9"/>
        <v>中央区8-7</v>
      </c>
      <c r="I218" s="104">
        <v>500</v>
      </c>
      <c r="J218" s="113" t="s">
        <v>277</v>
      </c>
      <c r="K218" s="183"/>
      <c r="L218" s="129"/>
      <c r="M218" s="5" t="str">
        <f t="shared" si="8"/>
        <v/>
      </c>
      <c r="N218" s="6"/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hidden="1">
      <c r="A219" s="4">
        <v>217</v>
      </c>
      <c r="B219" s="594"/>
      <c r="C219" s="76" t="s">
        <v>225</v>
      </c>
      <c r="D219" s="57">
        <v>8</v>
      </c>
      <c r="E219" s="74">
        <v>8</v>
      </c>
      <c r="F219" s="87"/>
      <c r="G219" s="92"/>
      <c r="H219" s="97" t="str">
        <f t="shared" si="9"/>
        <v>中央区8-8</v>
      </c>
      <c r="I219" s="104">
        <v>525</v>
      </c>
      <c r="J219" s="113" t="s">
        <v>278</v>
      </c>
      <c r="K219" s="183"/>
      <c r="L219" s="138"/>
      <c r="M219" s="4" t="str">
        <f t="shared" si="8"/>
        <v/>
      </c>
      <c r="N219" s="6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16.5" customHeight="1">
      <c r="A220" s="4">
        <v>218</v>
      </c>
      <c r="B220" s="594"/>
      <c r="C220" s="76" t="s">
        <v>225</v>
      </c>
      <c r="D220" s="57">
        <v>8</v>
      </c>
      <c r="E220" s="74" t="s">
        <v>279</v>
      </c>
      <c r="F220" s="87">
        <v>0</v>
      </c>
      <c r="G220" s="92"/>
      <c r="H220" s="97" t="str">
        <f t="shared" si="9"/>
        <v>中央区8-9</v>
      </c>
      <c r="I220" s="104">
        <v>285</v>
      </c>
      <c r="J220" s="215" t="s">
        <v>723</v>
      </c>
      <c r="K220" s="191"/>
      <c r="L220" s="164" t="s">
        <v>694</v>
      </c>
      <c r="M220" s="4" t="str">
        <f t="shared" si="8"/>
        <v/>
      </c>
    </row>
    <row r="221" spans="1:70" s="23" customFormat="1" ht="20.25" hidden="1">
      <c r="A221" s="4">
        <v>219</v>
      </c>
      <c r="B221" s="594"/>
      <c r="C221" s="76" t="s">
        <v>225</v>
      </c>
      <c r="D221" s="57">
        <v>8</v>
      </c>
      <c r="E221" s="74">
        <v>10</v>
      </c>
      <c r="F221" s="87"/>
      <c r="G221" s="92"/>
      <c r="H221" s="97" t="str">
        <f t="shared" si="9"/>
        <v>中央区8-10</v>
      </c>
      <c r="I221" s="104">
        <v>628</v>
      </c>
      <c r="J221" s="113" t="s">
        <v>280</v>
      </c>
      <c r="K221" s="183"/>
      <c r="L221" s="129"/>
      <c r="M221" s="4" t="str">
        <f t="shared" ref="M221:M230" si="10">IF(F228,I228,"")</f>
        <v/>
      </c>
      <c r="P221" s="44"/>
      <c r="Q221" s="44"/>
    </row>
    <row r="222" spans="1:70" ht="20.25" hidden="1">
      <c r="A222" s="4">
        <v>220</v>
      </c>
      <c r="B222" s="594"/>
      <c r="C222" s="76" t="s">
        <v>225</v>
      </c>
      <c r="D222" s="57">
        <v>8</v>
      </c>
      <c r="E222" s="74">
        <v>11</v>
      </c>
      <c r="F222" s="87"/>
      <c r="G222" s="92"/>
      <c r="H222" s="97" t="str">
        <f t="shared" si="9"/>
        <v>中央区8-11</v>
      </c>
      <c r="I222" s="104">
        <v>946</v>
      </c>
      <c r="J222" s="113" t="s">
        <v>281</v>
      </c>
      <c r="K222" s="183"/>
      <c r="L222" s="129"/>
      <c r="M222" s="4" t="str">
        <f t="shared" si="10"/>
        <v/>
      </c>
      <c r="N222" s="6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20.25" hidden="1">
      <c r="A223" s="4">
        <v>221</v>
      </c>
      <c r="B223" s="594"/>
      <c r="C223" s="76" t="s">
        <v>225</v>
      </c>
      <c r="D223" s="57">
        <v>8</v>
      </c>
      <c r="E223" s="74">
        <v>12</v>
      </c>
      <c r="F223" s="87"/>
      <c r="G223" s="92"/>
      <c r="H223" s="97" t="str">
        <f t="shared" si="9"/>
        <v>中央区8-12</v>
      </c>
      <c r="I223" s="104">
        <v>447</v>
      </c>
      <c r="J223" s="113" t="s">
        <v>282</v>
      </c>
      <c r="K223" s="183"/>
      <c r="L223" s="129"/>
      <c r="M223" s="4" t="str">
        <f t="shared" si="10"/>
        <v/>
      </c>
      <c r="N223" s="6"/>
      <c r="O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</row>
    <row r="224" spans="1:70" s="23" customFormat="1" ht="20.25" hidden="1">
      <c r="A224" s="4">
        <v>222</v>
      </c>
      <c r="B224" s="594"/>
      <c r="C224" s="76" t="s">
        <v>225</v>
      </c>
      <c r="D224" s="57">
        <v>8</v>
      </c>
      <c r="E224" s="74">
        <v>13</v>
      </c>
      <c r="F224" s="87"/>
      <c r="G224" s="92"/>
      <c r="H224" s="97" t="str">
        <f t="shared" si="9"/>
        <v>中央区8-13</v>
      </c>
      <c r="I224" s="104">
        <v>520</v>
      </c>
      <c r="J224" s="113" t="s">
        <v>283</v>
      </c>
      <c r="K224" s="185"/>
      <c r="L224" s="132"/>
      <c r="M224" s="4" t="str">
        <f t="shared" si="10"/>
        <v/>
      </c>
      <c r="P224" s="44"/>
      <c r="Q224" s="44"/>
    </row>
    <row r="225" spans="1:70" ht="20.25" hidden="1">
      <c r="A225" s="4">
        <v>223</v>
      </c>
      <c r="B225" s="594"/>
      <c r="C225" s="76" t="s">
        <v>225</v>
      </c>
      <c r="D225" s="57">
        <v>8</v>
      </c>
      <c r="E225" s="74">
        <v>14</v>
      </c>
      <c r="F225" s="87"/>
      <c r="G225" s="92"/>
      <c r="H225" s="97" t="str">
        <f t="shared" si="9"/>
        <v>中央区8-14</v>
      </c>
      <c r="I225" s="104">
        <v>843</v>
      </c>
      <c r="J225" s="113" t="s">
        <v>284</v>
      </c>
      <c r="K225" s="183"/>
      <c r="L225" s="129"/>
      <c r="M225" s="4" t="str">
        <f t="shared" si="10"/>
        <v/>
      </c>
      <c r="N225" s="6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hidden="1">
      <c r="A226" s="4">
        <v>224</v>
      </c>
      <c r="B226" s="594"/>
      <c r="C226" s="76" t="s">
        <v>225</v>
      </c>
      <c r="D226" s="57">
        <v>8</v>
      </c>
      <c r="E226" s="74">
        <v>15</v>
      </c>
      <c r="F226" s="87"/>
      <c r="G226" s="92"/>
      <c r="H226" s="97" t="str">
        <f t="shared" si="9"/>
        <v>中央区8-15</v>
      </c>
      <c r="I226" s="104">
        <v>560</v>
      </c>
      <c r="J226" s="113" t="s">
        <v>285</v>
      </c>
      <c r="K226" s="183"/>
      <c r="L226" s="129"/>
      <c r="M226" s="4">
        <f t="shared" si="10"/>
        <v>463</v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ht="20.25" hidden="1">
      <c r="A227" s="4">
        <v>225</v>
      </c>
      <c r="B227" s="594"/>
      <c r="C227" s="76" t="s">
        <v>225</v>
      </c>
      <c r="D227" s="57">
        <v>8</v>
      </c>
      <c r="E227" s="74" t="s">
        <v>29</v>
      </c>
      <c r="F227" s="87"/>
      <c r="G227" s="92"/>
      <c r="H227" s="97" t="str">
        <f>CONCATENATE(C227,D227,"-",E227)</f>
        <v>中央区8-16</v>
      </c>
      <c r="I227" s="104">
        <v>369</v>
      </c>
      <c r="J227" s="113" t="s">
        <v>287</v>
      </c>
      <c r="K227" s="183"/>
      <c r="L227" s="150"/>
      <c r="M227" s="5" t="str">
        <f t="shared" si="10"/>
        <v/>
      </c>
      <c r="N227" s="6"/>
      <c r="O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</row>
    <row r="228" spans="1:70" ht="20.25" hidden="1">
      <c r="A228" s="4">
        <v>226</v>
      </c>
      <c r="B228" s="594" t="s">
        <v>288</v>
      </c>
      <c r="C228" s="76" t="s">
        <v>225</v>
      </c>
      <c r="D228" s="57">
        <v>9</v>
      </c>
      <c r="E228" s="74">
        <v>1</v>
      </c>
      <c r="F228" s="87"/>
      <c r="G228" s="92"/>
      <c r="H228" s="97" t="str">
        <f t="shared" si="9"/>
        <v>中央区9-1</v>
      </c>
      <c r="I228" s="104">
        <v>386</v>
      </c>
      <c r="J228" s="114" t="s">
        <v>289</v>
      </c>
      <c r="K228" s="185"/>
      <c r="L228" s="129"/>
      <c r="M228" s="4" t="str">
        <f t="shared" si="10"/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>
      <c r="A229" s="4">
        <v>227</v>
      </c>
      <c r="B229" s="594"/>
      <c r="C229" s="76" t="s">
        <v>225</v>
      </c>
      <c r="D229" s="57">
        <v>9</v>
      </c>
      <c r="E229" s="74">
        <v>2</v>
      </c>
      <c r="F229" s="87"/>
      <c r="G229" s="92"/>
      <c r="H229" s="97" t="str">
        <f t="shared" si="9"/>
        <v>中央区9-2</v>
      </c>
      <c r="I229" s="104">
        <v>935</v>
      </c>
      <c r="J229" s="113" t="s">
        <v>290</v>
      </c>
      <c r="K229" s="183"/>
      <c r="L229" s="129"/>
      <c r="M229" s="4">
        <f t="shared" si="10"/>
        <v>196</v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25" hidden="1">
      <c r="A230" s="4">
        <v>228</v>
      </c>
      <c r="B230" s="594"/>
      <c r="C230" s="76" t="s">
        <v>225</v>
      </c>
      <c r="D230" s="57">
        <v>9</v>
      </c>
      <c r="E230" s="74">
        <v>3</v>
      </c>
      <c r="F230" s="87"/>
      <c r="G230" s="92"/>
      <c r="H230" s="97" t="str">
        <f t="shared" si="9"/>
        <v>中央区9-3</v>
      </c>
      <c r="I230" s="104">
        <v>234</v>
      </c>
      <c r="J230" s="113" t="s">
        <v>291</v>
      </c>
      <c r="K230" s="183"/>
      <c r="L230" s="129"/>
      <c r="M230" s="5" t="str">
        <f t="shared" si="10"/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 hidden="1">
      <c r="A231" s="4">
        <v>229</v>
      </c>
      <c r="B231" s="594"/>
      <c r="C231" s="76" t="s">
        <v>225</v>
      </c>
      <c r="D231" s="57">
        <v>9</v>
      </c>
      <c r="E231" s="74">
        <v>4</v>
      </c>
      <c r="F231" s="87"/>
      <c r="G231" s="92"/>
      <c r="H231" s="97" t="str">
        <f t="shared" si="9"/>
        <v>中央区9-4</v>
      </c>
      <c r="I231" s="104">
        <v>686</v>
      </c>
      <c r="J231" s="113" t="s">
        <v>292</v>
      </c>
      <c r="K231" s="183"/>
      <c r="L231" s="129"/>
      <c r="M231" s="4" t="str">
        <f t="shared" ref="M231:M294" si="11">IF(F239,I239,"")</f>
        <v/>
      </c>
      <c r="N231" s="6"/>
      <c r="O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16.5" customHeight="1">
      <c r="A232" s="4">
        <v>230</v>
      </c>
      <c r="B232" s="589" t="s">
        <v>293</v>
      </c>
      <c r="C232" s="76" t="s">
        <v>225</v>
      </c>
      <c r="D232" s="59">
        <v>10</v>
      </c>
      <c r="E232" s="74">
        <v>1</v>
      </c>
      <c r="F232" s="87">
        <v>0</v>
      </c>
      <c r="G232" s="92"/>
      <c r="H232" s="97" t="str">
        <f t="shared" si="9"/>
        <v>中央区10-1</v>
      </c>
      <c r="I232" s="104">
        <v>459</v>
      </c>
      <c r="J232" s="113" t="s">
        <v>294</v>
      </c>
      <c r="K232" s="191"/>
      <c r="L232" s="138" t="s">
        <v>694</v>
      </c>
      <c r="M232" s="4">
        <f t="shared" si="11"/>
        <v>600</v>
      </c>
    </row>
    <row r="233" spans="1:70" ht="20.25">
      <c r="A233" s="4">
        <v>231</v>
      </c>
      <c r="B233" s="589"/>
      <c r="C233" s="76" t="s">
        <v>225</v>
      </c>
      <c r="D233" s="59">
        <v>10</v>
      </c>
      <c r="E233" s="74">
        <v>2</v>
      </c>
      <c r="F233" s="87">
        <v>1</v>
      </c>
      <c r="G233" s="92"/>
      <c r="H233" s="97" t="str">
        <f t="shared" si="9"/>
        <v>中央区10-2</v>
      </c>
      <c r="I233" s="104">
        <v>463</v>
      </c>
      <c r="J233" s="113" t="s">
        <v>295</v>
      </c>
      <c r="K233" s="191" t="s">
        <v>738</v>
      </c>
      <c r="L233" s="141" t="s">
        <v>795</v>
      </c>
      <c r="M233" s="4" t="str">
        <f t="shared" si="11"/>
        <v/>
      </c>
      <c r="N233" s="6"/>
      <c r="O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25">
      <c r="A234" s="4">
        <v>232</v>
      </c>
      <c r="B234" s="589"/>
      <c r="C234" s="76" t="s">
        <v>225</v>
      </c>
      <c r="D234" s="59">
        <v>10</v>
      </c>
      <c r="E234" s="74">
        <v>3</v>
      </c>
      <c r="F234" s="87">
        <v>0</v>
      </c>
      <c r="G234" s="92"/>
      <c r="H234" s="97" t="str">
        <f t="shared" si="9"/>
        <v>中央区10-3</v>
      </c>
      <c r="I234" s="104">
        <v>263</v>
      </c>
      <c r="J234" s="113" t="s">
        <v>823</v>
      </c>
      <c r="K234" s="200"/>
      <c r="L234" s="164" t="s">
        <v>694</v>
      </c>
      <c r="M234" s="4" t="str">
        <f t="shared" si="11"/>
        <v/>
      </c>
    </row>
    <row r="235" spans="1:70" ht="20.25" hidden="1">
      <c r="A235" s="4">
        <v>233</v>
      </c>
      <c r="B235" s="589"/>
      <c r="C235" s="76" t="s">
        <v>225</v>
      </c>
      <c r="D235" s="59">
        <v>10</v>
      </c>
      <c r="E235" s="74">
        <v>4</v>
      </c>
      <c r="F235" s="87"/>
      <c r="G235" s="92"/>
      <c r="H235" s="97" t="str">
        <f t="shared" si="9"/>
        <v>中央区10-4</v>
      </c>
      <c r="I235" s="104">
        <v>591</v>
      </c>
      <c r="J235" s="113" t="s">
        <v>297</v>
      </c>
      <c r="K235" s="185"/>
      <c r="L235" s="129"/>
      <c r="M235" s="4" t="str">
        <f t="shared" si="11"/>
        <v/>
      </c>
      <c r="N235" s="6"/>
      <c r="O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</row>
    <row r="236" spans="1:70" ht="20.25">
      <c r="A236" s="4">
        <v>234</v>
      </c>
      <c r="B236" s="589"/>
      <c r="C236" s="76" t="s">
        <v>225</v>
      </c>
      <c r="D236" s="59">
        <v>10</v>
      </c>
      <c r="E236" s="74">
        <v>5</v>
      </c>
      <c r="F236" s="87">
        <v>1</v>
      </c>
      <c r="G236" s="92"/>
      <c r="H236" s="97" t="str">
        <f t="shared" si="9"/>
        <v>中央区10-5</v>
      </c>
      <c r="I236" s="104">
        <v>196</v>
      </c>
      <c r="J236" s="113" t="s">
        <v>298</v>
      </c>
      <c r="K236" s="281" t="s">
        <v>774</v>
      </c>
      <c r="L236" s="138" t="s">
        <v>813</v>
      </c>
      <c r="M236" s="4" t="str">
        <f t="shared" si="11"/>
        <v/>
      </c>
      <c r="N236" s="6"/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16.5" customHeight="1">
      <c r="A237" s="4">
        <v>235</v>
      </c>
      <c r="B237" s="589"/>
      <c r="C237" s="76" t="s">
        <v>225</v>
      </c>
      <c r="D237" s="59">
        <v>10</v>
      </c>
      <c r="E237" s="74">
        <v>6</v>
      </c>
      <c r="F237" s="87">
        <v>0</v>
      </c>
      <c r="G237" s="92"/>
      <c r="H237" s="97" t="str">
        <f t="shared" si="9"/>
        <v>中央区10-6</v>
      </c>
      <c r="I237" s="104">
        <v>427</v>
      </c>
      <c r="J237" s="120" t="s">
        <v>824</v>
      </c>
      <c r="K237" s="201"/>
      <c r="L237" s="138" t="s">
        <v>694</v>
      </c>
      <c r="M237" s="4" t="str">
        <f t="shared" si="11"/>
        <v/>
      </c>
    </row>
    <row r="238" spans="1:70" ht="16.5" customHeight="1">
      <c r="A238" s="4">
        <v>236</v>
      </c>
      <c r="B238" s="589"/>
      <c r="C238" s="76" t="s">
        <v>225</v>
      </c>
      <c r="D238" s="59">
        <v>10</v>
      </c>
      <c r="E238" s="74" t="s">
        <v>825</v>
      </c>
      <c r="F238" s="87">
        <v>0</v>
      </c>
      <c r="G238" s="92"/>
      <c r="H238" s="97" t="str">
        <f t="shared" si="9"/>
        <v>中央区10-7</v>
      </c>
      <c r="I238" s="104">
        <v>203</v>
      </c>
      <c r="J238" s="120" t="s">
        <v>826</v>
      </c>
      <c r="K238" s="200"/>
      <c r="L238" s="216" t="s">
        <v>694</v>
      </c>
      <c r="M238" s="4" t="str">
        <f t="shared" si="11"/>
        <v/>
      </c>
    </row>
    <row r="239" spans="1:70" ht="20.25" hidden="1">
      <c r="A239" s="4">
        <v>237</v>
      </c>
      <c r="B239" s="589" t="s">
        <v>300</v>
      </c>
      <c r="C239" s="76" t="s">
        <v>225</v>
      </c>
      <c r="D239" s="59">
        <v>11</v>
      </c>
      <c r="E239" s="74">
        <v>1</v>
      </c>
      <c r="F239" s="87"/>
      <c r="G239" s="92"/>
      <c r="H239" s="97" t="str">
        <f t="shared" si="9"/>
        <v>中央区11-1</v>
      </c>
      <c r="I239" s="104">
        <v>747</v>
      </c>
      <c r="J239" s="113" t="s">
        <v>301</v>
      </c>
      <c r="K239" s="183"/>
      <c r="L239" s="129"/>
      <c r="M239" s="4" t="str">
        <f t="shared" si="11"/>
        <v/>
      </c>
      <c r="N239" s="6"/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s="19" customFormat="1" ht="20.25">
      <c r="A240" s="4">
        <v>238</v>
      </c>
      <c r="B240" s="589"/>
      <c r="C240" s="256" t="s">
        <v>225</v>
      </c>
      <c r="D240" s="257">
        <v>11</v>
      </c>
      <c r="E240" s="258">
        <v>2</v>
      </c>
      <c r="F240" s="259">
        <v>1</v>
      </c>
      <c r="G240" s="199">
        <v>1</v>
      </c>
      <c r="H240" s="260" t="str">
        <f t="shared" si="9"/>
        <v>中央区11-2</v>
      </c>
      <c r="I240" s="261">
        <v>600</v>
      </c>
      <c r="J240" s="262" t="s">
        <v>302</v>
      </c>
      <c r="K240" s="191" t="s">
        <v>722</v>
      </c>
      <c r="L240" s="131" t="s">
        <v>858</v>
      </c>
      <c r="M240" s="18" t="str">
        <f t="shared" si="11"/>
        <v/>
      </c>
      <c r="P240" s="47"/>
      <c r="Q240" s="47"/>
    </row>
    <row r="241" spans="1:70" ht="20.25" hidden="1">
      <c r="A241" s="4">
        <v>239</v>
      </c>
      <c r="B241" s="589"/>
      <c r="C241" s="76" t="s">
        <v>225</v>
      </c>
      <c r="D241" s="59">
        <v>11</v>
      </c>
      <c r="E241" s="74">
        <v>3</v>
      </c>
      <c r="F241" s="87"/>
      <c r="G241" s="92"/>
      <c r="H241" s="97" t="str">
        <f t="shared" si="9"/>
        <v>中央区11-3</v>
      </c>
      <c r="I241" s="104">
        <v>619</v>
      </c>
      <c r="J241" s="113" t="s">
        <v>303</v>
      </c>
      <c r="K241" s="183"/>
      <c r="L241" s="129"/>
      <c r="M241" s="4" t="str">
        <f t="shared" si="11"/>
        <v/>
      </c>
      <c r="N241" s="6"/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20.25" hidden="1">
      <c r="A242" s="4">
        <v>240</v>
      </c>
      <c r="B242" s="589"/>
      <c r="C242" s="76" t="s">
        <v>225</v>
      </c>
      <c r="D242" s="59">
        <v>11</v>
      </c>
      <c r="E242" s="74">
        <v>4</v>
      </c>
      <c r="F242" s="87"/>
      <c r="G242" s="92"/>
      <c r="H242" s="97" t="str">
        <f t="shared" si="9"/>
        <v>中央区11-4</v>
      </c>
      <c r="I242" s="104">
        <v>569</v>
      </c>
      <c r="J242" s="113" t="s">
        <v>304</v>
      </c>
      <c r="K242" s="183"/>
      <c r="L242" s="129"/>
      <c r="M242" s="4" t="str">
        <f t="shared" si="11"/>
        <v/>
      </c>
      <c r="N242" s="6"/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20.25" hidden="1">
      <c r="A243" s="4">
        <v>241</v>
      </c>
      <c r="B243" s="589"/>
      <c r="C243" s="76" t="s">
        <v>225</v>
      </c>
      <c r="D243" s="59">
        <v>11</v>
      </c>
      <c r="E243" s="74">
        <v>5</v>
      </c>
      <c r="F243" s="87"/>
      <c r="G243" s="92"/>
      <c r="H243" s="97" t="str">
        <f t="shared" si="9"/>
        <v>中央区11-5</v>
      </c>
      <c r="I243" s="104">
        <v>780</v>
      </c>
      <c r="J243" s="113" t="s">
        <v>305</v>
      </c>
      <c r="K243" s="183"/>
      <c r="L243" s="129"/>
      <c r="M243" s="4" t="str">
        <f t="shared" si="11"/>
        <v/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ht="20.25" hidden="1">
      <c r="A244" s="4">
        <v>242</v>
      </c>
      <c r="B244" s="589"/>
      <c r="C244" s="76" t="s">
        <v>225</v>
      </c>
      <c r="D244" s="59">
        <v>11</v>
      </c>
      <c r="E244" s="74">
        <v>6</v>
      </c>
      <c r="F244" s="87"/>
      <c r="G244" s="92"/>
      <c r="H244" s="97" t="str">
        <f t="shared" si="9"/>
        <v>中央区11-6</v>
      </c>
      <c r="I244" s="104">
        <v>810</v>
      </c>
      <c r="J244" s="113" t="s">
        <v>306</v>
      </c>
      <c r="K244" s="183"/>
      <c r="L244" s="129"/>
      <c r="M244" s="4" t="str">
        <f t="shared" si="11"/>
        <v/>
      </c>
      <c r="N244" s="6"/>
      <c r="O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</row>
    <row r="245" spans="1:70" ht="20.25" hidden="1">
      <c r="A245" s="4">
        <v>243</v>
      </c>
      <c r="B245" s="589"/>
      <c r="C245" s="76" t="s">
        <v>225</v>
      </c>
      <c r="D245" s="59">
        <v>11</v>
      </c>
      <c r="E245" s="74">
        <v>7</v>
      </c>
      <c r="F245" s="87"/>
      <c r="G245" s="92"/>
      <c r="H245" s="97" t="str">
        <f t="shared" si="9"/>
        <v>中央区11-7</v>
      </c>
      <c r="I245" s="104">
        <v>343</v>
      </c>
      <c r="J245" s="113" t="s">
        <v>307</v>
      </c>
      <c r="K245" s="185"/>
      <c r="L245" s="132"/>
      <c r="M245" s="4" t="str">
        <f t="shared" si="11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20.25" hidden="1">
      <c r="A246" s="4">
        <v>244</v>
      </c>
      <c r="B246" s="589"/>
      <c r="C246" s="76" t="s">
        <v>225</v>
      </c>
      <c r="D246" s="59">
        <v>11</v>
      </c>
      <c r="E246" s="74">
        <v>8</v>
      </c>
      <c r="F246" s="87"/>
      <c r="G246" s="92"/>
      <c r="H246" s="97" t="str">
        <f t="shared" si="9"/>
        <v>中央区11-8</v>
      </c>
      <c r="I246" s="104">
        <v>357</v>
      </c>
      <c r="J246" s="121" t="s">
        <v>308</v>
      </c>
      <c r="K246" s="183"/>
      <c r="L246" s="150"/>
      <c r="M246" s="4" t="str">
        <f t="shared" si="11"/>
        <v/>
      </c>
      <c r="N246" s="6"/>
      <c r="O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</row>
    <row r="247" spans="1:70" ht="20.25" hidden="1">
      <c r="A247" s="4">
        <v>245</v>
      </c>
      <c r="B247" s="589" t="s">
        <v>309</v>
      </c>
      <c r="C247" s="76" t="s">
        <v>225</v>
      </c>
      <c r="D247" s="59">
        <v>12</v>
      </c>
      <c r="E247" s="74">
        <v>1</v>
      </c>
      <c r="F247" s="87"/>
      <c r="G247" s="92"/>
      <c r="H247" s="97" t="str">
        <f t="shared" si="9"/>
        <v>中央区12-1</v>
      </c>
      <c r="I247" s="104">
        <v>822</v>
      </c>
      <c r="J247" s="113" t="s">
        <v>310</v>
      </c>
      <c r="K247" s="183"/>
      <c r="L247" s="129"/>
      <c r="M247" s="4" t="str">
        <f t="shared" si="11"/>
        <v/>
      </c>
      <c r="N247" s="6"/>
      <c r="O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 hidden="1">
      <c r="A248" s="4">
        <v>246</v>
      </c>
      <c r="B248" s="589"/>
      <c r="C248" s="76" t="s">
        <v>225</v>
      </c>
      <c r="D248" s="59">
        <v>12</v>
      </c>
      <c r="E248" s="74">
        <v>2</v>
      </c>
      <c r="F248" s="87"/>
      <c r="G248" s="92"/>
      <c r="H248" s="97" t="str">
        <f t="shared" si="9"/>
        <v>中央区12-2</v>
      </c>
      <c r="I248" s="104">
        <v>616</v>
      </c>
      <c r="J248" s="113" t="s">
        <v>311</v>
      </c>
      <c r="K248" s="183"/>
      <c r="L248" s="152"/>
      <c r="M248" s="4" t="str">
        <f t="shared" si="11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20.25" hidden="1">
      <c r="A249" s="4">
        <v>247</v>
      </c>
      <c r="B249" s="589"/>
      <c r="C249" s="76" t="s">
        <v>225</v>
      </c>
      <c r="D249" s="59">
        <v>12</v>
      </c>
      <c r="E249" s="74">
        <v>3</v>
      </c>
      <c r="F249" s="87"/>
      <c r="G249" s="92"/>
      <c r="H249" s="97" t="str">
        <f t="shared" si="9"/>
        <v>中央区12-3</v>
      </c>
      <c r="I249" s="104">
        <v>625</v>
      </c>
      <c r="J249" s="113" t="s">
        <v>312</v>
      </c>
      <c r="K249" s="183"/>
      <c r="L249" s="129"/>
      <c r="M249" s="4" t="str">
        <f t="shared" si="11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>
      <c r="A250" s="4">
        <v>248</v>
      </c>
      <c r="B250" s="589"/>
      <c r="C250" s="76" t="s">
        <v>225</v>
      </c>
      <c r="D250" s="59">
        <v>12</v>
      </c>
      <c r="E250" s="74">
        <v>4</v>
      </c>
      <c r="F250" s="87"/>
      <c r="G250" s="92"/>
      <c r="H250" s="97" t="str">
        <f t="shared" si="9"/>
        <v>中央区12-4</v>
      </c>
      <c r="I250" s="104">
        <v>405</v>
      </c>
      <c r="J250" s="113" t="s">
        <v>313</v>
      </c>
      <c r="K250" s="183"/>
      <c r="L250" s="129"/>
      <c r="M250" s="4" t="str">
        <f t="shared" si="11"/>
        <v/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16.5" customHeight="1">
      <c r="A251" s="4">
        <v>249</v>
      </c>
      <c r="B251" s="589"/>
      <c r="C251" s="77" t="s">
        <v>225</v>
      </c>
      <c r="D251" s="59">
        <v>12</v>
      </c>
      <c r="E251" s="74">
        <v>5</v>
      </c>
      <c r="F251" s="87">
        <v>0</v>
      </c>
      <c r="G251" s="92"/>
      <c r="H251" s="97" t="str">
        <f t="shared" si="9"/>
        <v>中央区12-5</v>
      </c>
      <c r="I251" s="104">
        <v>460</v>
      </c>
      <c r="J251" s="113" t="s">
        <v>827</v>
      </c>
      <c r="K251" s="191"/>
      <c r="L251" s="138" t="s">
        <v>695</v>
      </c>
      <c r="M251" s="4">
        <f t="shared" si="11"/>
        <v>550</v>
      </c>
    </row>
    <row r="252" spans="1:70" ht="20.25" hidden="1">
      <c r="A252" s="4">
        <v>250</v>
      </c>
      <c r="B252" s="589"/>
      <c r="C252" s="76" t="s">
        <v>225</v>
      </c>
      <c r="D252" s="59">
        <v>12</v>
      </c>
      <c r="E252" s="74">
        <v>6</v>
      </c>
      <c r="F252" s="87"/>
      <c r="G252" s="92"/>
      <c r="H252" s="97" t="str">
        <f t="shared" si="9"/>
        <v>中央区12-6</v>
      </c>
      <c r="I252" s="104">
        <v>380</v>
      </c>
      <c r="J252" s="113" t="s">
        <v>312</v>
      </c>
      <c r="K252" s="183"/>
      <c r="L252" s="138"/>
      <c r="M252" s="4" t="str">
        <f t="shared" si="11"/>
        <v/>
      </c>
      <c r="N252" s="6"/>
      <c r="O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25" hidden="1">
      <c r="A253" s="4">
        <v>251</v>
      </c>
      <c r="B253" s="589" t="s">
        <v>314</v>
      </c>
      <c r="C253" s="76" t="s">
        <v>225</v>
      </c>
      <c r="D253" s="59">
        <v>13</v>
      </c>
      <c r="E253" s="74">
        <v>1</v>
      </c>
      <c r="F253" s="87"/>
      <c r="G253" s="92"/>
      <c r="H253" s="97" t="str">
        <f t="shared" si="9"/>
        <v>中央区13-1</v>
      </c>
      <c r="I253" s="104">
        <v>1725</v>
      </c>
      <c r="J253" s="113" t="s">
        <v>315</v>
      </c>
      <c r="K253" s="183"/>
      <c r="L253" s="129"/>
      <c r="M253" s="4" t="str">
        <f t="shared" si="11"/>
        <v/>
      </c>
      <c r="N253" s="6"/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25" hidden="1">
      <c r="A254" s="4">
        <v>252</v>
      </c>
      <c r="B254" s="589"/>
      <c r="C254" s="76" t="s">
        <v>225</v>
      </c>
      <c r="D254" s="59">
        <v>13</v>
      </c>
      <c r="E254" s="74">
        <v>2</v>
      </c>
      <c r="F254" s="87"/>
      <c r="G254" s="92"/>
      <c r="H254" s="97" t="str">
        <f t="shared" si="9"/>
        <v>中央区13-2</v>
      </c>
      <c r="I254" s="104">
        <v>1068</v>
      </c>
      <c r="J254" s="113" t="s">
        <v>316</v>
      </c>
      <c r="K254" s="183"/>
      <c r="L254" s="129"/>
      <c r="M254" s="4" t="str">
        <f t="shared" si="11"/>
        <v/>
      </c>
      <c r="N254" s="6"/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25" hidden="1">
      <c r="A255" s="4">
        <v>253</v>
      </c>
      <c r="B255" s="589"/>
      <c r="C255" s="76" t="s">
        <v>225</v>
      </c>
      <c r="D255" s="59">
        <v>13</v>
      </c>
      <c r="E255" s="74">
        <v>3</v>
      </c>
      <c r="F255" s="87"/>
      <c r="G255" s="92"/>
      <c r="H255" s="97" t="str">
        <f t="shared" si="9"/>
        <v>中央区13-3</v>
      </c>
      <c r="I255" s="104">
        <v>950</v>
      </c>
      <c r="J255" s="113" t="s">
        <v>317</v>
      </c>
      <c r="K255" s="183"/>
      <c r="L255" s="129"/>
      <c r="M255" s="4" t="str">
        <f t="shared" si="11"/>
        <v/>
      </c>
      <c r="N255" s="6"/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25">
      <c r="A256" s="4">
        <v>254</v>
      </c>
      <c r="B256" s="589"/>
      <c r="C256" s="76" t="s">
        <v>225</v>
      </c>
      <c r="D256" s="59">
        <v>13</v>
      </c>
      <c r="E256" s="74">
        <v>4</v>
      </c>
      <c r="F256" s="87">
        <v>0</v>
      </c>
      <c r="G256" s="92"/>
      <c r="H256" s="97" t="str">
        <f t="shared" si="9"/>
        <v>中央区13-4</v>
      </c>
      <c r="I256" s="104">
        <v>492</v>
      </c>
      <c r="J256" s="113" t="s">
        <v>828</v>
      </c>
      <c r="K256" s="191"/>
      <c r="L256" s="138" t="s">
        <v>695</v>
      </c>
      <c r="M256" s="5" t="str">
        <f t="shared" si="11"/>
        <v/>
      </c>
    </row>
    <row r="257" spans="1:70" ht="20.25" hidden="1">
      <c r="A257" s="4">
        <v>255</v>
      </c>
      <c r="B257" s="589"/>
      <c r="C257" s="76" t="s">
        <v>225</v>
      </c>
      <c r="D257" s="59">
        <v>13</v>
      </c>
      <c r="E257" s="74">
        <v>5</v>
      </c>
      <c r="F257" s="87"/>
      <c r="G257" s="92"/>
      <c r="H257" s="97" t="str">
        <f t="shared" si="9"/>
        <v>中央区13-5</v>
      </c>
      <c r="I257" s="104">
        <v>777</v>
      </c>
      <c r="J257" s="113" t="s">
        <v>319</v>
      </c>
      <c r="K257" s="183"/>
      <c r="L257" s="129"/>
      <c r="M257" s="5">
        <f t="shared" si="11"/>
        <v>358</v>
      </c>
      <c r="N257" s="6"/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25" hidden="1">
      <c r="A258" s="4">
        <v>256</v>
      </c>
      <c r="B258" s="589"/>
      <c r="C258" s="76" t="s">
        <v>225</v>
      </c>
      <c r="D258" s="59">
        <v>13</v>
      </c>
      <c r="E258" s="74">
        <v>6</v>
      </c>
      <c r="F258" s="87"/>
      <c r="G258" s="92"/>
      <c r="H258" s="97" t="str">
        <f t="shared" si="9"/>
        <v>中央区13-6</v>
      </c>
      <c r="I258" s="104">
        <v>251</v>
      </c>
      <c r="J258" s="113" t="s">
        <v>320</v>
      </c>
      <c r="K258" s="183"/>
      <c r="L258" s="131"/>
      <c r="M258" s="5">
        <f t="shared" si="11"/>
        <v>437</v>
      </c>
      <c r="N258" s="6"/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25">
      <c r="A259" s="4">
        <v>257</v>
      </c>
      <c r="B259" s="589" t="s">
        <v>321</v>
      </c>
      <c r="C259" s="256" t="s">
        <v>225</v>
      </c>
      <c r="D259" s="257">
        <v>14</v>
      </c>
      <c r="E259" s="258">
        <v>1</v>
      </c>
      <c r="F259" s="259">
        <v>1</v>
      </c>
      <c r="G259" s="199"/>
      <c r="H259" s="260" t="str">
        <f t="shared" si="9"/>
        <v>中央区14-1</v>
      </c>
      <c r="I259" s="261">
        <v>550</v>
      </c>
      <c r="J259" s="262" t="s">
        <v>322</v>
      </c>
      <c r="K259" s="191" t="s">
        <v>780</v>
      </c>
      <c r="L259" s="131" t="s">
        <v>859</v>
      </c>
      <c r="M259" s="4" t="str">
        <f t="shared" si="11"/>
        <v/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16.5" customHeight="1">
      <c r="A260" s="4">
        <v>258</v>
      </c>
      <c r="B260" s="589"/>
      <c r="C260" s="76" t="s">
        <v>225</v>
      </c>
      <c r="D260" s="59">
        <v>14</v>
      </c>
      <c r="E260" s="74">
        <v>2</v>
      </c>
      <c r="F260" s="87">
        <v>0</v>
      </c>
      <c r="G260" s="92"/>
      <c r="H260" s="97" t="str">
        <f t="shared" si="9"/>
        <v>中央区14-2</v>
      </c>
      <c r="I260" s="104">
        <v>653</v>
      </c>
      <c r="J260" s="113" t="s">
        <v>829</v>
      </c>
      <c r="K260" s="191"/>
      <c r="L260" s="140" t="s">
        <v>789</v>
      </c>
      <c r="M260" s="4" t="str">
        <f t="shared" si="11"/>
        <v/>
      </c>
    </row>
    <row r="261" spans="1:70" ht="20.25" hidden="1">
      <c r="A261" s="4">
        <v>259</v>
      </c>
      <c r="B261" s="589"/>
      <c r="C261" s="76" t="s">
        <v>225</v>
      </c>
      <c r="D261" s="59">
        <v>14</v>
      </c>
      <c r="E261" s="74">
        <v>3</v>
      </c>
      <c r="F261" s="87"/>
      <c r="G261" s="92"/>
      <c r="H261" s="97" t="str">
        <f t="shared" si="9"/>
        <v>中央区14-3</v>
      </c>
      <c r="I261" s="104">
        <v>643</v>
      </c>
      <c r="J261" s="113" t="s">
        <v>324</v>
      </c>
      <c r="K261" s="185"/>
      <c r="L261" s="157"/>
      <c r="M261" s="4" t="str">
        <f t="shared" si="11"/>
        <v/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s="15" customFormat="1" ht="20.25" hidden="1">
      <c r="A262" s="4">
        <v>260</v>
      </c>
      <c r="B262" s="589"/>
      <c r="C262" s="76" t="s">
        <v>225</v>
      </c>
      <c r="D262" s="59">
        <v>14</v>
      </c>
      <c r="E262" s="74">
        <v>4</v>
      </c>
      <c r="F262" s="87"/>
      <c r="G262" s="92"/>
      <c r="H262" s="97" t="str">
        <f t="shared" si="9"/>
        <v>中央区14-4</v>
      </c>
      <c r="I262" s="104">
        <v>607</v>
      </c>
      <c r="J262" s="113" t="s">
        <v>325</v>
      </c>
      <c r="K262" s="183"/>
      <c r="L262" s="129"/>
      <c r="M262" s="5" t="str">
        <f t="shared" si="11"/>
        <v/>
      </c>
      <c r="P262" s="44"/>
      <c r="Q262" s="44"/>
    </row>
    <row r="263" spans="1:70" s="15" customFormat="1" ht="16.5" hidden="1" customHeight="1">
      <c r="A263" s="4">
        <v>261</v>
      </c>
      <c r="B263" s="589"/>
      <c r="C263" s="76" t="s">
        <v>225</v>
      </c>
      <c r="D263" s="59">
        <v>14</v>
      </c>
      <c r="E263" s="74">
        <v>5</v>
      </c>
      <c r="F263" s="87"/>
      <c r="G263" s="92"/>
      <c r="H263" s="97" t="str">
        <f t="shared" si="9"/>
        <v>中央区14-5</v>
      </c>
      <c r="I263" s="104">
        <v>390</v>
      </c>
      <c r="J263" s="113" t="s">
        <v>326</v>
      </c>
      <c r="K263" s="191"/>
      <c r="L263" s="152"/>
      <c r="M263" s="4" t="str">
        <f t="shared" si="11"/>
        <v/>
      </c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</row>
    <row r="264" spans="1:70" ht="16.5" hidden="1" customHeight="1">
      <c r="A264" s="4">
        <v>262</v>
      </c>
      <c r="B264" s="589"/>
      <c r="C264" s="76" t="s">
        <v>225</v>
      </c>
      <c r="D264" s="59">
        <v>14</v>
      </c>
      <c r="E264" s="74">
        <v>6</v>
      </c>
      <c r="F264" s="87"/>
      <c r="G264" s="92"/>
      <c r="H264" s="97" t="str">
        <f t="shared" si="9"/>
        <v>中央区14-6</v>
      </c>
      <c r="I264" s="104">
        <v>374</v>
      </c>
      <c r="J264" s="113" t="s">
        <v>327</v>
      </c>
      <c r="K264" s="183"/>
      <c r="L264" s="135"/>
      <c r="M264" s="4" t="str">
        <f t="shared" si="11"/>
        <v/>
      </c>
    </row>
    <row r="265" spans="1:70" ht="16.5" customHeight="1">
      <c r="A265" s="4">
        <v>263</v>
      </c>
      <c r="B265" s="589"/>
      <c r="C265" s="76" t="s">
        <v>225</v>
      </c>
      <c r="D265" s="59">
        <v>14</v>
      </c>
      <c r="E265" s="74">
        <v>7</v>
      </c>
      <c r="F265" s="87">
        <v>1</v>
      </c>
      <c r="G265" s="92"/>
      <c r="H265" s="97" t="str">
        <f t="shared" si="9"/>
        <v>中央区14-7</v>
      </c>
      <c r="I265" s="104">
        <v>358</v>
      </c>
      <c r="J265" s="113" t="s">
        <v>329</v>
      </c>
      <c r="K265" s="191" t="s">
        <v>330</v>
      </c>
      <c r="L265" s="132"/>
      <c r="M265" s="4" t="str">
        <f t="shared" si="11"/>
        <v/>
      </c>
    </row>
    <row r="266" spans="1:70" s="15" customFormat="1" ht="20.25">
      <c r="A266" s="4">
        <v>264</v>
      </c>
      <c r="B266" s="589"/>
      <c r="C266" s="76" t="s">
        <v>225</v>
      </c>
      <c r="D266" s="59">
        <v>14</v>
      </c>
      <c r="E266" s="74">
        <v>8</v>
      </c>
      <c r="F266" s="87">
        <v>1</v>
      </c>
      <c r="G266" s="92"/>
      <c r="H266" s="97" t="str">
        <f t="shared" si="9"/>
        <v>中央区14-8</v>
      </c>
      <c r="I266" s="104">
        <v>437</v>
      </c>
      <c r="J266" s="113" t="s">
        <v>329</v>
      </c>
      <c r="K266" s="191" t="s">
        <v>727</v>
      </c>
      <c r="L266" s="132"/>
      <c r="M266" s="4" t="str">
        <f t="shared" si="11"/>
        <v/>
      </c>
      <c r="P266" s="44"/>
      <c r="Q266" s="44"/>
    </row>
    <row r="267" spans="1:70" s="15" customFormat="1" ht="20.25" hidden="1">
      <c r="A267" s="4">
        <v>265</v>
      </c>
      <c r="B267" s="589"/>
      <c r="C267" s="76" t="s">
        <v>225</v>
      </c>
      <c r="D267" s="59">
        <v>14</v>
      </c>
      <c r="E267" s="74">
        <v>9</v>
      </c>
      <c r="F267" s="87"/>
      <c r="G267" s="92"/>
      <c r="H267" s="97" t="str">
        <f t="shared" si="9"/>
        <v>中央区14-9</v>
      </c>
      <c r="I267" s="104">
        <v>644</v>
      </c>
      <c r="J267" s="113" t="s">
        <v>331</v>
      </c>
      <c r="K267" s="183"/>
      <c r="L267" s="129"/>
      <c r="M267" s="4" t="str">
        <f t="shared" si="11"/>
        <v/>
      </c>
      <c r="P267" s="44"/>
      <c r="Q267" s="44"/>
    </row>
    <row r="268" spans="1:70" ht="20.25" hidden="1">
      <c r="A268" s="4">
        <v>266</v>
      </c>
      <c r="B268" s="589" t="s">
        <v>332</v>
      </c>
      <c r="C268" s="76" t="s">
        <v>225</v>
      </c>
      <c r="D268" s="59">
        <v>15</v>
      </c>
      <c r="E268" s="74">
        <v>1</v>
      </c>
      <c r="F268" s="87"/>
      <c r="G268" s="92"/>
      <c r="H268" s="97" t="str">
        <f t="shared" si="9"/>
        <v>中央区15-1</v>
      </c>
      <c r="I268" s="104">
        <v>753</v>
      </c>
      <c r="J268" s="113" t="s">
        <v>333</v>
      </c>
      <c r="K268" s="183"/>
      <c r="L268" s="129"/>
      <c r="M268" s="4" t="str">
        <f t="shared" si="11"/>
        <v/>
      </c>
      <c r="N268" s="6"/>
      <c r="O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</row>
    <row r="269" spans="1:70" ht="20.25" hidden="1">
      <c r="A269" s="4">
        <v>267</v>
      </c>
      <c r="B269" s="589"/>
      <c r="C269" s="76" t="s">
        <v>225</v>
      </c>
      <c r="D269" s="59">
        <v>15</v>
      </c>
      <c r="E269" s="74">
        <v>2</v>
      </c>
      <c r="F269" s="87"/>
      <c r="G269" s="92"/>
      <c r="H269" s="97" t="str">
        <f t="shared" si="9"/>
        <v>中央区15-2</v>
      </c>
      <c r="I269" s="104">
        <v>256</v>
      </c>
      <c r="J269" s="113" t="s">
        <v>334</v>
      </c>
      <c r="K269" s="183"/>
      <c r="L269" s="129"/>
      <c r="M269" s="4" t="str">
        <f t="shared" si="11"/>
        <v/>
      </c>
      <c r="N269" s="6"/>
      <c r="O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</row>
    <row r="270" spans="1:70" ht="20.25" hidden="1">
      <c r="A270" s="4">
        <v>268</v>
      </c>
      <c r="B270" s="589"/>
      <c r="C270" s="76" t="s">
        <v>225</v>
      </c>
      <c r="D270" s="59">
        <v>15</v>
      </c>
      <c r="E270" s="74">
        <v>3</v>
      </c>
      <c r="F270" s="87"/>
      <c r="G270" s="92"/>
      <c r="H270" s="97" t="str">
        <f t="shared" si="9"/>
        <v>中央区15-3</v>
      </c>
      <c r="I270" s="104">
        <v>374</v>
      </c>
      <c r="J270" s="113" t="s">
        <v>334</v>
      </c>
      <c r="K270" s="183"/>
      <c r="L270" s="159"/>
      <c r="M270" s="4" t="str">
        <f t="shared" si="11"/>
        <v/>
      </c>
      <c r="N270" s="6"/>
      <c r="O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</row>
    <row r="271" spans="1:70" s="15" customFormat="1" ht="20.25">
      <c r="A271" s="4">
        <v>269</v>
      </c>
      <c r="B271" s="589"/>
      <c r="C271" s="76" t="s">
        <v>225</v>
      </c>
      <c r="D271" s="59">
        <v>15</v>
      </c>
      <c r="E271" s="74">
        <v>4</v>
      </c>
      <c r="F271" s="87">
        <v>0</v>
      </c>
      <c r="G271" s="92"/>
      <c r="H271" s="97" t="str">
        <f t="shared" si="9"/>
        <v>中央区15-4</v>
      </c>
      <c r="I271" s="104">
        <v>269</v>
      </c>
      <c r="J271" s="113" t="s">
        <v>334</v>
      </c>
      <c r="K271" s="191"/>
      <c r="L271" s="164" t="s">
        <v>694</v>
      </c>
      <c r="M271" s="4" t="str">
        <f t="shared" si="11"/>
        <v/>
      </c>
      <c r="P271" s="44"/>
      <c r="Q271" s="44"/>
    </row>
    <row r="272" spans="1:70" s="15" customFormat="1" ht="20.25">
      <c r="A272" s="4">
        <v>270</v>
      </c>
      <c r="B272" s="589"/>
      <c r="C272" s="76" t="s">
        <v>225</v>
      </c>
      <c r="D272" s="59">
        <v>15</v>
      </c>
      <c r="E272" s="74">
        <v>5</v>
      </c>
      <c r="F272" s="87">
        <v>0</v>
      </c>
      <c r="G272" s="92"/>
      <c r="H272" s="97" t="str">
        <f t="shared" ref="H272:H336" si="12">CONCATENATE(C272,D272,"-",E272)</f>
        <v>中央区15-5</v>
      </c>
      <c r="I272" s="104">
        <v>583</v>
      </c>
      <c r="J272" s="113" t="s">
        <v>335</v>
      </c>
      <c r="K272" s="191"/>
      <c r="L272" s="164" t="s">
        <v>694</v>
      </c>
      <c r="M272" s="4" t="str">
        <f t="shared" si="11"/>
        <v/>
      </c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</row>
    <row r="273" spans="1:70" ht="20.25" hidden="1">
      <c r="A273" s="4">
        <v>271</v>
      </c>
      <c r="B273" s="589"/>
      <c r="C273" s="76" t="s">
        <v>225</v>
      </c>
      <c r="D273" s="59">
        <v>15</v>
      </c>
      <c r="E273" s="74">
        <v>6</v>
      </c>
      <c r="F273" s="87"/>
      <c r="G273" s="92"/>
      <c r="H273" s="97" t="str">
        <f t="shared" si="12"/>
        <v>中央区15-6</v>
      </c>
      <c r="I273" s="104">
        <v>243</v>
      </c>
      <c r="J273" s="113" t="s">
        <v>336</v>
      </c>
      <c r="K273" s="183"/>
      <c r="L273" s="129"/>
      <c r="M273" s="4" t="str">
        <f t="shared" si="11"/>
        <v/>
      </c>
      <c r="N273" s="6"/>
      <c r="O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</row>
    <row r="274" spans="1:70" ht="20.25" hidden="1">
      <c r="A274" s="4">
        <v>272</v>
      </c>
      <c r="B274" s="589"/>
      <c r="C274" s="76" t="s">
        <v>225</v>
      </c>
      <c r="D274" s="59">
        <v>15</v>
      </c>
      <c r="E274" s="74">
        <v>7</v>
      </c>
      <c r="F274" s="87"/>
      <c r="G274" s="92"/>
      <c r="H274" s="97" t="str">
        <f t="shared" si="12"/>
        <v>中央区15-7</v>
      </c>
      <c r="I274" s="104">
        <v>760</v>
      </c>
      <c r="J274" s="113" t="s">
        <v>336</v>
      </c>
      <c r="K274" s="183"/>
      <c r="L274" s="129"/>
      <c r="M274" s="4" t="str">
        <f t="shared" si="11"/>
        <v/>
      </c>
      <c r="N274" s="6"/>
      <c r="O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</row>
    <row r="275" spans="1:70" ht="20.25" hidden="1">
      <c r="A275" s="4">
        <v>273</v>
      </c>
      <c r="B275" s="589"/>
      <c r="C275" s="76" t="s">
        <v>225</v>
      </c>
      <c r="D275" s="59">
        <v>15</v>
      </c>
      <c r="E275" s="74">
        <v>8</v>
      </c>
      <c r="F275" s="87"/>
      <c r="G275" s="92"/>
      <c r="H275" s="97" t="str">
        <f t="shared" si="12"/>
        <v>中央区15-8</v>
      </c>
      <c r="I275" s="104">
        <v>350</v>
      </c>
      <c r="J275" s="113" t="s">
        <v>337</v>
      </c>
      <c r="K275" s="183"/>
      <c r="L275" s="129"/>
      <c r="M275" s="4">
        <f t="shared" si="11"/>
        <v>607</v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hidden="1">
      <c r="A276" s="4">
        <v>274</v>
      </c>
      <c r="B276" s="589"/>
      <c r="C276" s="76" t="s">
        <v>225</v>
      </c>
      <c r="D276" s="59">
        <v>15</v>
      </c>
      <c r="E276" s="74">
        <v>9</v>
      </c>
      <c r="F276" s="87"/>
      <c r="G276" s="92"/>
      <c r="H276" s="97" t="str">
        <f t="shared" si="12"/>
        <v>中央区15-9</v>
      </c>
      <c r="I276" s="104">
        <v>896</v>
      </c>
      <c r="J276" s="113" t="s">
        <v>338</v>
      </c>
      <c r="K276" s="183"/>
      <c r="L276" s="129"/>
      <c r="M276" s="4" t="str">
        <f t="shared" si="11"/>
        <v/>
      </c>
      <c r="N276" s="6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hidden="1">
      <c r="A277" s="4">
        <v>275</v>
      </c>
      <c r="B277" s="589"/>
      <c r="C277" s="76" t="s">
        <v>225</v>
      </c>
      <c r="D277" s="59">
        <v>15</v>
      </c>
      <c r="E277" s="74">
        <v>10</v>
      </c>
      <c r="F277" s="87"/>
      <c r="G277" s="92"/>
      <c r="H277" s="97" t="str">
        <f t="shared" si="12"/>
        <v>中央区15-10</v>
      </c>
      <c r="I277" s="104">
        <v>229</v>
      </c>
      <c r="J277" s="113" t="s">
        <v>339</v>
      </c>
      <c r="K277" s="183"/>
      <c r="L277" s="129"/>
      <c r="M277" s="4" t="str">
        <f t="shared" si="11"/>
        <v/>
      </c>
      <c r="N277" s="6"/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23" customFormat="1" ht="20.25" hidden="1">
      <c r="A278" s="4">
        <v>276</v>
      </c>
      <c r="B278" s="589"/>
      <c r="C278" s="76" t="s">
        <v>225</v>
      </c>
      <c r="D278" s="59">
        <v>15</v>
      </c>
      <c r="E278" s="74">
        <v>11</v>
      </c>
      <c r="F278" s="87"/>
      <c r="G278" s="92"/>
      <c r="H278" s="97" t="str">
        <f t="shared" si="12"/>
        <v>中央区15-11</v>
      </c>
      <c r="I278" s="104">
        <v>382</v>
      </c>
      <c r="J278" s="113" t="s">
        <v>340</v>
      </c>
      <c r="K278" s="183"/>
      <c r="L278" s="129"/>
      <c r="M278" s="4" t="str">
        <f t="shared" si="11"/>
        <v/>
      </c>
      <c r="P278" s="44"/>
      <c r="Q278" s="44"/>
    </row>
    <row r="279" spans="1:70" s="23" customFormat="1" ht="20.25">
      <c r="A279" s="4">
        <v>277</v>
      </c>
      <c r="B279" s="589"/>
      <c r="C279" s="76" t="s">
        <v>225</v>
      </c>
      <c r="D279" s="59">
        <v>15</v>
      </c>
      <c r="E279" s="74">
        <v>12</v>
      </c>
      <c r="F279" s="87">
        <v>0</v>
      </c>
      <c r="G279" s="92"/>
      <c r="H279" s="97" t="str">
        <f t="shared" si="12"/>
        <v>中央区15-12</v>
      </c>
      <c r="I279" s="104">
        <v>191</v>
      </c>
      <c r="J279" s="113" t="s">
        <v>334</v>
      </c>
      <c r="K279" s="191"/>
      <c r="L279" s="164" t="s">
        <v>694</v>
      </c>
      <c r="M279" s="5" t="str">
        <f t="shared" si="11"/>
        <v/>
      </c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</row>
    <row r="280" spans="1:70" ht="20.25" hidden="1">
      <c r="A280" s="4">
        <v>278</v>
      </c>
      <c r="B280" s="589"/>
      <c r="C280" s="76" t="s">
        <v>225</v>
      </c>
      <c r="D280" s="59">
        <v>15</v>
      </c>
      <c r="E280" s="74">
        <v>13</v>
      </c>
      <c r="F280" s="87"/>
      <c r="G280" s="92"/>
      <c r="H280" s="97" t="str">
        <f t="shared" si="12"/>
        <v>中央区15-13</v>
      </c>
      <c r="I280" s="104">
        <v>317</v>
      </c>
      <c r="J280" s="113" t="s">
        <v>688</v>
      </c>
      <c r="K280" s="191"/>
      <c r="L280" s="129"/>
      <c r="M280" s="4" t="str">
        <f t="shared" si="11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>
      <c r="A281" s="4">
        <v>279</v>
      </c>
      <c r="B281" s="589" t="s">
        <v>341</v>
      </c>
      <c r="C281" s="76" t="s">
        <v>225</v>
      </c>
      <c r="D281" s="59">
        <v>16</v>
      </c>
      <c r="E281" s="74">
        <v>1</v>
      </c>
      <c r="F281" s="87"/>
      <c r="G281" s="92"/>
      <c r="H281" s="97" t="str">
        <f t="shared" si="12"/>
        <v>中央区16-1</v>
      </c>
      <c r="I281" s="104">
        <v>500</v>
      </c>
      <c r="J281" s="113" t="s">
        <v>342</v>
      </c>
      <c r="K281" s="191"/>
      <c r="L281" s="129"/>
      <c r="M281" s="4" t="str">
        <f t="shared" si="11"/>
        <v/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>
      <c r="A282" s="4">
        <v>280</v>
      </c>
      <c r="B282" s="589"/>
      <c r="C282" s="76" t="s">
        <v>225</v>
      </c>
      <c r="D282" s="59">
        <v>16</v>
      </c>
      <c r="E282" s="74">
        <v>2</v>
      </c>
      <c r="F282" s="87"/>
      <c r="G282" s="92"/>
      <c r="H282" s="97" t="str">
        <f t="shared" si="12"/>
        <v>中央区16-2</v>
      </c>
      <c r="I282" s="104">
        <v>240</v>
      </c>
      <c r="J282" s="113" t="s">
        <v>689</v>
      </c>
      <c r="K282" s="191"/>
      <c r="L282" s="140"/>
      <c r="M282" s="4" t="str">
        <f t="shared" si="11"/>
        <v/>
      </c>
    </row>
    <row r="283" spans="1:70" ht="20.25">
      <c r="A283" s="4">
        <v>281</v>
      </c>
      <c r="B283" s="589"/>
      <c r="C283" s="76" t="s">
        <v>225</v>
      </c>
      <c r="D283" s="59">
        <v>16</v>
      </c>
      <c r="E283" s="74">
        <v>3</v>
      </c>
      <c r="F283" s="87">
        <v>1</v>
      </c>
      <c r="G283" s="92"/>
      <c r="H283" s="97" t="str">
        <f t="shared" si="12"/>
        <v>中央区16-3</v>
      </c>
      <c r="I283" s="104">
        <v>607</v>
      </c>
      <c r="J283" s="113" t="s">
        <v>343</v>
      </c>
      <c r="K283" s="191" t="s">
        <v>784</v>
      </c>
      <c r="L283" s="129" t="s">
        <v>809</v>
      </c>
      <c r="M283" s="4" t="str">
        <f t="shared" si="11"/>
        <v/>
      </c>
      <c r="N283" s="6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16.5" hidden="1" customHeight="1">
      <c r="A284" s="4">
        <v>282</v>
      </c>
      <c r="B284" s="589"/>
      <c r="C284" s="208" t="s">
        <v>225</v>
      </c>
      <c r="D284" s="209">
        <v>16</v>
      </c>
      <c r="E284" s="204">
        <v>4</v>
      </c>
      <c r="F284" s="205"/>
      <c r="G284" s="92"/>
      <c r="H284" s="97" t="str">
        <f t="shared" si="12"/>
        <v>中央区16-4</v>
      </c>
      <c r="I284" s="104">
        <v>605</v>
      </c>
      <c r="J284" s="113" t="s">
        <v>344</v>
      </c>
      <c r="K284" s="183"/>
      <c r="L284" s="168"/>
      <c r="M284" s="4" t="str">
        <f t="shared" si="11"/>
        <v/>
      </c>
    </row>
    <row r="285" spans="1:70" ht="20.25" hidden="1">
      <c r="A285" s="4">
        <v>283</v>
      </c>
      <c r="B285" s="589"/>
      <c r="C285" s="76" t="s">
        <v>225</v>
      </c>
      <c r="D285" s="59">
        <v>16</v>
      </c>
      <c r="E285" s="74">
        <v>5</v>
      </c>
      <c r="F285" s="87"/>
      <c r="G285" s="92"/>
      <c r="H285" s="97" t="str">
        <f t="shared" si="12"/>
        <v>中央区16-5</v>
      </c>
      <c r="I285" s="104">
        <v>631</v>
      </c>
      <c r="J285" s="113" t="s">
        <v>345</v>
      </c>
      <c r="K285" s="183"/>
      <c r="L285" s="129"/>
      <c r="M285" s="4" t="str">
        <f t="shared" si="11"/>
        <v/>
      </c>
      <c r="N285" s="6"/>
      <c r="O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20.25" hidden="1">
      <c r="A286" s="4">
        <v>284</v>
      </c>
      <c r="B286" s="589"/>
      <c r="C286" s="76" t="s">
        <v>225</v>
      </c>
      <c r="D286" s="59">
        <v>16</v>
      </c>
      <c r="E286" s="74">
        <v>6</v>
      </c>
      <c r="F286" s="87"/>
      <c r="G286" s="92"/>
      <c r="H286" s="97" t="str">
        <f t="shared" si="12"/>
        <v>中央区16-6</v>
      </c>
      <c r="I286" s="104">
        <v>870</v>
      </c>
      <c r="J286" s="113" t="s">
        <v>346</v>
      </c>
      <c r="K286" s="183"/>
      <c r="L286" s="129"/>
      <c r="M286" s="4" t="str">
        <f t="shared" si="11"/>
        <v/>
      </c>
      <c r="N286" s="6"/>
      <c r="O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</row>
    <row r="287" spans="1:70" ht="20.25">
      <c r="A287" s="4">
        <v>285</v>
      </c>
      <c r="B287" s="589"/>
      <c r="C287" s="76" t="s">
        <v>225</v>
      </c>
      <c r="D287" s="59">
        <v>16</v>
      </c>
      <c r="E287" s="74">
        <v>7</v>
      </c>
      <c r="F287" s="87">
        <v>0</v>
      </c>
      <c r="G287" s="92"/>
      <c r="H287" s="97" t="str">
        <f t="shared" si="12"/>
        <v>中央区16-7</v>
      </c>
      <c r="I287" s="104">
        <v>430</v>
      </c>
      <c r="J287" s="113" t="s">
        <v>830</v>
      </c>
      <c r="K287" s="200"/>
      <c r="L287" s="164" t="s">
        <v>694</v>
      </c>
      <c r="M287" s="4" t="str">
        <f t="shared" si="11"/>
        <v/>
      </c>
      <c r="N287" s="6"/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>
      <c r="A288" s="4">
        <v>286</v>
      </c>
      <c r="B288" s="589" t="s">
        <v>347</v>
      </c>
      <c r="C288" s="76" t="s">
        <v>225</v>
      </c>
      <c r="D288" s="59">
        <v>17</v>
      </c>
      <c r="E288" s="74">
        <v>1</v>
      </c>
      <c r="F288" s="87"/>
      <c r="G288" s="92"/>
      <c r="H288" s="97" t="str">
        <f t="shared" si="12"/>
        <v>中央区17-1</v>
      </c>
      <c r="I288" s="104">
        <v>736</v>
      </c>
      <c r="J288" s="113" t="s">
        <v>348</v>
      </c>
      <c r="K288" s="183"/>
      <c r="L288" s="129"/>
      <c r="M288" s="4" t="str">
        <f t="shared" si="11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 hidden="1">
      <c r="A289" s="4">
        <v>287</v>
      </c>
      <c r="B289" s="589"/>
      <c r="C289" s="76" t="s">
        <v>225</v>
      </c>
      <c r="D289" s="59">
        <v>17</v>
      </c>
      <c r="E289" s="74">
        <v>2</v>
      </c>
      <c r="F289" s="87"/>
      <c r="G289" s="92"/>
      <c r="H289" s="97" t="str">
        <f t="shared" si="12"/>
        <v>中央区17-2</v>
      </c>
      <c r="I289" s="104">
        <v>723</v>
      </c>
      <c r="J289" s="113" t="s">
        <v>349</v>
      </c>
      <c r="K289" s="183"/>
      <c r="L289" s="129"/>
      <c r="M289" s="4" t="str">
        <f t="shared" si="11"/>
        <v/>
      </c>
      <c r="N289" s="6"/>
      <c r="O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</row>
    <row r="290" spans="1:70" ht="20.25" hidden="1">
      <c r="A290" s="4">
        <v>288</v>
      </c>
      <c r="B290" s="589"/>
      <c r="C290" s="76" t="s">
        <v>225</v>
      </c>
      <c r="D290" s="59">
        <v>17</v>
      </c>
      <c r="E290" s="74">
        <v>3</v>
      </c>
      <c r="F290" s="87"/>
      <c r="G290" s="92"/>
      <c r="H290" s="97" t="str">
        <f t="shared" si="12"/>
        <v>中央区17-3</v>
      </c>
      <c r="I290" s="104">
        <v>843</v>
      </c>
      <c r="J290" s="113" t="s">
        <v>350</v>
      </c>
      <c r="K290" s="183"/>
      <c r="L290" s="129"/>
      <c r="M290" s="4" t="str">
        <f t="shared" si="11"/>
        <v/>
      </c>
      <c r="N290" s="6"/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25">
      <c r="A291" s="4">
        <v>289</v>
      </c>
      <c r="B291" s="589"/>
      <c r="C291" s="76" t="s">
        <v>225</v>
      </c>
      <c r="D291" s="59">
        <v>17</v>
      </c>
      <c r="E291" s="74">
        <v>4</v>
      </c>
      <c r="F291" s="87">
        <v>0</v>
      </c>
      <c r="G291" s="92"/>
      <c r="H291" s="97" t="str">
        <f t="shared" si="12"/>
        <v>中央区17-4</v>
      </c>
      <c r="I291" s="104">
        <v>317</v>
      </c>
      <c r="J291" s="113" t="s">
        <v>351</v>
      </c>
      <c r="K291" s="191"/>
      <c r="L291" s="164" t="s">
        <v>694</v>
      </c>
      <c r="M291" s="4" t="str">
        <f t="shared" si="11"/>
        <v/>
      </c>
    </row>
    <row r="292" spans="1:70" ht="20.25">
      <c r="A292" s="4">
        <v>290</v>
      </c>
      <c r="B292" s="589"/>
      <c r="C292" s="76" t="s">
        <v>225</v>
      </c>
      <c r="D292" s="59">
        <v>17</v>
      </c>
      <c r="E292" s="74">
        <v>5</v>
      </c>
      <c r="F292" s="87">
        <v>0</v>
      </c>
      <c r="G292" s="92"/>
      <c r="H292" s="97" t="str">
        <f t="shared" si="12"/>
        <v>中央区17-5</v>
      </c>
      <c r="I292" s="104">
        <v>415</v>
      </c>
      <c r="J292" s="113" t="s">
        <v>351</v>
      </c>
      <c r="K292" s="191"/>
      <c r="L292" s="164" t="s">
        <v>694</v>
      </c>
      <c r="M292" s="4" t="str">
        <f t="shared" si="11"/>
        <v/>
      </c>
    </row>
    <row r="293" spans="1:70" ht="20.25" hidden="1">
      <c r="A293" s="4">
        <v>291</v>
      </c>
      <c r="B293" s="589"/>
      <c r="C293" s="76" t="s">
        <v>225</v>
      </c>
      <c r="D293" s="59">
        <v>17</v>
      </c>
      <c r="E293" s="74">
        <v>6</v>
      </c>
      <c r="F293" s="87"/>
      <c r="G293" s="92"/>
      <c r="H293" s="97" t="str">
        <f t="shared" si="12"/>
        <v>中央区17-6</v>
      </c>
      <c r="I293" s="104">
        <v>619</v>
      </c>
      <c r="J293" s="113" t="s">
        <v>352</v>
      </c>
      <c r="K293" s="183"/>
      <c r="L293" s="129"/>
      <c r="M293" s="4" t="str">
        <f t="shared" si="11"/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 hidden="1">
      <c r="A294" s="4">
        <v>292</v>
      </c>
      <c r="B294" s="589"/>
      <c r="C294" s="76" t="s">
        <v>225</v>
      </c>
      <c r="D294" s="59">
        <v>17</v>
      </c>
      <c r="E294" s="74">
        <v>7</v>
      </c>
      <c r="F294" s="87"/>
      <c r="G294" s="92"/>
      <c r="H294" s="97" t="str">
        <f t="shared" si="12"/>
        <v>中央区17-7</v>
      </c>
      <c r="I294" s="104">
        <v>221</v>
      </c>
      <c r="J294" s="113" t="s">
        <v>353</v>
      </c>
      <c r="K294" s="183"/>
      <c r="L294" s="129"/>
      <c r="M294" s="4" t="str">
        <f t="shared" si="11"/>
        <v/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>
      <c r="A295" s="4">
        <v>293</v>
      </c>
      <c r="B295" s="589" t="s">
        <v>354</v>
      </c>
      <c r="C295" s="76" t="s">
        <v>225</v>
      </c>
      <c r="D295" s="59">
        <v>18</v>
      </c>
      <c r="E295" s="74">
        <v>1</v>
      </c>
      <c r="F295" s="87"/>
      <c r="G295" s="92"/>
      <c r="H295" s="97" t="str">
        <f t="shared" si="12"/>
        <v>中央区18-1</v>
      </c>
      <c r="I295" s="104">
        <v>102</v>
      </c>
      <c r="J295" s="113" t="s">
        <v>355</v>
      </c>
      <c r="K295" s="183"/>
      <c r="L295" s="129"/>
      <c r="M295" s="4" t="str">
        <f t="shared" ref="M295:M313" si="13">IF(F303,I303,"")</f>
        <v/>
      </c>
      <c r="N295" s="6"/>
      <c r="O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25" hidden="1">
      <c r="A296" s="4">
        <v>294</v>
      </c>
      <c r="B296" s="589"/>
      <c r="C296" s="76" t="s">
        <v>225</v>
      </c>
      <c r="D296" s="59">
        <v>18</v>
      </c>
      <c r="E296" s="74">
        <v>2</v>
      </c>
      <c r="F296" s="87"/>
      <c r="G296" s="92"/>
      <c r="H296" s="97" t="str">
        <f t="shared" si="12"/>
        <v>中央区18-2</v>
      </c>
      <c r="I296" s="104">
        <v>409</v>
      </c>
      <c r="J296" s="113" t="s">
        <v>355</v>
      </c>
      <c r="K296" s="183"/>
      <c r="L296" s="129"/>
      <c r="M296" s="5" t="str">
        <f t="shared" si="13"/>
        <v/>
      </c>
      <c r="N296" s="6"/>
      <c r="O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16.5" hidden="1" customHeight="1">
      <c r="A297" s="4">
        <v>295</v>
      </c>
      <c r="B297" s="589"/>
      <c r="C297" s="208" t="s">
        <v>225</v>
      </c>
      <c r="D297" s="209">
        <v>18</v>
      </c>
      <c r="E297" s="204">
        <v>3</v>
      </c>
      <c r="F297" s="205"/>
      <c r="G297" s="199"/>
      <c r="H297" s="260" t="str">
        <f t="shared" si="12"/>
        <v>中央区18-3</v>
      </c>
      <c r="I297" s="261">
        <v>152</v>
      </c>
      <c r="J297" s="262" t="s">
        <v>356</v>
      </c>
      <c r="K297" s="183"/>
      <c r="L297" s="131" t="s">
        <v>777</v>
      </c>
      <c r="M297" s="4" t="str">
        <f t="shared" si="13"/>
        <v/>
      </c>
    </row>
    <row r="298" spans="1:70" ht="20.25" hidden="1">
      <c r="A298" s="4">
        <v>296</v>
      </c>
      <c r="B298" s="589"/>
      <c r="C298" s="76" t="s">
        <v>225</v>
      </c>
      <c r="D298" s="59">
        <v>18</v>
      </c>
      <c r="E298" s="74">
        <v>4</v>
      </c>
      <c r="F298" s="87"/>
      <c r="G298" s="92"/>
      <c r="H298" s="97" t="str">
        <f t="shared" si="12"/>
        <v>中央区18-4</v>
      </c>
      <c r="I298" s="104">
        <v>486</v>
      </c>
      <c r="J298" s="113" t="s">
        <v>357</v>
      </c>
      <c r="K298" s="183"/>
      <c r="L298" s="132"/>
      <c r="M298" s="5" t="str">
        <f t="shared" si="13"/>
        <v/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25" hidden="1">
      <c r="A299" s="4">
        <v>297</v>
      </c>
      <c r="B299" s="589"/>
      <c r="C299" s="76" t="s">
        <v>225</v>
      </c>
      <c r="D299" s="59">
        <v>18</v>
      </c>
      <c r="E299" s="74">
        <v>5</v>
      </c>
      <c r="F299" s="87"/>
      <c r="G299" s="92"/>
      <c r="H299" s="97" t="str">
        <f t="shared" si="12"/>
        <v>中央区18-5</v>
      </c>
      <c r="I299" s="104">
        <v>254</v>
      </c>
      <c r="J299" s="113" t="s">
        <v>358</v>
      </c>
      <c r="K299" s="183"/>
      <c r="L299" s="129"/>
      <c r="M299" s="4" t="str">
        <f t="shared" si="13"/>
        <v/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20.25" hidden="1">
      <c r="A300" s="4">
        <v>298</v>
      </c>
      <c r="B300" s="589"/>
      <c r="C300" s="76" t="s">
        <v>225</v>
      </c>
      <c r="D300" s="59">
        <v>18</v>
      </c>
      <c r="E300" s="74">
        <v>6</v>
      </c>
      <c r="F300" s="87"/>
      <c r="G300" s="92"/>
      <c r="H300" s="97" t="str">
        <f t="shared" si="12"/>
        <v>中央区18-6</v>
      </c>
      <c r="I300" s="104">
        <v>635</v>
      </c>
      <c r="J300" s="113" t="s">
        <v>359</v>
      </c>
      <c r="K300" s="183"/>
      <c r="L300" s="129"/>
      <c r="M300" s="4" t="str">
        <f t="shared" si="13"/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25" hidden="1">
      <c r="A301" s="4">
        <v>299</v>
      </c>
      <c r="B301" s="589"/>
      <c r="C301" s="76" t="s">
        <v>225</v>
      </c>
      <c r="D301" s="59">
        <v>18</v>
      </c>
      <c r="E301" s="74">
        <v>7</v>
      </c>
      <c r="F301" s="87"/>
      <c r="G301" s="92"/>
      <c r="H301" s="97" t="str">
        <f t="shared" si="12"/>
        <v>中央区18-7</v>
      </c>
      <c r="I301" s="104">
        <v>585</v>
      </c>
      <c r="J301" s="113" t="s">
        <v>360</v>
      </c>
      <c r="K301" s="183"/>
      <c r="L301" s="129"/>
      <c r="M301" s="4" t="str">
        <f t="shared" si="13"/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hidden="1">
      <c r="A302" s="4">
        <v>300</v>
      </c>
      <c r="B302" s="589"/>
      <c r="C302" s="76" t="s">
        <v>225</v>
      </c>
      <c r="D302" s="59">
        <v>18</v>
      </c>
      <c r="E302" s="74">
        <v>8</v>
      </c>
      <c r="F302" s="87"/>
      <c r="G302" s="92"/>
      <c r="H302" s="97" t="str">
        <f t="shared" si="12"/>
        <v>中央区18-8</v>
      </c>
      <c r="I302" s="104">
        <v>313</v>
      </c>
      <c r="J302" s="113" t="s">
        <v>361</v>
      </c>
      <c r="K302" s="191"/>
      <c r="L302" s="129"/>
      <c r="M302" s="4" t="str">
        <f t="shared" si="13"/>
        <v/>
      </c>
      <c r="N302" s="6"/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 hidden="1">
      <c r="A303" s="4">
        <v>301</v>
      </c>
      <c r="B303" s="589"/>
      <c r="C303" s="76" t="s">
        <v>225</v>
      </c>
      <c r="D303" s="59">
        <v>18</v>
      </c>
      <c r="E303" s="74">
        <v>9</v>
      </c>
      <c r="F303" s="87"/>
      <c r="G303" s="92"/>
      <c r="H303" s="97" t="str">
        <f t="shared" si="12"/>
        <v>中央区18-9</v>
      </c>
      <c r="I303" s="104">
        <v>322</v>
      </c>
      <c r="J303" s="113" t="s">
        <v>362</v>
      </c>
      <c r="K303" s="219"/>
      <c r="L303" s="138"/>
      <c r="M303" s="4" t="str">
        <f t="shared" si="13"/>
        <v/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16.5" customHeight="1">
      <c r="A304" s="4">
        <v>302</v>
      </c>
      <c r="B304" s="589"/>
      <c r="C304" s="256" t="s">
        <v>225</v>
      </c>
      <c r="D304" s="257">
        <v>18</v>
      </c>
      <c r="E304" s="258">
        <v>10</v>
      </c>
      <c r="F304" s="259">
        <v>0</v>
      </c>
      <c r="G304" s="199"/>
      <c r="H304" s="260" t="str">
        <f t="shared" si="12"/>
        <v>中央区18-10</v>
      </c>
      <c r="I304" s="261">
        <v>205</v>
      </c>
      <c r="J304" s="262" t="s">
        <v>363</v>
      </c>
      <c r="K304" s="235"/>
      <c r="L304" s="264" t="s">
        <v>803</v>
      </c>
      <c r="M304" s="4">
        <f t="shared" si="13"/>
        <v>485</v>
      </c>
    </row>
    <row r="305" spans="1:70" ht="20.25" hidden="1">
      <c r="A305" s="4">
        <v>303</v>
      </c>
      <c r="B305" s="589"/>
      <c r="C305" s="76" t="s">
        <v>225</v>
      </c>
      <c r="D305" s="59">
        <v>18</v>
      </c>
      <c r="E305" s="74">
        <v>11</v>
      </c>
      <c r="F305" s="87"/>
      <c r="G305" s="92"/>
      <c r="H305" s="97" t="str">
        <f t="shared" si="12"/>
        <v>中央区18-11</v>
      </c>
      <c r="I305" s="104">
        <v>623</v>
      </c>
      <c r="J305" s="113" t="s">
        <v>364</v>
      </c>
      <c r="K305" s="183"/>
      <c r="L305" s="129"/>
      <c r="M305" s="4">
        <f t="shared" si="13"/>
        <v>598</v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hidden="1">
      <c r="A306" s="4">
        <v>304</v>
      </c>
      <c r="B306" s="589"/>
      <c r="C306" s="76" t="s">
        <v>225</v>
      </c>
      <c r="D306" s="59">
        <v>18</v>
      </c>
      <c r="E306" s="74">
        <v>12</v>
      </c>
      <c r="F306" s="87"/>
      <c r="G306" s="92"/>
      <c r="H306" s="97" t="str">
        <f t="shared" si="12"/>
        <v>中央区18-12</v>
      </c>
      <c r="I306" s="104">
        <v>849</v>
      </c>
      <c r="J306" s="113" t="s">
        <v>365</v>
      </c>
      <c r="K306" s="183"/>
      <c r="L306" s="141"/>
      <c r="M306" s="5">
        <f t="shared" si="13"/>
        <v>447</v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>
      <c r="A307" s="4">
        <v>305</v>
      </c>
      <c r="B307" s="589"/>
      <c r="C307" s="76" t="s">
        <v>225</v>
      </c>
      <c r="D307" s="59">
        <v>18</v>
      </c>
      <c r="E307" s="74">
        <v>13</v>
      </c>
      <c r="F307" s="87"/>
      <c r="G307" s="92"/>
      <c r="H307" s="97" t="str">
        <f t="shared" si="12"/>
        <v>中央区18-13</v>
      </c>
      <c r="I307" s="104">
        <v>430</v>
      </c>
      <c r="J307" s="113" t="s">
        <v>366</v>
      </c>
      <c r="K307" s="183"/>
      <c r="L307" s="129"/>
      <c r="M307" s="4">
        <f t="shared" si="13"/>
        <v>482</v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>
      <c r="A308" s="4">
        <v>306</v>
      </c>
      <c r="B308" s="589"/>
      <c r="C308" s="76" t="s">
        <v>225</v>
      </c>
      <c r="D308" s="59">
        <v>18</v>
      </c>
      <c r="E308" s="74">
        <v>14</v>
      </c>
      <c r="F308" s="87">
        <v>0</v>
      </c>
      <c r="G308" s="92"/>
      <c r="H308" s="97" t="str">
        <f t="shared" si="12"/>
        <v>中央区18-14</v>
      </c>
      <c r="I308" s="104">
        <v>578</v>
      </c>
      <c r="J308" s="113" t="s">
        <v>367</v>
      </c>
      <c r="K308" s="191"/>
      <c r="L308" s="164" t="s">
        <v>694</v>
      </c>
      <c r="M308" s="4" t="str">
        <f t="shared" si="13"/>
        <v/>
      </c>
    </row>
    <row r="309" spans="1:70" ht="20.25" hidden="1">
      <c r="A309" s="4">
        <v>307</v>
      </c>
      <c r="B309" s="589"/>
      <c r="C309" s="76" t="s">
        <v>225</v>
      </c>
      <c r="D309" s="59">
        <v>18</v>
      </c>
      <c r="E309" s="74">
        <v>15</v>
      </c>
      <c r="F309" s="87"/>
      <c r="G309" s="92"/>
      <c r="H309" s="97" t="str">
        <f t="shared" si="12"/>
        <v>中央区18-15</v>
      </c>
      <c r="I309" s="104">
        <v>1362</v>
      </c>
      <c r="J309" s="113" t="s">
        <v>368</v>
      </c>
      <c r="K309" s="191"/>
      <c r="L309" s="129"/>
      <c r="M309" s="5" t="str">
        <f t="shared" si="13"/>
        <v/>
      </c>
      <c r="N309" s="6"/>
      <c r="O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25" hidden="1">
      <c r="A310" s="4">
        <v>308</v>
      </c>
      <c r="B310" s="589" t="s">
        <v>369</v>
      </c>
      <c r="C310" s="76" t="s">
        <v>225</v>
      </c>
      <c r="D310" s="59">
        <v>19</v>
      </c>
      <c r="E310" s="74">
        <v>1</v>
      </c>
      <c r="F310" s="87"/>
      <c r="G310" s="92"/>
      <c r="H310" s="97" t="str">
        <f t="shared" si="12"/>
        <v>中央区19-1</v>
      </c>
      <c r="I310" s="104">
        <v>290</v>
      </c>
      <c r="J310" s="113" t="s">
        <v>370</v>
      </c>
      <c r="K310" s="183"/>
      <c r="L310" s="129"/>
      <c r="M310" s="5">
        <f t="shared" si="13"/>
        <v>352</v>
      </c>
      <c r="N310" s="6"/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 hidden="1">
      <c r="A311" s="4">
        <v>309</v>
      </c>
      <c r="B311" s="589"/>
      <c r="C311" s="76" t="s">
        <v>225</v>
      </c>
      <c r="D311" s="59">
        <v>19</v>
      </c>
      <c r="E311" s="74">
        <v>2</v>
      </c>
      <c r="F311" s="87"/>
      <c r="G311" s="92"/>
      <c r="H311" s="97" t="str">
        <f t="shared" si="12"/>
        <v>中央区19-2</v>
      </c>
      <c r="I311" s="104">
        <v>814</v>
      </c>
      <c r="J311" s="113" t="s">
        <v>371</v>
      </c>
      <c r="K311" s="183"/>
      <c r="L311" s="129"/>
      <c r="M311" s="5">
        <f t="shared" si="13"/>
        <v>379</v>
      </c>
      <c r="N311" s="6"/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16.5" customHeight="1">
      <c r="A312" s="4">
        <v>310</v>
      </c>
      <c r="B312" s="589"/>
      <c r="C312" s="277" t="s">
        <v>225</v>
      </c>
      <c r="D312" s="257">
        <v>19</v>
      </c>
      <c r="E312" s="258">
        <v>3</v>
      </c>
      <c r="F312" s="259">
        <v>1</v>
      </c>
      <c r="G312" s="199">
        <v>1</v>
      </c>
      <c r="H312" s="260" t="str">
        <f t="shared" si="12"/>
        <v>中央区19-3</v>
      </c>
      <c r="I312" s="261">
        <v>485</v>
      </c>
      <c r="J312" s="262" t="s">
        <v>372</v>
      </c>
      <c r="K312" s="191" t="s">
        <v>39</v>
      </c>
      <c r="L312" s="131" t="s">
        <v>860</v>
      </c>
      <c r="M312" s="5">
        <f t="shared" si="13"/>
        <v>296</v>
      </c>
    </row>
    <row r="313" spans="1:70" ht="20.25">
      <c r="A313" s="4">
        <v>311</v>
      </c>
      <c r="B313" s="589"/>
      <c r="C313" s="76" t="s">
        <v>225</v>
      </c>
      <c r="D313" s="59">
        <v>19</v>
      </c>
      <c r="E313" s="74">
        <v>4</v>
      </c>
      <c r="F313" s="87">
        <v>1</v>
      </c>
      <c r="G313" s="92"/>
      <c r="H313" s="97" t="str">
        <f t="shared" si="12"/>
        <v>中央区19-4</v>
      </c>
      <c r="I313" s="104">
        <v>598</v>
      </c>
      <c r="J313" s="113" t="s">
        <v>373</v>
      </c>
      <c r="K313" s="191" t="s">
        <v>787</v>
      </c>
      <c r="L313" s="167" t="s">
        <v>864</v>
      </c>
      <c r="M313" s="4" t="str">
        <f t="shared" si="13"/>
        <v/>
      </c>
      <c r="N313" s="6"/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16.5" customHeight="1">
      <c r="A314" s="4">
        <v>312</v>
      </c>
      <c r="B314" s="589"/>
      <c r="C314" s="76" t="s">
        <v>225</v>
      </c>
      <c r="D314" s="59">
        <v>19</v>
      </c>
      <c r="E314" s="74">
        <v>5</v>
      </c>
      <c r="F314" s="87">
        <v>1</v>
      </c>
      <c r="G314" s="92"/>
      <c r="H314" s="97" t="str">
        <f t="shared" si="12"/>
        <v>中央区19-5</v>
      </c>
      <c r="I314" s="104">
        <v>447</v>
      </c>
      <c r="J314" s="113" t="s">
        <v>831</v>
      </c>
      <c r="K314" s="191" t="s">
        <v>375</v>
      </c>
      <c r="L314" s="226"/>
      <c r="M314" s="4" t="str">
        <f t="shared" ref="M314:M344" si="14">IF(F323,I323,"")</f>
        <v/>
      </c>
    </row>
    <row r="315" spans="1:70" ht="16.5" customHeight="1">
      <c r="A315" s="4">
        <v>313</v>
      </c>
      <c r="B315" s="589"/>
      <c r="C315" s="76" t="s">
        <v>225</v>
      </c>
      <c r="D315" s="59">
        <v>19</v>
      </c>
      <c r="E315" s="74">
        <v>6</v>
      </c>
      <c r="F315" s="87">
        <v>1</v>
      </c>
      <c r="G315" s="92"/>
      <c r="H315" s="97" t="str">
        <f t="shared" si="12"/>
        <v>中央区19-6</v>
      </c>
      <c r="I315" s="104">
        <v>482</v>
      </c>
      <c r="J315" s="113" t="s">
        <v>376</v>
      </c>
      <c r="K315" s="191" t="s">
        <v>377</v>
      </c>
      <c r="L315" s="226"/>
      <c r="M315" s="4" t="str">
        <f t="shared" si="14"/>
        <v/>
      </c>
    </row>
    <row r="316" spans="1:70" ht="16.5" hidden="1" customHeight="1">
      <c r="A316" s="4">
        <v>314</v>
      </c>
      <c r="B316" s="589"/>
      <c r="C316" s="76" t="s">
        <v>225</v>
      </c>
      <c r="D316" s="59">
        <v>19</v>
      </c>
      <c r="E316" s="74">
        <v>7</v>
      </c>
      <c r="F316" s="87"/>
      <c r="G316" s="92"/>
      <c r="H316" s="97" t="str">
        <f t="shared" si="12"/>
        <v>中央区19-7</v>
      </c>
      <c r="I316" s="104">
        <v>240</v>
      </c>
      <c r="J316" s="113" t="s">
        <v>378</v>
      </c>
      <c r="K316" s="183"/>
      <c r="L316" s="163"/>
      <c r="M316" s="4" t="str">
        <f t="shared" si="14"/>
        <v/>
      </c>
    </row>
    <row r="317" spans="1:70" ht="20.25" hidden="1">
      <c r="A317" s="4">
        <v>315</v>
      </c>
      <c r="B317" s="589"/>
      <c r="C317" s="77" t="s">
        <v>225</v>
      </c>
      <c r="D317" s="59">
        <v>19</v>
      </c>
      <c r="E317" s="74">
        <v>8</v>
      </c>
      <c r="F317" s="87"/>
      <c r="G317" s="92"/>
      <c r="H317" s="97" t="str">
        <f t="shared" si="12"/>
        <v>中央区19-8</v>
      </c>
      <c r="I317" s="104">
        <v>203</v>
      </c>
      <c r="J317" s="113" t="s">
        <v>380</v>
      </c>
      <c r="K317" s="185"/>
      <c r="L317" s="129"/>
      <c r="M317" s="4" t="str">
        <f t="shared" si="14"/>
        <v/>
      </c>
      <c r="N317" s="6"/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16.5" customHeight="1">
      <c r="A318" s="4">
        <v>316</v>
      </c>
      <c r="B318" s="589"/>
      <c r="C318" s="77" t="s">
        <v>225</v>
      </c>
      <c r="D318" s="59">
        <v>19</v>
      </c>
      <c r="E318" s="74">
        <v>9</v>
      </c>
      <c r="F318" s="87">
        <v>1</v>
      </c>
      <c r="G318" s="92"/>
      <c r="H318" s="97" t="str">
        <f t="shared" si="12"/>
        <v>中央区19-9</v>
      </c>
      <c r="I318" s="104">
        <v>352</v>
      </c>
      <c r="J318" s="113" t="s">
        <v>381</v>
      </c>
      <c r="K318" s="239" t="s">
        <v>15</v>
      </c>
      <c r="L318" s="129"/>
      <c r="M318" s="5">
        <f t="shared" si="14"/>
        <v>314</v>
      </c>
    </row>
    <row r="319" spans="1:70" ht="20.25">
      <c r="A319" s="4">
        <v>317</v>
      </c>
      <c r="B319" s="589"/>
      <c r="C319" s="277" t="s">
        <v>225</v>
      </c>
      <c r="D319" s="278">
        <v>19</v>
      </c>
      <c r="E319" s="279">
        <v>10</v>
      </c>
      <c r="F319" s="259">
        <v>1</v>
      </c>
      <c r="G319" s="199"/>
      <c r="H319" s="260" t="str">
        <f t="shared" si="12"/>
        <v>中央区19-10</v>
      </c>
      <c r="I319" s="261">
        <v>379</v>
      </c>
      <c r="J319" s="262" t="s">
        <v>382</v>
      </c>
      <c r="K319" s="200" t="s">
        <v>787</v>
      </c>
      <c r="L319" s="280" t="s">
        <v>805</v>
      </c>
      <c r="M319" s="4" t="str">
        <f t="shared" si="14"/>
        <v/>
      </c>
      <c r="N319" s="6"/>
      <c r="O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</row>
    <row r="320" spans="1:70" ht="16.5" customHeight="1">
      <c r="A320" s="4">
        <v>318</v>
      </c>
      <c r="B320" s="589"/>
      <c r="C320" s="277" t="s">
        <v>225</v>
      </c>
      <c r="D320" s="257">
        <v>19</v>
      </c>
      <c r="E320" s="258" t="s">
        <v>832</v>
      </c>
      <c r="F320" s="259">
        <v>1</v>
      </c>
      <c r="G320" s="199"/>
      <c r="H320" s="260" t="str">
        <f t="shared" si="12"/>
        <v>中央区19-11</v>
      </c>
      <c r="I320" s="261">
        <v>296</v>
      </c>
      <c r="J320" s="268" t="s">
        <v>384</v>
      </c>
      <c r="K320" s="239" t="s">
        <v>15</v>
      </c>
      <c r="L320" s="131" t="s">
        <v>806</v>
      </c>
      <c r="M320" s="5">
        <f t="shared" si="14"/>
        <v>549</v>
      </c>
    </row>
    <row r="321" spans="1:70" ht="20.25" hidden="1">
      <c r="A321" s="4">
        <v>319</v>
      </c>
      <c r="B321" s="589"/>
      <c r="C321" s="76" t="s">
        <v>225</v>
      </c>
      <c r="D321" s="59">
        <v>19</v>
      </c>
      <c r="E321" s="74">
        <v>12</v>
      </c>
      <c r="F321" s="87"/>
      <c r="G321" s="92"/>
      <c r="H321" s="97" t="str">
        <f t="shared" si="12"/>
        <v>中央区19-12</v>
      </c>
      <c r="I321" s="104">
        <v>97</v>
      </c>
      <c r="J321" s="113" t="s">
        <v>385</v>
      </c>
      <c r="K321" s="183"/>
      <c r="L321" s="129"/>
      <c r="M321" s="4">
        <f t="shared" si="14"/>
        <v>500</v>
      </c>
      <c r="N321" s="6"/>
      <c r="O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</row>
    <row r="322" spans="1:70" ht="16.5" customHeight="1">
      <c r="A322" s="4">
        <v>320</v>
      </c>
      <c r="B322" s="589"/>
      <c r="C322" s="277" t="s">
        <v>225</v>
      </c>
      <c r="D322" s="257">
        <v>19</v>
      </c>
      <c r="E322" s="258" t="s">
        <v>185</v>
      </c>
      <c r="F322" s="259">
        <v>1</v>
      </c>
      <c r="G322" s="199"/>
      <c r="H322" s="260" t="str">
        <f>CONCATENATE(C322,D322,"-",E322)</f>
        <v>中央区19-13</v>
      </c>
      <c r="I322" s="261">
        <v>208</v>
      </c>
      <c r="J322" s="268" t="s">
        <v>386</v>
      </c>
      <c r="K322" s="239" t="s">
        <v>797</v>
      </c>
      <c r="L322" s="131" t="s">
        <v>805</v>
      </c>
      <c r="M322" s="4" t="str">
        <f t="shared" si="14"/>
        <v/>
      </c>
    </row>
    <row r="323" spans="1:70" ht="20.25" hidden="1">
      <c r="A323" s="4">
        <v>321</v>
      </c>
      <c r="B323" s="589" t="s">
        <v>387</v>
      </c>
      <c r="C323" s="76" t="s">
        <v>388</v>
      </c>
      <c r="D323" s="59">
        <v>1</v>
      </c>
      <c r="E323" s="74">
        <v>1</v>
      </c>
      <c r="F323" s="87"/>
      <c r="G323" s="92"/>
      <c r="H323" s="97" t="str">
        <f t="shared" si="12"/>
        <v>東区1-1</v>
      </c>
      <c r="I323" s="104">
        <v>144</v>
      </c>
      <c r="J323" s="113" t="s">
        <v>389</v>
      </c>
      <c r="K323" s="183"/>
      <c r="L323" s="129"/>
      <c r="M323" s="4" t="str">
        <f t="shared" si="14"/>
        <v/>
      </c>
      <c r="N323" s="6"/>
      <c r="O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</row>
    <row r="324" spans="1:70" ht="20.25" hidden="1">
      <c r="A324" s="4">
        <v>322</v>
      </c>
      <c r="B324" s="589"/>
      <c r="C324" s="76" t="s">
        <v>388</v>
      </c>
      <c r="D324" s="59">
        <v>1</v>
      </c>
      <c r="E324" s="74">
        <v>2</v>
      </c>
      <c r="F324" s="87"/>
      <c r="G324" s="92"/>
      <c r="H324" s="97" t="str">
        <f t="shared" si="12"/>
        <v>東区1-2</v>
      </c>
      <c r="I324" s="104">
        <v>749</v>
      </c>
      <c r="J324" s="113" t="s">
        <v>390</v>
      </c>
      <c r="K324" s="183"/>
      <c r="L324" s="129"/>
      <c r="M324" s="4" t="str">
        <f t="shared" si="14"/>
        <v/>
      </c>
      <c r="N324" s="6"/>
      <c r="O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</row>
    <row r="325" spans="1:70" ht="20.25" hidden="1">
      <c r="A325" s="4">
        <v>323</v>
      </c>
      <c r="B325" s="589"/>
      <c r="C325" s="76" t="s">
        <v>388</v>
      </c>
      <c r="D325" s="59">
        <v>1</v>
      </c>
      <c r="E325" s="74">
        <v>3</v>
      </c>
      <c r="F325" s="87"/>
      <c r="G325" s="92"/>
      <c r="H325" s="97" t="str">
        <f t="shared" si="12"/>
        <v>東区1-3</v>
      </c>
      <c r="I325" s="104">
        <v>797</v>
      </c>
      <c r="J325" s="113" t="s">
        <v>391</v>
      </c>
      <c r="K325" s="183"/>
      <c r="L325" s="129"/>
      <c r="M325" s="4">
        <f t="shared" si="14"/>
        <v>538</v>
      </c>
      <c r="N325" s="6"/>
      <c r="O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</row>
    <row r="326" spans="1:70" ht="20.25" hidden="1">
      <c r="A326" s="4">
        <v>324</v>
      </c>
      <c r="B326" s="589"/>
      <c r="C326" s="76" t="s">
        <v>388</v>
      </c>
      <c r="D326" s="59">
        <v>1</v>
      </c>
      <c r="E326" s="74">
        <v>4</v>
      </c>
      <c r="F326" s="87"/>
      <c r="G326" s="92"/>
      <c r="H326" s="97" t="str">
        <f t="shared" si="12"/>
        <v>東区1-4</v>
      </c>
      <c r="I326" s="104">
        <v>641</v>
      </c>
      <c r="J326" s="113" t="s">
        <v>392</v>
      </c>
      <c r="K326" s="183"/>
      <c r="L326" s="129"/>
      <c r="M326" s="4" t="str">
        <f t="shared" si="14"/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16.5" customHeight="1">
      <c r="A327" s="4">
        <v>325</v>
      </c>
      <c r="B327" s="589"/>
      <c r="C327" s="76" t="s">
        <v>388</v>
      </c>
      <c r="D327" s="59">
        <v>1</v>
      </c>
      <c r="E327" s="74">
        <v>5</v>
      </c>
      <c r="F327" s="87">
        <v>1</v>
      </c>
      <c r="G327" s="92"/>
      <c r="H327" s="97" t="str">
        <f t="shared" si="12"/>
        <v>東区1-5</v>
      </c>
      <c r="I327" s="104">
        <v>314</v>
      </c>
      <c r="J327" s="113" t="s">
        <v>393</v>
      </c>
      <c r="K327" s="239" t="s">
        <v>15</v>
      </c>
      <c r="L327" s="169"/>
      <c r="M327" s="4" t="str">
        <f t="shared" si="14"/>
        <v/>
      </c>
    </row>
    <row r="328" spans="1:70" ht="16.5" hidden="1" customHeight="1">
      <c r="A328" s="4">
        <v>326</v>
      </c>
      <c r="B328" s="589"/>
      <c r="C328" s="76" t="s">
        <v>388</v>
      </c>
      <c r="D328" s="59">
        <v>1</v>
      </c>
      <c r="E328" s="74">
        <v>6</v>
      </c>
      <c r="F328" s="87"/>
      <c r="G328" s="92"/>
      <c r="H328" s="97" t="str">
        <f t="shared" si="12"/>
        <v>東区1-6</v>
      </c>
      <c r="I328" s="104">
        <v>431</v>
      </c>
      <c r="J328" s="113" t="s">
        <v>394</v>
      </c>
      <c r="K328" s="219"/>
      <c r="L328" s="138"/>
      <c r="M328" s="4" t="str">
        <f t="shared" si="14"/>
        <v/>
      </c>
    </row>
    <row r="329" spans="1:70" ht="16.5" customHeight="1">
      <c r="A329" s="4">
        <v>327</v>
      </c>
      <c r="B329" s="589"/>
      <c r="C329" s="76" t="s">
        <v>388</v>
      </c>
      <c r="D329" s="59">
        <v>1</v>
      </c>
      <c r="E329" s="74">
        <v>7</v>
      </c>
      <c r="F329" s="87">
        <v>1</v>
      </c>
      <c r="G329" s="92"/>
      <c r="H329" s="97" t="str">
        <f t="shared" si="12"/>
        <v>東区1-7</v>
      </c>
      <c r="I329" s="104">
        <v>549</v>
      </c>
      <c r="J329" s="113" t="s">
        <v>395</v>
      </c>
      <c r="K329" s="191" t="s">
        <v>396</v>
      </c>
      <c r="L329" s="139"/>
      <c r="M329" s="4" t="str">
        <f t="shared" si="14"/>
        <v/>
      </c>
    </row>
    <row r="330" spans="1:70" ht="16.5" customHeight="1">
      <c r="A330" s="4">
        <v>328</v>
      </c>
      <c r="B330" s="589"/>
      <c r="C330" s="76" t="s">
        <v>388</v>
      </c>
      <c r="D330" s="59">
        <v>1</v>
      </c>
      <c r="E330" s="74">
        <v>8</v>
      </c>
      <c r="F330" s="87">
        <v>1</v>
      </c>
      <c r="G330" s="92"/>
      <c r="H330" s="97" t="str">
        <f t="shared" si="12"/>
        <v>東区1-8</v>
      </c>
      <c r="I330" s="104">
        <v>500</v>
      </c>
      <c r="J330" s="113" t="s">
        <v>833</v>
      </c>
      <c r="K330" s="191" t="s">
        <v>721</v>
      </c>
      <c r="L330" s="129"/>
      <c r="M330" s="4" t="str">
        <f t="shared" si="14"/>
        <v/>
      </c>
    </row>
    <row r="331" spans="1:70" ht="20.25" hidden="1">
      <c r="A331" s="4">
        <v>329</v>
      </c>
      <c r="B331" s="589"/>
      <c r="C331" s="76" t="s">
        <v>388</v>
      </c>
      <c r="D331" s="59">
        <v>1</v>
      </c>
      <c r="E331" s="74">
        <v>9</v>
      </c>
      <c r="F331" s="87"/>
      <c r="G331" s="92"/>
      <c r="H331" s="97" t="str">
        <f t="shared" si="12"/>
        <v>東区1-9</v>
      </c>
      <c r="I331" s="104">
        <v>572</v>
      </c>
      <c r="J331" s="113" t="s">
        <v>398</v>
      </c>
      <c r="K331" s="183"/>
      <c r="L331" s="129"/>
      <c r="M331" s="4" t="str">
        <f t="shared" si="14"/>
        <v/>
      </c>
      <c r="N331" s="6"/>
      <c r="O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</row>
    <row r="332" spans="1:70" s="23" customFormat="1" ht="20.25" hidden="1">
      <c r="A332" s="4">
        <v>330</v>
      </c>
      <c r="B332" s="589"/>
      <c r="C332" s="76" t="s">
        <v>388</v>
      </c>
      <c r="D332" s="59">
        <v>1</v>
      </c>
      <c r="E332" s="74">
        <v>10</v>
      </c>
      <c r="F332" s="87"/>
      <c r="G332" s="92"/>
      <c r="H332" s="97" t="str">
        <f t="shared" si="12"/>
        <v>東区1-10</v>
      </c>
      <c r="I332" s="104">
        <v>323</v>
      </c>
      <c r="J332" s="113" t="s">
        <v>398</v>
      </c>
      <c r="K332" s="183"/>
      <c r="L332" s="129"/>
      <c r="M332" s="4" t="str">
        <f t="shared" si="14"/>
        <v/>
      </c>
      <c r="P332" s="44"/>
      <c r="Q332" s="44"/>
    </row>
    <row r="333" spans="1:70" ht="20.25" hidden="1">
      <c r="A333" s="4">
        <v>331</v>
      </c>
      <c r="B333" s="589" t="s">
        <v>399</v>
      </c>
      <c r="C333" s="76" t="s">
        <v>388</v>
      </c>
      <c r="D333" s="57">
        <v>2</v>
      </c>
      <c r="E333" s="74">
        <v>1</v>
      </c>
      <c r="F333" s="87"/>
      <c r="G333" s="92"/>
      <c r="H333" s="97" t="str">
        <f t="shared" si="12"/>
        <v>東区2-1</v>
      </c>
      <c r="I333" s="104">
        <v>810</v>
      </c>
      <c r="J333" s="113" t="s">
        <v>400</v>
      </c>
      <c r="K333" s="183"/>
      <c r="L333" s="129"/>
      <c r="M333" s="4" t="str">
        <f t="shared" si="14"/>
        <v/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16.5" customHeight="1">
      <c r="A334" s="4">
        <v>332</v>
      </c>
      <c r="B334" s="589"/>
      <c r="C334" s="76" t="s">
        <v>388</v>
      </c>
      <c r="D334" s="57">
        <v>2</v>
      </c>
      <c r="E334" s="74">
        <v>2</v>
      </c>
      <c r="F334" s="87">
        <v>1</v>
      </c>
      <c r="G334" s="92"/>
      <c r="H334" s="97" t="str">
        <f t="shared" si="12"/>
        <v>東区2-2</v>
      </c>
      <c r="I334" s="104">
        <v>538</v>
      </c>
      <c r="J334" s="113" t="s">
        <v>401</v>
      </c>
      <c r="K334" s="191" t="s">
        <v>724</v>
      </c>
      <c r="L334" s="138" t="s">
        <v>800</v>
      </c>
      <c r="M334" s="4" t="str">
        <f t="shared" si="14"/>
        <v/>
      </c>
    </row>
    <row r="335" spans="1:70" ht="20.25" hidden="1">
      <c r="A335" s="4">
        <v>333</v>
      </c>
      <c r="B335" s="589"/>
      <c r="C335" s="76" t="s">
        <v>388</v>
      </c>
      <c r="D335" s="57">
        <v>2</v>
      </c>
      <c r="E335" s="74">
        <v>3</v>
      </c>
      <c r="F335" s="87"/>
      <c r="G335" s="92"/>
      <c r="H335" s="97" t="str">
        <f t="shared" si="12"/>
        <v>東区2-3</v>
      </c>
      <c r="I335" s="104">
        <v>493</v>
      </c>
      <c r="J335" s="113" t="s">
        <v>402</v>
      </c>
      <c r="K335" s="183"/>
      <c r="L335" s="129"/>
      <c r="M335" s="4">
        <f t="shared" si="14"/>
        <v>372</v>
      </c>
      <c r="N335" s="6"/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20.25">
      <c r="A336" s="4">
        <v>334</v>
      </c>
      <c r="B336" s="589"/>
      <c r="C336" s="76" t="s">
        <v>388</v>
      </c>
      <c r="D336" s="57">
        <v>2</v>
      </c>
      <c r="E336" s="74">
        <v>4</v>
      </c>
      <c r="F336" s="87">
        <v>0</v>
      </c>
      <c r="G336" s="92"/>
      <c r="H336" s="97" t="str">
        <f t="shared" si="12"/>
        <v>東区2-4</v>
      </c>
      <c r="I336" s="104">
        <v>682</v>
      </c>
      <c r="J336" s="113" t="s">
        <v>403</v>
      </c>
      <c r="K336" s="191"/>
      <c r="L336" s="138" t="s">
        <v>788</v>
      </c>
      <c r="M336" s="4" t="str">
        <f t="shared" si="14"/>
        <v/>
      </c>
      <c r="N336" s="6"/>
      <c r="O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</row>
    <row r="337" spans="1:70" ht="20.25" hidden="1">
      <c r="A337" s="4">
        <v>335</v>
      </c>
      <c r="B337" s="589"/>
      <c r="C337" s="76" t="s">
        <v>388</v>
      </c>
      <c r="D337" s="57">
        <v>2</v>
      </c>
      <c r="E337" s="74">
        <v>5</v>
      </c>
      <c r="F337" s="87"/>
      <c r="G337" s="92"/>
      <c r="H337" s="97" t="str">
        <f t="shared" ref="H337:H381" si="15">CONCATENATE(C337,D337,"-",E337)</f>
        <v>東区2-5</v>
      </c>
      <c r="I337" s="104">
        <v>600</v>
      </c>
      <c r="J337" s="113" t="s">
        <v>404</v>
      </c>
      <c r="K337" s="183"/>
      <c r="L337" s="129"/>
      <c r="M337" s="4">
        <f t="shared" si="14"/>
        <v>546</v>
      </c>
      <c r="N337" s="6"/>
      <c r="O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</row>
    <row r="338" spans="1:70" ht="16.5" hidden="1" customHeight="1">
      <c r="A338" s="4">
        <v>336</v>
      </c>
      <c r="B338" s="589"/>
      <c r="C338" s="76" t="s">
        <v>388</v>
      </c>
      <c r="D338" s="57">
        <v>2</v>
      </c>
      <c r="E338" s="74">
        <v>6</v>
      </c>
      <c r="F338" s="87"/>
      <c r="G338" s="92"/>
      <c r="H338" s="97" t="str">
        <f t="shared" si="15"/>
        <v>東区2-6</v>
      </c>
      <c r="I338" s="104">
        <v>553</v>
      </c>
      <c r="J338" s="113" t="s">
        <v>718</v>
      </c>
      <c r="K338" s="191"/>
      <c r="L338" s="129"/>
      <c r="M338" s="4">
        <f t="shared" si="14"/>
        <v>585</v>
      </c>
    </row>
    <row r="339" spans="1:70" ht="20.25" hidden="1">
      <c r="A339" s="4">
        <v>337</v>
      </c>
      <c r="B339" s="589"/>
      <c r="C339" s="76" t="s">
        <v>388</v>
      </c>
      <c r="D339" s="57">
        <v>2</v>
      </c>
      <c r="E339" s="74">
        <v>7</v>
      </c>
      <c r="F339" s="87"/>
      <c r="G339" s="92"/>
      <c r="H339" s="97" t="str">
        <f t="shared" si="15"/>
        <v>東区2-7</v>
      </c>
      <c r="I339" s="104">
        <v>978</v>
      </c>
      <c r="J339" s="113" t="s">
        <v>405</v>
      </c>
      <c r="K339" s="183"/>
      <c r="L339" s="129"/>
      <c r="M339" s="4" t="str">
        <f t="shared" si="14"/>
        <v/>
      </c>
      <c r="N339" s="6"/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ht="20.25" hidden="1">
      <c r="A340" s="4">
        <v>338</v>
      </c>
      <c r="B340" s="589" t="s">
        <v>406</v>
      </c>
      <c r="C340" s="76" t="s">
        <v>388</v>
      </c>
      <c r="D340" s="57">
        <v>3</v>
      </c>
      <c r="E340" s="74">
        <v>1</v>
      </c>
      <c r="F340" s="87"/>
      <c r="G340" s="92"/>
      <c r="H340" s="97" t="str">
        <f t="shared" si="15"/>
        <v>東区3-1</v>
      </c>
      <c r="I340" s="104">
        <v>597</v>
      </c>
      <c r="J340" s="113" t="s">
        <v>407</v>
      </c>
      <c r="K340" s="183"/>
      <c r="L340" s="129"/>
      <c r="M340" s="4" t="str">
        <f t="shared" si="14"/>
        <v/>
      </c>
      <c r="N340" s="6"/>
      <c r="O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</row>
    <row r="341" spans="1:70" ht="16.5" hidden="1" customHeight="1">
      <c r="A341" s="4">
        <v>339</v>
      </c>
      <c r="B341" s="589"/>
      <c r="C341" s="76" t="s">
        <v>388</v>
      </c>
      <c r="D341" s="57">
        <v>3</v>
      </c>
      <c r="E341" s="74">
        <v>2</v>
      </c>
      <c r="F341" s="87"/>
      <c r="G341" s="92"/>
      <c r="H341" s="97" t="str">
        <f t="shared" si="15"/>
        <v>東区3-2</v>
      </c>
      <c r="I341" s="104">
        <v>536</v>
      </c>
      <c r="J341" s="113" t="s">
        <v>715</v>
      </c>
      <c r="K341" s="196"/>
      <c r="L341" s="225"/>
      <c r="M341" s="4" t="str">
        <f t="shared" si="14"/>
        <v/>
      </c>
    </row>
    <row r="342" spans="1:70" ht="20.25" hidden="1">
      <c r="A342" s="4">
        <v>340</v>
      </c>
      <c r="B342" s="589"/>
      <c r="C342" s="76" t="s">
        <v>388</v>
      </c>
      <c r="D342" s="57">
        <v>3</v>
      </c>
      <c r="E342" s="74">
        <v>3</v>
      </c>
      <c r="F342" s="87"/>
      <c r="G342" s="92"/>
      <c r="H342" s="97" t="str">
        <f t="shared" si="15"/>
        <v>東区3-3</v>
      </c>
      <c r="I342" s="104">
        <v>412</v>
      </c>
      <c r="J342" s="113" t="s">
        <v>408</v>
      </c>
      <c r="K342" s="183"/>
      <c r="L342" s="129"/>
      <c r="M342" s="4">
        <f t="shared" si="14"/>
        <v>814</v>
      </c>
      <c r="N342" s="6"/>
      <c r="O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</row>
    <row r="343" spans="1:70" s="23" customFormat="1" ht="20.25" hidden="1">
      <c r="A343" s="4">
        <v>341</v>
      </c>
      <c r="B343" s="589"/>
      <c r="C343" s="76" t="s">
        <v>388</v>
      </c>
      <c r="D343" s="57">
        <v>3</v>
      </c>
      <c r="E343" s="74">
        <v>4</v>
      </c>
      <c r="F343" s="87"/>
      <c r="G343" s="92"/>
      <c r="H343" s="97" t="str">
        <f t="shared" si="15"/>
        <v>東区3-4</v>
      </c>
      <c r="I343" s="104">
        <v>577</v>
      </c>
      <c r="J343" s="113" t="s">
        <v>409</v>
      </c>
      <c r="K343" s="183"/>
      <c r="L343" s="129"/>
      <c r="M343" s="4" t="str">
        <f t="shared" si="14"/>
        <v/>
      </c>
      <c r="P343" s="44"/>
      <c r="Q343" s="44"/>
    </row>
    <row r="344" spans="1:70" s="23" customFormat="1" ht="20.25">
      <c r="A344" s="4">
        <v>342</v>
      </c>
      <c r="B344" s="589"/>
      <c r="C344" s="76" t="s">
        <v>388</v>
      </c>
      <c r="D344" s="57">
        <v>3</v>
      </c>
      <c r="E344" s="74">
        <v>5</v>
      </c>
      <c r="F344" s="87">
        <v>1</v>
      </c>
      <c r="G344" s="92"/>
      <c r="H344" s="97" t="str">
        <f t="shared" si="15"/>
        <v>東区3-5</v>
      </c>
      <c r="I344" s="104">
        <v>372</v>
      </c>
      <c r="J344" s="215" t="s">
        <v>834</v>
      </c>
      <c r="K344" s="191" t="s">
        <v>687</v>
      </c>
      <c r="L344" s="138" t="s">
        <v>799</v>
      </c>
      <c r="M344" s="5" t="str">
        <f t="shared" si="14"/>
        <v/>
      </c>
      <c r="P344" s="44"/>
      <c r="Q344" s="44"/>
    </row>
    <row r="345" spans="1:70" ht="20.25" hidden="1">
      <c r="A345" s="4">
        <v>343</v>
      </c>
      <c r="B345" s="589"/>
      <c r="C345" s="76" t="s">
        <v>388</v>
      </c>
      <c r="D345" s="57">
        <v>3</v>
      </c>
      <c r="E345" s="74">
        <v>6</v>
      </c>
      <c r="F345" s="87"/>
      <c r="G345" s="92"/>
      <c r="H345" s="97" t="str">
        <f t="shared" si="15"/>
        <v>東区3-6</v>
      </c>
      <c r="I345" s="104">
        <v>490</v>
      </c>
      <c r="J345" s="113" t="s">
        <v>411</v>
      </c>
      <c r="K345" s="183"/>
      <c r="L345" s="162"/>
      <c r="M345" s="4" t="str">
        <f t="shared" ref="M345:M358" si="16">IF(F355,I355,"")</f>
        <v/>
      </c>
      <c r="N345" s="6"/>
      <c r="O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</row>
    <row r="346" spans="1:70" ht="16.5" customHeight="1">
      <c r="A346" s="4">
        <v>344</v>
      </c>
      <c r="B346" s="589"/>
      <c r="C346" s="76" t="s">
        <v>388</v>
      </c>
      <c r="D346" s="57">
        <v>3</v>
      </c>
      <c r="E346" s="74">
        <v>7</v>
      </c>
      <c r="F346" s="87">
        <v>1</v>
      </c>
      <c r="G346" s="92"/>
      <c r="H346" s="97" t="str">
        <f t="shared" si="15"/>
        <v>東区3-7</v>
      </c>
      <c r="I346" s="104">
        <v>546</v>
      </c>
      <c r="J346" s="113" t="s">
        <v>412</v>
      </c>
      <c r="K346" s="191" t="s">
        <v>173</v>
      </c>
      <c r="L346" s="129"/>
      <c r="M346" s="4" t="str">
        <f t="shared" si="16"/>
        <v/>
      </c>
    </row>
    <row r="347" spans="1:70" ht="20.25">
      <c r="A347" s="4">
        <v>345</v>
      </c>
      <c r="B347" s="589"/>
      <c r="C347" s="76" t="s">
        <v>388</v>
      </c>
      <c r="D347" s="57">
        <v>3</v>
      </c>
      <c r="E347" s="74">
        <v>8</v>
      </c>
      <c r="F347" s="87">
        <v>1</v>
      </c>
      <c r="G347" s="92"/>
      <c r="H347" s="97" t="str">
        <f t="shared" si="15"/>
        <v>東区3-8</v>
      </c>
      <c r="I347" s="104">
        <v>585</v>
      </c>
      <c r="J347" s="113" t="s">
        <v>413</v>
      </c>
      <c r="K347" s="191" t="s">
        <v>717</v>
      </c>
      <c r="L347" s="132" t="s">
        <v>808</v>
      </c>
      <c r="M347" s="4" t="str">
        <f t="shared" si="16"/>
        <v/>
      </c>
      <c r="N347" s="6"/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16.5" hidden="1" customHeight="1">
      <c r="A348" s="4">
        <v>346</v>
      </c>
      <c r="B348" s="589"/>
      <c r="C348" s="76" t="s">
        <v>388</v>
      </c>
      <c r="D348" s="57">
        <v>3</v>
      </c>
      <c r="E348" s="74">
        <v>9</v>
      </c>
      <c r="F348" s="87"/>
      <c r="G348" s="92"/>
      <c r="H348" s="97" t="str">
        <f t="shared" si="15"/>
        <v>東区3-9</v>
      </c>
      <c r="I348" s="104">
        <v>323</v>
      </c>
      <c r="J348" s="113" t="s">
        <v>414</v>
      </c>
      <c r="K348" s="183"/>
      <c r="L348" s="162"/>
      <c r="M348" s="4" t="str">
        <f t="shared" si="16"/>
        <v/>
      </c>
    </row>
    <row r="349" spans="1:70" ht="20.25" hidden="1">
      <c r="A349" s="4">
        <v>347</v>
      </c>
      <c r="B349" s="589"/>
      <c r="C349" s="76" t="s">
        <v>388</v>
      </c>
      <c r="D349" s="57">
        <v>3</v>
      </c>
      <c r="E349" s="74">
        <v>10</v>
      </c>
      <c r="F349" s="87"/>
      <c r="G349" s="92"/>
      <c r="H349" s="97" t="str">
        <f t="shared" si="15"/>
        <v>東区3-10</v>
      </c>
      <c r="I349" s="104">
        <v>945</v>
      </c>
      <c r="J349" s="113" t="s">
        <v>415</v>
      </c>
      <c r="K349" s="183"/>
      <c r="L349" s="162"/>
      <c r="M349" s="4" t="str">
        <f t="shared" si="16"/>
        <v/>
      </c>
      <c r="N349" s="6"/>
      <c r="O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</row>
    <row r="350" spans="1:70" ht="16.5" customHeight="1">
      <c r="A350" s="4">
        <v>348</v>
      </c>
      <c r="B350" s="589"/>
      <c r="C350" s="76" t="s">
        <v>388</v>
      </c>
      <c r="D350" s="57">
        <v>3</v>
      </c>
      <c r="E350" s="74">
        <v>11</v>
      </c>
      <c r="F350" s="87">
        <v>0</v>
      </c>
      <c r="G350" s="92"/>
      <c r="H350" s="97" t="str">
        <f t="shared" si="15"/>
        <v>東区3-11</v>
      </c>
      <c r="I350" s="104">
        <v>790</v>
      </c>
      <c r="J350" s="113" t="s">
        <v>416</v>
      </c>
      <c r="K350" s="191"/>
      <c r="L350" s="138" t="s">
        <v>751</v>
      </c>
      <c r="M350" s="4" t="str">
        <f t="shared" si="16"/>
        <v/>
      </c>
    </row>
    <row r="351" spans="1:70" ht="20.25">
      <c r="A351" s="4">
        <v>349</v>
      </c>
      <c r="B351" s="589"/>
      <c r="C351" s="256" t="s">
        <v>388</v>
      </c>
      <c r="D351" s="269">
        <v>3</v>
      </c>
      <c r="E351" s="258">
        <v>12</v>
      </c>
      <c r="F351" s="259">
        <v>1</v>
      </c>
      <c r="G351" s="199"/>
      <c r="H351" s="260" t="str">
        <f t="shared" si="15"/>
        <v>東区3-12</v>
      </c>
      <c r="I351" s="261">
        <v>814</v>
      </c>
      <c r="J351" s="262" t="s">
        <v>417</v>
      </c>
      <c r="K351" s="191" t="s">
        <v>727</v>
      </c>
      <c r="L351" s="131" t="s">
        <v>802</v>
      </c>
      <c r="M351" s="4" t="str">
        <f t="shared" si="16"/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20.25" hidden="1">
      <c r="A352" s="4">
        <v>350</v>
      </c>
      <c r="B352" s="589"/>
      <c r="C352" s="76" t="s">
        <v>388</v>
      </c>
      <c r="D352" s="57">
        <v>3</v>
      </c>
      <c r="E352" s="74">
        <v>13</v>
      </c>
      <c r="F352" s="87"/>
      <c r="G352" s="92"/>
      <c r="H352" s="97" t="str">
        <f t="shared" si="15"/>
        <v>東区3-13</v>
      </c>
      <c r="I352" s="104">
        <v>268</v>
      </c>
      <c r="J352" s="113" t="s">
        <v>418</v>
      </c>
      <c r="K352" s="183"/>
      <c r="L352" s="162"/>
      <c r="M352" s="4" t="str">
        <f t="shared" si="16"/>
        <v/>
      </c>
      <c r="N352" s="6"/>
      <c r="O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</row>
    <row r="353" spans="1:70" ht="20.25" hidden="1">
      <c r="A353" s="4">
        <v>351</v>
      </c>
      <c r="B353" s="589"/>
      <c r="C353" s="76" t="s">
        <v>388</v>
      </c>
      <c r="D353" s="57">
        <v>3</v>
      </c>
      <c r="E353" s="74">
        <v>14</v>
      </c>
      <c r="F353" s="87"/>
      <c r="G353" s="92"/>
      <c r="H353" s="97" t="str">
        <f t="shared" si="15"/>
        <v>東区3-14</v>
      </c>
      <c r="I353" s="104">
        <v>675</v>
      </c>
      <c r="J353" s="113" t="s">
        <v>419</v>
      </c>
      <c r="K353" s="185"/>
      <c r="L353" s="129"/>
      <c r="M353" s="4">
        <f t="shared" si="16"/>
        <v>268</v>
      </c>
      <c r="N353" s="6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20.25" hidden="1">
      <c r="A354" s="4">
        <v>352</v>
      </c>
      <c r="B354" s="589"/>
      <c r="C354" s="76" t="s">
        <v>388</v>
      </c>
      <c r="D354" s="57">
        <v>3</v>
      </c>
      <c r="E354" s="74" t="s">
        <v>189</v>
      </c>
      <c r="F354" s="87"/>
      <c r="G354" s="92"/>
      <c r="H354" s="97" t="str">
        <f>CONCATENATE(C354,D354,"-",E354)</f>
        <v>東区3-15</v>
      </c>
      <c r="I354" s="104">
        <v>256</v>
      </c>
      <c r="J354" s="114" t="s">
        <v>420</v>
      </c>
      <c r="K354" s="183"/>
      <c r="L354" s="145"/>
      <c r="M354" s="4" t="str">
        <f t="shared" si="16"/>
        <v/>
      </c>
      <c r="N354" s="6"/>
      <c r="O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</row>
    <row r="355" spans="1:70" ht="16.5" customHeight="1">
      <c r="A355" s="4">
        <v>353</v>
      </c>
      <c r="B355" s="589" t="s">
        <v>421</v>
      </c>
      <c r="C355" s="76" t="s">
        <v>388</v>
      </c>
      <c r="D355" s="57">
        <v>4</v>
      </c>
      <c r="E355" s="74">
        <v>1</v>
      </c>
      <c r="F355" s="87">
        <v>0</v>
      </c>
      <c r="G355" s="92"/>
      <c r="H355" s="97" t="str">
        <f t="shared" si="15"/>
        <v>東区4-1</v>
      </c>
      <c r="I355" s="104">
        <v>166</v>
      </c>
      <c r="J355" s="113" t="s">
        <v>835</v>
      </c>
      <c r="K355" s="191"/>
      <c r="L355" s="129" t="s">
        <v>863</v>
      </c>
      <c r="M355" s="4" t="str">
        <f t="shared" si="16"/>
        <v/>
      </c>
    </row>
    <row r="356" spans="1:70" ht="20.25" hidden="1">
      <c r="A356" s="4">
        <v>354</v>
      </c>
      <c r="B356" s="589"/>
      <c r="C356" s="76" t="s">
        <v>388</v>
      </c>
      <c r="D356" s="57">
        <v>4</v>
      </c>
      <c r="E356" s="74">
        <v>2</v>
      </c>
      <c r="F356" s="87"/>
      <c r="G356" s="92"/>
      <c r="H356" s="97" t="str">
        <f t="shared" si="15"/>
        <v>東区4-2</v>
      </c>
      <c r="I356" s="104">
        <v>417</v>
      </c>
      <c r="J356" s="113" t="s">
        <v>423</v>
      </c>
      <c r="K356" s="183"/>
      <c r="L356" s="129"/>
      <c r="M356" s="4" t="str">
        <f t="shared" si="16"/>
        <v/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20.25" hidden="1">
      <c r="A357" s="4">
        <v>355</v>
      </c>
      <c r="B357" s="589"/>
      <c r="C357" s="76" t="s">
        <v>388</v>
      </c>
      <c r="D357" s="57">
        <v>4</v>
      </c>
      <c r="E357" s="74">
        <v>3</v>
      </c>
      <c r="F357" s="87"/>
      <c r="G357" s="92"/>
      <c r="H357" s="97" t="str">
        <f t="shared" si="15"/>
        <v>東区4-3</v>
      </c>
      <c r="I357" s="104">
        <v>310</v>
      </c>
      <c r="J357" s="113" t="s">
        <v>423</v>
      </c>
      <c r="K357" s="183"/>
      <c r="L357" s="129"/>
      <c r="M357" s="4" t="str">
        <f t="shared" si="16"/>
        <v/>
      </c>
      <c r="N357" s="6"/>
      <c r="O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</row>
    <row r="358" spans="1:70" ht="20.25" hidden="1">
      <c r="A358" s="4">
        <v>356</v>
      </c>
      <c r="B358" s="589"/>
      <c r="C358" s="76" t="s">
        <v>388</v>
      </c>
      <c r="D358" s="57">
        <v>4</v>
      </c>
      <c r="E358" s="74">
        <v>4</v>
      </c>
      <c r="F358" s="87"/>
      <c r="G358" s="92"/>
      <c r="H358" s="97" t="str">
        <f t="shared" si="15"/>
        <v>東区4-4</v>
      </c>
      <c r="I358" s="104">
        <v>309</v>
      </c>
      <c r="J358" s="113" t="s">
        <v>424</v>
      </c>
      <c r="K358" s="183"/>
      <c r="L358" s="129"/>
      <c r="M358" s="4" t="str">
        <f t="shared" si="16"/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20.25" hidden="1">
      <c r="A359" s="4">
        <v>357</v>
      </c>
      <c r="B359" s="589"/>
      <c r="C359" s="76" t="s">
        <v>388</v>
      </c>
      <c r="D359" s="57">
        <v>4</v>
      </c>
      <c r="E359" s="74">
        <v>5</v>
      </c>
      <c r="F359" s="87"/>
      <c r="G359" s="92"/>
      <c r="H359" s="97" t="str">
        <f t="shared" si="15"/>
        <v>東区4-5</v>
      </c>
      <c r="I359" s="104">
        <v>365</v>
      </c>
      <c r="J359" s="113" t="s">
        <v>425</v>
      </c>
      <c r="K359" s="183"/>
      <c r="L359" s="129"/>
      <c r="M359" s="5" t="str">
        <f t="shared" ref="M359:M371" si="17">IF(F370,I370,"")</f>
        <v/>
      </c>
      <c r="N359" s="6"/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hidden="1">
      <c r="A360" s="4">
        <v>358</v>
      </c>
      <c r="B360" s="589"/>
      <c r="C360" s="76" t="s">
        <v>388</v>
      </c>
      <c r="D360" s="57">
        <v>4</v>
      </c>
      <c r="E360" s="74">
        <v>6</v>
      </c>
      <c r="F360" s="87"/>
      <c r="G360" s="92"/>
      <c r="H360" s="97" t="str">
        <f t="shared" si="15"/>
        <v>東区4-6</v>
      </c>
      <c r="I360" s="104">
        <v>121</v>
      </c>
      <c r="J360" s="113" t="s">
        <v>426</v>
      </c>
      <c r="K360" s="183"/>
      <c r="L360" s="129"/>
      <c r="M360" s="4" t="str">
        <f t="shared" si="17"/>
        <v/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20.25" hidden="1">
      <c r="A361" s="4">
        <v>359</v>
      </c>
      <c r="B361" s="589"/>
      <c r="C361" s="76" t="s">
        <v>388</v>
      </c>
      <c r="D361" s="57">
        <v>4</v>
      </c>
      <c r="E361" s="74">
        <v>7</v>
      </c>
      <c r="F361" s="87"/>
      <c r="G361" s="92"/>
      <c r="H361" s="97" t="str">
        <f t="shared" si="15"/>
        <v>東区4-7</v>
      </c>
      <c r="I361" s="104">
        <v>567</v>
      </c>
      <c r="J361" s="113" t="s">
        <v>427</v>
      </c>
      <c r="K361" s="183"/>
      <c r="L361" s="129"/>
      <c r="M361" s="4" t="str">
        <f t="shared" si="17"/>
        <v/>
      </c>
      <c r="N361" s="6"/>
      <c r="O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</row>
    <row r="362" spans="1:70" ht="20.25" hidden="1">
      <c r="A362" s="4">
        <v>360</v>
      </c>
      <c r="B362" s="589"/>
      <c r="C362" s="76" t="s">
        <v>388</v>
      </c>
      <c r="D362" s="57">
        <v>4</v>
      </c>
      <c r="E362" s="74">
        <v>8</v>
      </c>
      <c r="F362" s="87"/>
      <c r="G362" s="92"/>
      <c r="H362" s="97" t="str">
        <f t="shared" si="15"/>
        <v>東区4-8</v>
      </c>
      <c r="I362" s="104">
        <v>385</v>
      </c>
      <c r="J362" s="113" t="s">
        <v>428</v>
      </c>
      <c r="K362" s="183"/>
      <c r="L362" s="129"/>
      <c r="M362" s="4" t="str">
        <f t="shared" si="17"/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>
      <c r="A363" s="4">
        <v>361</v>
      </c>
      <c r="B363" s="589"/>
      <c r="C363" s="256" t="s">
        <v>388</v>
      </c>
      <c r="D363" s="269">
        <v>4</v>
      </c>
      <c r="E363" s="258">
        <v>9</v>
      </c>
      <c r="F363" s="259">
        <v>1</v>
      </c>
      <c r="G363" s="199"/>
      <c r="H363" s="260" t="str">
        <f t="shared" si="15"/>
        <v>東区4-9</v>
      </c>
      <c r="I363" s="261">
        <v>268</v>
      </c>
      <c r="J363" s="262" t="s">
        <v>428</v>
      </c>
      <c r="K363" s="191" t="s">
        <v>787</v>
      </c>
      <c r="L363" s="131" t="s">
        <v>805</v>
      </c>
      <c r="M363" s="4" t="str">
        <f t="shared" si="17"/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>
      <c r="A364" s="4">
        <v>362</v>
      </c>
      <c r="B364" s="589"/>
      <c r="C364" s="76" t="s">
        <v>388</v>
      </c>
      <c r="D364" s="57">
        <v>4</v>
      </c>
      <c r="E364" s="74">
        <v>10</v>
      </c>
      <c r="F364" s="87"/>
      <c r="G364" s="92"/>
      <c r="H364" s="97" t="str">
        <f t="shared" si="15"/>
        <v>東区4-10</v>
      </c>
      <c r="I364" s="104">
        <v>298</v>
      </c>
      <c r="J364" s="113" t="s">
        <v>429</v>
      </c>
      <c r="K364" s="183"/>
      <c r="L364" s="129"/>
      <c r="M364" s="4" t="str">
        <f t="shared" si="17"/>
        <v/>
      </c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>
      <c r="A365" s="4">
        <v>363</v>
      </c>
      <c r="B365" s="589"/>
      <c r="C365" s="76" t="s">
        <v>388</v>
      </c>
      <c r="D365" s="57">
        <v>4</v>
      </c>
      <c r="E365" s="74">
        <v>11</v>
      </c>
      <c r="F365" s="87"/>
      <c r="G365" s="92"/>
      <c r="H365" s="97" t="str">
        <f t="shared" si="15"/>
        <v>東区4-11</v>
      </c>
      <c r="I365" s="104">
        <v>524</v>
      </c>
      <c r="J365" s="113" t="s">
        <v>430</v>
      </c>
      <c r="K365" s="183"/>
      <c r="L365" s="129"/>
      <c r="M365" s="5" t="str">
        <f t="shared" si="17"/>
        <v/>
      </c>
      <c r="N365" s="6"/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25" hidden="1">
      <c r="A366" s="4">
        <v>364</v>
      </c>
      <c r="B366" s="589"/>
      <c r="C366" s="76" t="s">
        <v>388</v>
      </c>
      <c r="D366" s="57">
        <v>4</v>
      </c>
      <c r="E366" s="74">
        <v>12</v>
      </c>
      <c r="F366" s="87"/>
      <c r="G366" s="92"/>
      <c r="H366" s="97" t="str">
        <f t="shared" si="15"/>
        <v>東区4-12</v>
      </c>
      <c r="I366" s="104">
        <v>493</v>
      </c>
      <c r="J366" s="113" t="s">
        <v>431</v>
      </c>
      <c r="K366" s="183"/>
      <c r="L366" s="129"/>
      <c r="M366" s="4" t="str">
        <f t="shared" si="17"/>
        <v/>
      </c>
      <c r="N366" s="6"/>
      <c r="O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25" hidden="1">
      <c r="A367" s="4">
        <v>365</v>
      </c>
      <c r="B367" s="589"/>
      <c r="C367" s="76" t="s">
        <v>388</v>
      </c>
      <c r="D367" s="57">
        <v>4</v>
      </c>
      <c r="E367" s="74">
        <v>13</v>
      </c>
      <c r="F367" s="87"/>
      <c r="G367" s="92"/>
      <c r="H367" s="97" t="str">
        <f t="shared" si="15"/>
        <v>東区4-13</v>
      </c>
      <c r="I367" s="104">
        <v>416</v>
      </c>
      <c r="J367" s="113" t="s">
        <v>432</v>
      </c>
      <c r="K367" s="183"/>
      <c r="L367" s="129" t="s">
        <v>24</v>
      </c>
      <c r="M367" s="4" t="str">
        <f t="shared" si="17"/>
        <v/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>
      <c r="A368" s="4">
        <v>366</v>
      </c>
      <c r="B368" s="589"/>
      <c r="C368" s="76" t="s">
        <v>388</v>
      </c>
      <c r="D368" s="57">
        <v>4</v>
      </c>
      <c r="E368" s="74">
        <v>14</v>
      </c>
      <c r="F368" s="87">
        <v>0</v>
      </c>
      <c r="G368" s="92"/>
      <c r="H368" s="97" t="str">
        <f t="shared" si="15"/>
        <v>東区4-14</v>
      </c>
      <c r="I368" s="104">
        <v>512</v>
      </c>
      <c r="J368" s="113" t="s">
        <v>434</v>
      </c>
      <c r="K368" s="191"/>
      <c r="L368" s="138" t="s">
        <v>693</v>
      </c>
      <c r="M368" s="4" t="str">
        <f t="shared" si="17"/>
        <v/>
      </c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>
      <c r="A369" s="4">
        <v>367</v>
      </c>
      <c r="B369" s="589"/>
      <c r="C369" s="76" t="s">
        <v>388</v>
      </c>
      <c r="D369" s="57">
        <v>4</v>
      </c>
      <c r="E369" s="74" t="s">
        <v>189</v>
      </c>
      <c r="F369" s="87"/>
      <c r="G369" s="92"/>
      <c r="H369" s="97" t="str">
        <f t="shared" si="15"/>
        <v>東区4-15</v>
      </c>
      <c r="I369" s="104">
        <v>386</v>
      </c>
      <c r="J369" s="113" t="s">
        <v>434</v>
      </c>
      <c r="K369" s="183"/>
      <c r="L369" s="129"/>
      <c r="M369" s="4" t="str">
        <f t="shared" si="17"/>
        <v/>
      </c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>
      <c r="A370" s="4">
        <v>368</v>
      </c>
      <c r="B370" s="589" t="s">
        <v>435</v>
      </c>
      <c r="C370" s="76" t="s">
        <v>388</v>
      </c>
      <c r="D370" s="57">
        <v>5</v>
      </c>
      <c r="E370" s="74">
        <v>1</v>
      </c>
      <c r="F370" s="87"/>
      <c r="G370" s="92"/>
      <c r="H370" s="97" t="str">
        <f t="shared" si="15"/>
        <v>東区5-1</v>
      </c>
      <c r="I370" s="104">
        <v>665</v>
      </c>
      <c r="J370" s="113" t="s">
        <v>436</v>
      </c>
      <c r="K370" s="183"/>
      <c r="L370" s="137"/>
      <c r="M370" s="4" t="str">
        <f t="shared" si="17"/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>
      <c r="A371" s="4">
        <v>369</v>
      </c>
      <c r="B371" s="589"/>
      <c r="C371" s="76" t="s">
        <v>388</v>
      </c>
      <c r="D371" s="57">
        <v>5</v>
      </c>
      <c r="E371" s="74">
        <v>2</v>
      </c>
      <c r="F371" s="87"/>
      <c r="G371" s="92"/>
      <c r="H371" s="97" t="str">
        <f t="shared" si="15"/>
        <v>東区5-2</v>
      </c>
      <c r="I371" s="104">
        <v>442</v>
      </c>
      <c r="J371" s="113" t="s">
        <v>437</v>
      </c>
      <c r="K371" s="183"/>
      <c r="L371" s="129"/>
      <c r="M371" s="4" t="str">
        <f t="shared" si="17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hidden="1">
      <c r="A372" s="4">
        <v>370</v>
      </c>
      <c r="B372" s="589"/>
      <c r="C372" s="76" t="s">
        <v>388</v>
      </c>
      <c r="D372" s="57">
        <v>5</v>
      </c>
      <c r="E372" s="74">
        <v>3</v>
      </c>
      <c r="F372" s="87"/>
      <c r="G372" s="92"/>
      <c r="H372" s="97" t="str">
        <f t="shared" si="15"/>
        <v>東区5-3</v>
      </c>
      <c r="I372" s="104">
        <v>487</v>
      </c>
      <c r="J372" s="113" t="s">
        <v>438</v>
      </c>
      <c r="K372" s="183"/>
      <c r="L372" s="129"/>
      <c r="M372" s="5" t="e">
        <f>IF(#REF!,#REF!,"")</f>
        <v>#REF!</v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>
      <c r="A373" s="4">
        <v>371</v>
      </c>
      <c r="B373" s="589"/>
      <c r="C373" s="76" t="s">
        <v>388</v>
      </c>
      <c r="D373" s="57">
        <v>5</v>
      </c>
      <c r="E373" s="74">
        <v>4</v>
      </c>
      <c r="F373" s="87"/>
      <c r="G373" s="92"/>
      <c r="H373" s="97" t="str">
        <f t="shared" si="15"/>
        <v>東区5-4</v>
      </c>
      <c r="I373" s="104">
        <v>558</v>
      </c>
      <c r="J373" s="114" t="s">
        <v>439</v>
      </c>
      <c r="K373" s="183"/>
      <c r="L373" s="129"/>
      <c r="M373" s="4" t="str">
        <f>IF(F384,I384,"")</f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hidden="1">
      <c r="A374" s="4">
        <v>372</v>
      </c>
      <c r="B374" s="589"/>
      <c r="C374" s="76" t="s">
        <v>388</v>
      </c>
      <c r="D374" s="57">
        <v>5</v>
      </c>
      <c r="E374" s="74">
        <v>5</v>
      </c>
      <c r="F374" s="87"/>
      <c r="G374" s="92"/>
      <c r="H374" s="97" t="str">
        <f t="shared" si="15"/>
        <v>東区5-5</v>
      </c>
      <c r="I374" s="104">
        <v>771</v>
      </c>
      <c r="J374" s="113" t="s">
        <v>440</v>
      </c>
      <c r="K374" s="183"/>
      <c r="L374" s="129"/>
      <c r="M374" s="4" t="str">
        <f>IF(F385,I385,"")</f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hidden="1">
      <c r="A375" s="4">
        <v>373</v>
      </c>
      <c r="B375" s="589"/>
      <c r="C375" s="76" t="s">
        <v>388</v>
      </c>
      <c r="D375" s="57">
        <v>5</v>
      </c>
      <c r="E375" s="74">
        <v>6</v>
      </c>
      <c r="F375" s="87"/>
      <c r="G375" s="92"/>
      <c r="H375" s="97" t="str">
        <f t="shared" si="15"/>
        <v>東区5-6</v>
      </c>
      <c r="I375" s="104">
        <v>645</v>
      </c>
      <c r="J375" s="113" t="s">
        <v>441</v>
      </c>
      <c r="K375" s="183"/>
      <c r="L375" s="129"/>
      <c r="M375" s="4"/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>
      <c r="A376" s="4">
        <v>374</v>
      </c>
      <c r="B376" s="589"/>
      <c r="C376" s="76" t="s">
        <v>388</v>
      </c>
      <c r="D376" s="57">
        <v>5</v>
      </c>
      <c r="E376" s="74">
        <v>7</v>
      </c>
      <c r="F376" s="87"/>
      <c r="G376" s="92"/>
      <c r="H376" s="97" t="str">
        <f t="shared" si="15"/>
        <v>東区5-7</v>
      </c>
      <c r="I376" s="104">
        <v>551</v>
      </c>
      <c r="J376" s="123" t="s">
        <v>442</v>
      </c>
      <c r="K376" s="193"/>
      <c r="L376" s="163"/>
      <c r="M376" s="5" t="str">
        <f>IF(F389,I389,"")</f>
        <v/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hidden="1">
      <c r="A377" s="4">
        <v>375</v>
      </c>
      <c r="B377" s="589"/>
      <c r="C377" s="76" t="s">
        <v>388</v>
      </c>
      <c r="D377" s="57">
        <v>5</v>
      </c>
      <c r="E377" s="74">
        <v>8</v>
      </c>
      <c r="F377" s="87"/>
      <c r="G377" s="92"/>
      <c r="H377" s="97" t="str">
        <f t="shared" si="15"/>
        <v>東区5-8</v>
      </c>
      <c r="I377" s="104">
        <v>609</v>
      </c>
      <c r="J377" s="113" t="s">
        <v>443</v>
      </c>
      <c r="K377" s="183"/>
      <c r="L377" s="129"/>
      <c r="M377" s="5" t="str">
        <f>IF(F390,I390,"")</f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25" hidden="1">
      <c r="A378" s="4">
        <v>376</v>
      </c>
      <c r="B378" s="589"/>
      <c r="C378" s="76" t="s">
        <v>388</v>
      </c>
      <c r="D378" s="57">
        <v>5</v>
      </c>
      <c r="E378" s="74">
        <v>9</v>
      </c>
      <c r="F378" s="87"/>
      <c r="G378" s="92"/>
      <c r="H378" s="97" t="str">
        <f t="shared" si="15"/>
        <v>東区5-9</v>
      </c>
      <c r="I378" s="104">
        <v>385</v>
      </c>
      <c r="J378" s="113" t="s">
        <v>444</v>
      </c>
      <c r="K378" s="183"/>
      <c r="L378" s="129"/>
      <c r="M378" s="4" t="str">
        <f>IF(F391,I391,"")</f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>
      <c r="A379" s="4">
        <v>377</v>
      </c>
      <c r="B379" s="589" t="s">
        <v>445</v>
      </c>
      <c r="C379" s="76" t="s">
        <v>388</v>
      </c>
      <c r="D379" s="57">
        <v>6</v>
      </c>
      <c r="E379" s="74">
        <v>1</v>
      </c>
      <c r="F379" s="87"/>
      <c r="G379" s="92"/>
      <c r="H379" s="97" t="str">
        <f t="shared" si="15"/>
        <v>東区6-1</v>
      </c>
      <c r="I379" s="104">
        <v>632</v>
      </c>
      <c r="J379" s="113" t="s">
        <v>446</v>
      </c>
      <c r="K379" s="183"/>
      <c r="L379" s="129"/>
      <c r="M379" s="4"/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hidden="1">
      <c r="A380" s="4">
        <v>378</v>
      </c>
      <c r="B380" s="589"/>
      <c r="C380" s="76" t="s">
        <v>388</v>
      </c>
      <c r="D380" s="57">
        <v>6</v>
      </c>
      <c r="E380" s="74">
        <v>2</v>
      </c>
      <c r="F380" s="87"/>
      <c r="G380" s="92"/>
      <c r="H380" s="97" t="str">
        <f t="shared" si="15"/>
        <v>東区6-2</v>
      </c>
      <c r="I380" s="104">
        <v>427</v>
      </c>
      <c r="J380" s="113" t="s">
        <v>447</v>
      </c>
      <c r="K380" s="183"/>
      <c r="L380" s="129"/>
      <c r="M380" s="5" t="str">
        <f t="shared" ref="M380:M387" si="18">IF(F392,I392,"")</f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25" hidden="1">
      <c r="A381" s="4">
        <v>379</v>
      </c>
      <c r="B381" s="589"/>
      <c r="C381" s="76" t="s">
        <v>388</v>
      </c>
      <c r="D381" s="57">
        <v>6</v>
      </c>
      <c r="E381" s="74">
        <v>3</v>
      </c>
      <c r="F381" s="87"/>
      <c r="G381" s="92"/>
      <c r="H381" s="97" t="str">
        <f t="shared" si="15"/>
        <v>東区6-3</v>
      </c>
      <c r="I381" s="104">
        <v>291</v>
      </c>
      <c r="J381" s="113" t="s">
        <v>447</v>
      </c>
      <c r="K381" s="183"/>
      <c r="L381" s="129"/>
      <c r="M381" s="5" t="str">
        <f t="shared" si="18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hidden="1">
      <c r="A382" s="4">
        <v>380</v>
      </c>
      <c r="B382" s="589"/>
      <c r="C382" s="76" t="s">
        <v>388</v>
      </c>
      <c r="D382" s="57">
        <v>6</v>
      </c>
      <c r="E382" s="74" t="s">
        <v>148</v>
      </c>
      <c r="F382" s="87"/>
      <c r="G382" s="92"/>
      <c r="H382" s="97" t="str">
        <f>CONCATENATE(C382,D382,"-",E382)</f>
        <v>東区6-4</v>
      </c>
      <c r="I382" s="104">
        <v>284</v>
      </c>
      <c r="J382" s="113" t="s">
        <v>448</v>
      </c>
      <c r="K382" s="183"/>
      <c r="L382" s="263"/>
      <c r="M382" s="4" t="str">
        <f t="shared" si="18"/>
        <v/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hidden="1">
      <c r="A383" s="4">
        <v>381</v>
      </c>
      <c r="B383" s="589"/>
      <c r="C383" s="76" t="s">
        <v>388</v>
      </c>
      <c r="D383" s="57">
        <v>6</v>
      </c>
      <c r="E383" s="74" t="s">
        <v>449</v>
      </c>
      <c r="F383" s="87"/>
      <c r="G383" s="92"/>
      <c r="H383" s="97" t="str">
        <f>CONCATENATE(C383,D383,"-",E383)</f>
        <v>東区6-5</v>
      </c>
      <c r="I383" s="104">
        <v>334</v>
      </c>
      <c r="J383" s="113" t="s">
        <v>450</v>
      </c>
      <c r="K383" s="185"/>
      <c r="L383" s="131"/>
      <c r="M383" s="4">
        <f t="shared" si="18"/>
        <v>474</v>
      </c>
      <c r="N383" s="6"/>
      <c r="O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25" hidden="1">
      <c r="A384" s="4">
        <v>382</v>
      </c>
      <c r="B384" s="589"/>
      <c r="C384" s="76" t="s">
        <v>388</v>
      </c>
      <c r="D384" s="57">
        <v>6</v>
      </c>
      <c r="E384" s="74">
        <v>6</v>
      </c>
      <c r="F384" s="87"/>
      <c r="G384" s="92"/>
      <c r="H384" s="97" t="str">
        <f>CONCATENATE(C384,D384,"-",E384)</f>
        <v>東区6-6</v>
      </c>
      <c r="I384" s="104">
        <v>495</v>
      </c>
      <c r="J384" s="113" t="s">
        <v>451</v>
      </c>
      <c r="K384" s="183"/>
      <c r="L384" s="129"/>
      <c r="M384" s="5" t="str">
        <f t="shared" si="18"/>
        <v/>
      </c>
      <c r="N384" s="6"/>
      <c r="O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25" hidden="1">
      <c r="A385" s="4">
        <v>383</v>
      </c>
      <c r="B385" s="589"/>
      <c r="C385" s="76" t="s">
        <v>388</v>
      </c>
      <c r="D385" s="57">
        <v>6</v>
      </c>
      <c r="E385" s="74">
        <v>7</v>
      </c>
      <c r="F385" s="87"/>
      <c r="G385" s="92"/>
      <c r="H385" s="97" t="str">
        <f>CONCATENATE(C385,D385,"-",E385)</f>
        <v>東区6-7</v>
      </c>
      <c r="I385" s="104">
        <v>535</v>
      </c>
      <c r="J385" s="114" t="s">
        <v>452</v>
      </c>
      <c r="K385" s="183"/>
      <c r="L385" s="129"/>
      <c r="M385" s="5">
        <f t="shared" si="18"/>
        <v>531</v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>
      <c r="A386" s="4">
        <v>384</v>
      </c>
      <c r="B386" s="589"/>
      <c r="C386" s="76" t="s">
        <v>388</v>
      </c>
      <c r="D386" s="57">
        <v>6</v>
      </c>
      <c r="E386" s="74">
        <v>8</v>
      </c>
      <c r="F386" s="87"/>
      <c r="G386" s="92"/>
      <c r="H386" s="97" t="str">
        <f>CONCATENATE(C386,D386,"-",E386)</f>
        <v>東区6-8</v>
      </c>
      <c r="I386" s="104">
        <v>362</v>
      </c>
      <c r="J386" s="113" t="s">
        <v>453</v>
      </c>
      <c r="K386" s="183"/>
      <c r="L386" s="164"/>
      <c r="M386" s="4" t="str">
        <f t="shared" si="18"/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>
      <c r="A387" s="4">
        <v>385</v>
      </c>
      <c r="B387" s="589"/>
      <c r="C387" s="76" t="s">
        <v>388</v>
      </c>
      <c r="D387" s="57">
        <v>6</v>
      </c>
      <c r="E387" s="74" t="s">
        <v>836</v>
      </c>
      <c r="F387" s="87">
        <v>1</v>
      </c>
      <c r="G387" s="92"/>
      <c r="H387" s="97" t="str">
        <f t="shared" ref="H387:H453" si="19">CONCATENATE(C387,D387,"-",E387)</f>
        <v>東区6-9</v>
      </c>
      <c r="I387" s="104">
        <v>425</v>
      </c>
      <c r="J387" s="215" t="s">
        <v>837</v>
      </c>
      <c r="K387" s="191" t="s">
        <v>765</v>
      </c>
      <c r="L387" s="164"/>
      <c r="M387" s="4" t="str">
        <f t="shared" si="18"/>
        <v/>
      </c>
      <c r="N387" s="6"/>
      <c r="O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25" hidden="1">
      <c r="A388" s="4">
        <v>386</v>
      </c>
      <c r="B388" s="589"/>
      <c r="C388" s="76" t="s">
        <v>388</v>
      </c>
      <c r="D388" s="57">
        <v>6</v>
      </c>
      <c r="E388" s="74" t="s">
        <v>455</v>
      </c>
      <c r="F388" s="87"/>
      <c r="G388" s="92"/>
      <c r="H388" s="97" t="str">
        <f>CONCATENATE(C388,D388,"-",E388)</f>
        <v>東区6-10</v>
      </c>
      <c r="I388" s="104">
        <v>620</v>
      </c>
      <c r="J388" s="113" t="s">
        <v>448</v>
      </c>
      <c r="K388" s="185"/>
      <c r="L388" s="165"/>
      <c r="M388" s="4" t="str">
        <f t="shared" ref="M388:M432" si="20">IF(F402,I402,"")</f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hidden="1">
      <c r="A389" s="4">
        <v>387</v>
      </c>
      <c r="B389" s="589" t="s">
        <v>456</v>
      </c>
      <c r="C389" s="76" t="s">
        <v>388</v>
      </c>
      <c r="D389" s="57">
        <v>7</v>
      </c>
      <c r="E389" s="74">
        <v>1</v>
      </c>
      <c r="F389" s="87"/>
      <c r="G389" s="92"/>
      <c r="H389" s="97" t="str">
        <f t="shared" si="19"/>
        <v>東区7-1</v>
      </c>
      <c r="I389" s="104">
        <v>396</v>
      </c>
      <c r="J389" s="120" t="s">
        <v>457</v>
      </c>
      <c r="K389" s="191"/>
      <c r="L389" s="129"/>
      <c r="M389" s="4" t="str">
        <f t="shared" si="20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hidden="1">
      <c r="A390" s="4">
        <v>388</v>
      </c>
      <c r="B390" s="589"/>
      <c r="C390" s="76" t="s">
        <v>388</v>
      </c>
      <c r="D390" s="57">
        <v>7</v>
      </c>
      <c r="E390" s="74">
        <v>2</v>
      </c>
      <c r="F390" s="87"/>
      <c r="G390" s="92"/>
      <c r="H390" s="97" t="str">
        <f t="shared" si="19"/>
        <v>東区7-2</v>
      </c>
      <c r="I390" s="104">
        <v>386</v>
      </c>
      <c r="J390" s="120" t="s">
        <v>458</v>
      </c>
      <c r="K390" s="185"/>
      <c r="L390" s="129"/>
      <c r="M390" s="4">
        <f t="shared" si="20"/>
        <v>684</v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hidden="1">
      <c r="A391" s="4">
        <v>389</v>
      </c>
      <c r="B391" s="589"/>
      <c r="C391" s="76" t="s">
        <v>388</v>
      </c>
      <c r="D391" s="57">
        <v>7</v>
      </c>
      <c r="E391" s="74">
        <v>3</v>
      </c>
      <c r="F391" s="87"/>
      <c r="G391" s="92"/>
      <c r="H391" s="97" t="str">
        <f t="shared" si="19"/>
        <v>東区7-3</v>
      </c>
      <c r="I391" s="104">
        <v>368</v>
      </c>
      <c r="J391" s="120" t="s">
        <v>459</v>
      </c>
      <c r="K391" s="183"/>
      <c r="L391" s="129"/>
      <c r="M391" s="4" t="str">
        <f t="shared" si="20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>
      <c r="A392" s="4">
        <v>390</v>
      </c>
      <c r="B392" s="589"/>
      <c r="C392" s="76" t="s">
        <v>388</v>
      </c>
      <c r="D392" s="57">
        <v>7</v>
      </c>
      <c r="E392" s="74">
        <v>4</v>
      </c>
      <c r="F392" s="87"/>
      <c r="G392" s="92"/>
      <c r="H392" s="97" t="str">
        <f t="shared" si="19"/>
        <v>東区7-4</v>
      </c>
      <c r="I392" s="104">
        <v>780</v>
      </c>
      <c r="J392" s="120" t="s">
        <v>460</v>
      </c>
      <c r="K392" s="183"/>
      <c r="L392" s="138"/>
      <c r="M392" s="4" t="str">
        <f t="shared" si="20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>
      <c r="A393" s="4">
        <v>391</v>
      </c>
      <c r="B393" s="589"/>
      <c r="C393" s="76" t="s">
        <v>388</v>
      </c>
      <c r="D393" s="57">
        <v>7</v>
      </c>
      <c r="E393" s="74">
        <v>5</v>
      </c>
      <c r="F393" s="87"/>
      <c r="G393" s="92"/>
      <c r="H393" s="97" t="str">
        <f t="shared" si="19"/>
        <v>東区7-5</v>
      </c>
      <c r="I393" s="104">
        <v>460</v>
      </c>
      <c r="J393" s="120" t="s">
        <v>461</v>
      </c>
      <c r="K393" s="183"/>
      <c r="L393" s="140"/>
      <c r="M393" s="4" t="str">
        <f t="shared" si="20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25" hidden="1">
      <c r="A394" s="4">
        <v>392</v>
      </c>
      <c r="B394" s="589"/>
      <c r="C394" s="76" t="s">
        <v>388</v>
      </c>
      <c r="D394" s="57">
        <v>7</v>
      </c>
      <c r="E394" s="74">
        <v>6</v>
      </c>
      <c r="F394" s="87"/>
      <c r="G394" s="92"/>
      <c r="H394" s="97" t="str">
        <f t="shared" si="19"/>
        <v>東区7-6</v>
      </c>
      <c r="I394" s="104">
        <v>326</v>
      </c>
      <c r="J394" s="120" t="s">
        <v>462</v>
      </c>
      <c r="K394" s="185"/>
      <c r="L394" s="129"/>
      <c r="M394" s="4" t="str">
        <f t="shared" si="20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>
      <c r="A395" s="4">
        <v>393</v>
      </c>
      <c r="B395" s="589"/>
      <c r="C395" s="76" t="s">
        <v>388</v>
      </c>
      <c r="D395" s="57">
        <v>7</v>
      </c>
      <c r="E395" s="74">
        <v>7</v>
      </c>
      <c r="F395" s="87">
        <v>1</v>
      </c>
      <c r="G395" s="92"/>
      <c r="H395" s="97" t="str">
        <f t="shared" si="19"/>
        <v>東区7-7</v>
      </c>
      <c r="I395" s="104">
        <v>474</v>
      </c>
      <c r="J395" s="120" t="s">
        <v>463</v>
      </c>
      <c r="K395" s="235" t="s">
        <v>794</v>
      </c>
      <c r="L395" s="132"/>
      <c r="M395" s="4" t="str">
        <f t="shared" si="20"/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hidden="1">
      <c r="A396" s="4">
        <v>394</v>
      </c>
      <c r="B396" s="589"/>
      <c r="C396" s="76" t="s">
        <v>388</v>
      </c>
      <c r="D396" s="57">
        <v>7</v>
      </c>
      <c r="E396" s="74" t="s">
        <v>464</v>
      </c>
      <c r="F396" s="87"/>
      <c r="G396" s="92"/>
      <c r="H396" s="97" t="str">
        <f t="shared" si="19"/>
        <v>東区7-8</v>
      </c>
      <c r="I396" s="104">
        <v>358</v>
      </c>
      <c r="J396" s="120" t="s">
        <v>465</v>
      </c>
      <c r="K396" s="183"/>
      <c r="L396" s="132"/>
      <c r="M396" s="4" t="str">
        <f t="shared" si="20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16.5" customHeight="1">
      <c r="A397" s="4">
        <v>395</v>
      </c>
      <c r="B397" s="589"/>
      <c r="C397" s="81" t="s">
        <v>388</v>
      </c>
      <c r="D397" s="62">
        <v>7</v>
      </c>
      <c r="E397" s="82">
        <v>9</v>
      </c>
      <c r="F397" s="87">
        <v>1</v>
      </c>
      <c r="G397" s="92"/>
      <c r="H397" s="99" t="str">
        <f t="shared" si="19"/>
        <v>東区7-9</v>
      </c>
      <c r="I397" s="107">
        <v>531</v>
      </c>
      <c r="J397" s="120" t="s">
        <v>466</v>
      </c>
      <c r="K397" s="235" t="s">
        <v>467</v>
      </c>
      <c r="L397" s="166"/>
      <c r="M397" s="5">
        <f t="shared" si="20"/>
        <v>205</v>
      </c>
    </row>
    <row r="398" spans="1:70" ht="20.25" hidden="1">
      <c r="A398" s="4">
        <v>396</v>
      </c>
      <c r="B398" s="589"/>
      <c r="C398" s="76" t="s">
        <v>388</v>
      </c>
      <c r="D398" s="57">
        <v>7</v>
      </c>
      <c r="E398" s="74">
        <v>10</v>
      </c>
      <c r="F398" s="87"/>
      <c r="G398" s="92"/>
      <c r="H398" s="97" t="str">
        <f t="shared" si="19"/>
        <v>東区7-10</v>
      </c>
      <c r="I398" s="104">
        <v>610</v>
      </c>
      <c r="J398" s="120" t="s">
        <v>468</v>
      </c>
      <c r="K398" s="183"/>
      <c r="L398" s="129"/>
      <c r="M398" s="4" t="str">
        <f t="shared" si="20"/>
        <v/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 hidden="1">
      <c r="A399" s="4">
        <v>397</v>
      </c>
      <c r="B399" s="589"/>
      <c r="C399" s="76" t="s">
        <v>388</v>
      </c>
      <c r="D399" s="57">
        <v>7</v>
      </c>
      <c r="E399" s="74">
        <v>11</v>
      </c>
      <c r="F399" s="87"/>
      <c r="G399" s="92"/>
      <c r="H399" s="97" t="str">
        <f t="shared" si="19"/>
        <v>東区7-11</v>
      </c>
      <c r="I399" s="104">
        <v>190</v>
      </c>
      <c r="J399" s="120" t="s">
        <v>469</v>
      </c>
      <c r="K399" s="183"/>
      <c r="L399" s="129"/>
      <c r="M399" s="4" t="str">
        <f t="shared" si="20"/>
        <v/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s="15" customFormat="1" ht="16.5" customHeight="1">
      <c r="A400" s="4">
        <v>398</v>
      </c>
      <c r="B400" s="589"/>
      <c r="C400" s="76" t="s">
        <v>388</v>
      </c>
      <c r="D400" s="57">
        <v>7</v>
      </c>
      <c r="E400" s="74" t="s">
        <v>838</v>
      </c>
      <c r="F400" s="87">
        <v>1</v>
      </c>
      <c r="G400" s="92"/>
      <c r="H400" s="97" t="str">
        <f>CONCATENATE(C400,D400,"-",E400)</f>
        <v>東区7-12</v>
      </c>
      <c r="I400" s="104">
        <v>289</v>
      </c>
      <c r="J400" s="120" t="s">
        <v>470</v>
      </c>
      <c r="K400" s="235" t="s">
        <v>787</v>
      </c>
      <c r="L400" s="135"/>
      <c r="M400" s="5" t="str">
        <f t="shared" si="20"/>
        <v/>
      </c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</row>
    <row r="401" spans="1:70" s="15" customFormat="1" ht="16.5" hidden="1" customHeight="1">
      <c r="A401" s="4">
        <v>399</v>
      </c>
      <c r="B401" s="589"/>
      <c r="C401" s="76" t="s">
        <v>388</v>
      </c>
      <c r="D401" s="57">
        <v>7</v>
      </c>
      <c r="E401" s="74" t="s">
        <v>185</v>
      </c>
      <c r="F401" s="87"/>
      <c r="G401" s="92"/>
      <c r="H401" s="97" t="str">
        <f>CONCATENATE(C401,D401,"-",E401)</f>
        <v>東区7-13</v>
      </c>
      <c r="I401" s="104">
        <v>366</v>
      </c>
      <c r="J401" s="120" t="s">
        <v>471</v>
      </c>
      <c r="K401" s="233"/>
      <c r="L401" s="138"/>
      <c r="M401" s="4" t="str">
        <f t="shared" si="20"/>
        <v/>
      </c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</row>
    <row r="402" spans="1:70" s="15" customFormat="1" ht="20.25" hidden="1">
      <c r="A402" s="4">
        <v>400</v>
      </c>
      <c r="B402" s="589" t="s">
        <v>472</v>
      </c>
      <c r="C402" s="76" t="s">
        <v>388</v>
      </c>
      <c r="D402" s="57">
        <v>8</v>
      </c>
      <c r="E402" s="74">
        <v>1</v>
      </c>
      <c r="F402" s="87"/>
      <c r="G402" s="92"/>
      <c r="H402" s="97" t="str">
        <f t="shared" si="19"/>
        <v>東区8-1</v>
      </c>
      <c r="I402" s="104">
        <v>989</v>
      </c>
      <c r="J402" s="113" t="s">
        <v>473</v>
      </c>
      <c r="K402" s="183"/>
      <c r="L402" s="132"/>
      <c r="M402" s="5" t="str">
        <f t="shared" si="20"/>
        <v/>
      </c>
      <c r="P402" s="44"/>
      <c r="Q402" s="44"/>
    </row>
    <row r="403" spans="1:70" ht="20.25" hidden="1">
      <c r="A403" s="4">
        <v>401</v>
      </c>
      <c r="B403" s="589"/>
      <c r="C403" s="76" t="s">
        <v>388</v>
      </c>
      <c r="D403" s="57">
        <v>8</v>
      </c>
      <c r="E403" s="74">
        <v>2</v>
      </c>
      <c r="F403" s="87"/>
      <c r="G403" s="92"/>
      <c r="H403" s="97" t="str">
        <f t="shared" si="19"/>
        <v>東区8-2</v>
      </c>
      <c r="I403" s="104">
        <v>520</v>
      </c>
      <c r="J403" s="113" t="s">
        <v>474</v>
      </c>
      <c r="K403" s="183"/>
      <c r="L403" s="129"/>
      <c r="M403" s="4" t="str">
        <f t="shared" si="20"/>
        <v/>
      </c>
      <c r="N403" s="6"/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>
      <c r="A404" s="4">
        <v>402</v>
      </c>
      <c r="B404" s="589"/>
      <c r="C404" s="256" t="s">
        <v>388</v>
      </c>
      <c r="D404" s="269">
        <v>8</v>
      </c>
      <c r="E404" s="258">
        <v>3</v>
      </c>
      <c r="F404" s="259">
        <v>1</v>
      </c>
      <c r="G404" s="199">
        <v>1</v>
      </c>
      <c r="H404" s="260" t="str">
        <f t="shared" si="19"/>
        <v>東区8-3</v>
      </c>
      <c r="I404" s="261">
        <v>684</v>
      </c>
      <c r="J404" s="262" t="s">
        <v>475</v>
      </c>
      <c r="K404" s="191" t="s">
        <v>773</v>
      </c>
      <c r="L404" s="131" t="s">
        <v>861</v>
      </c>
      <c r="M404" s="4" t="str">
        <f t="shared" si="20"/>
        <v/>
      </c>
    </row>
    <row r="405" spans="1:70" ht="20.25" hidden="1">
      <c r="A405" s="4">
        <v>403</v>
      </c>
      <c r="B405" s="589"/>
      <c r="C405" s="76" t="s">
        <v>388</v>
      </c>
      <c r="D405" s="57">
        <v>8</v>
      </c>
      <c r="E405" s="74">
        <v>4</v>
      </c>
      <c r="F405" s="87"/>
      <c r="G405" s="92"/>
      <c r="H405" s="97" t="str">
        <f t="shared" si="19"/>
        <v>東区8-4</v>
      </c>
      <c r="I405" s="104">
        <v>198</v>
      </c>
      <c r="J405" s="113" t="s">
        <v>476</v>
      </c>
      <c r="K405" s="183"/>
      <c r="L405" s="167"/>
      <c r="M405" s="4" t="str">
        <f t="shared" si="20"/>
        <v/>
      </c>
      <c r="N405" s="6"/>
      <c r="O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25" hidden="1">
      <c r="A406" s="4">
        <v>404</v>
      </c>
      <c r="B406" s="589"/>
      <c r="C406" s="76" t="s">
        <v>388</v>
      </c>
      <c r="D406" s="57">
        <v>8</v>
      </c>
      <c r="E406" s="74">
        <v>5</v>
      </c>
      <c r="F406" s="87"/>
      <c r="G406" s="92"/>
      <c r="H406" s="97" t="str">
        <f t="shared" si="19"/>
        <v>東区8-5</v>
      </c>
      <c r="I406" s="104">
        <v>705</v>
      </c>
      <c r="J406" s="113" t="s">
        <v>477</v>
      </c>
      <c r="K406" s="183"/>
      <c r="L406" s="131"/>
      <c r="M406" s="4" t="str">
        <f t="shared" si="20"/>
        <v/>
      </c>
      <c r="N406" s="6"/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hidden="1">
      <c r="A407" s="4">
        <v>405</v>
      </c>
      <c r="B407" s="589" t="s">
        <v>478</v>
      </c>
      <c r="C407" s="76" t="s">
        <v>388</v>
      </c>
      <c r="D407" s="57">
        <v>9</v>
      </c>
      <c r="E407" s="74">
        <v>1</v>
      </c>
      <c r="F407" s="87"/>
      <c r="G407" s="92"/>
      <c r="H407" s="97" t="str">
        <f t="shared" si="19"/>
        <v>東区9-1</v>
      </c>
      <c r="I407" s="104">
        <v>625</v>
      </c>
      <c r="J407" s="113" t="s">
        <v>479</v>
      </c>
      <c r="K407" s="183"/>
      <c r="L407" s="132"/>
      <c r="M407" s="4" t="str">
        <f t="shared" si="20"/>
        <v/>
      </c>
      <c r="N407" s="6"/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>
      <c r="A408" s="4">
        <v>406</v>
      </c>
      <c r="B408" s="589"/>
      <c r="C408" s="76" t="s">
        <v>388</v>
      </c>
      <c r="D408" s="57">
        <v>9</v>
      </c>
      <c r="E408" s="74">
        <v>2</v>
      </c>
      <c r="F408" s="87"/>
      <c r="G408" s="92"/>
      <c r="H408" s="97" t="str">
        <f t="shared" si="19"/>
        <v>東区9-2</v>
      </c>
      <c r="I408" s="104">
        <v>625</v>
      </c>
      <c r="J408" s="113" t="s">
        <v>480</v>
      </c>
      <c r="K408" s="183"/>
      <c r="L408" s="129"/>
      <c r="M408" s="4" t="str">
        <f t="shared" si="20"/>
        <v/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25" hidden="1">
      <c r="A409" s="4">
        <v>407</v>
      </c>
      <c r="B409" s="589"/>
      <c r="C409" s="76" t="s">
        <v>388</v>
      </c>
      <c r="D409" s="57">
        <v>9</v>
      </c>
      <c r="E409" s="74">
        <v>3</v>
      </c>
      <c r="F409" s="87"/>
      <c r="G409" s="92"/>
      <c r="H409" s="97" t="str">
        <f t="shared" si="19"/>
        <v>東区9-3</v>
      </c>
      <c r="I409" s="104">
        <v>465</v>
      </c>
      <c r="J409" s="113" t="s">
        <v>481</v>
      </c>
      <c r="K409" s="183"/>
      <c r="L409" s="129"/>
      <c r="M409" s="4" t="str">
        <f t="shared" si="20"/>
        <v/>
      </c>
      <c r="N409" s="6"/>
      <c r="O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</row>
    <row r="410" spans="1:70" ht="16.5" hidden="1" customHeight="1">
      <c r="A410" s="4">
        <v>408</v>
      </c>
      <c r="B410" s="589"/>
      <c r="C410" s="208" t="s">
        <v>388</v>
      </c>
      <c r="D410" s="203">
        <v>9</v>
      </c>
      <c r="E410" s="204">
        <v>4</v>
      </c>
      <c r="F410" s="205"/>
      <c r="G410" s="218"/>
      <c r="H410" s="227" t="str">
        <f t="shared" si="19"/>
        <v>東区9-4</v>
      </c>
      <c r="I410" s="228">
        <v>342</v>
      </c>
      <c r="J410" s="229" t="s">
        <v>482</v>
      </c>
      <c r="K410" s="219"/>
      <c r="L410" s="138"/>
      <c r="M410" s="4" t="str">
        <f t="shared" si="20"/>
        <v/>
      </c>
    </row>
    <row r="411" spans="1:70" ht="20.25">
      <c r="A411" s="4">
        <v>409</v>
      </c>
      <c r="B411" s="589"/>
      <c r="C411" s="76" t="s">
        <v>388</v>
      </c>
      <c r="D411" s="57">
        <v>9</v>
      </c>
      <c r="E411" s="74">
        <v>5</v>
      </c>
      <c r="F411" s="87">
        <v>1</v>
      </c>
      <c r="G411" s="92"/>
      <c r="H411" s="100" t="str">
        <f t="shared" si="19"/>
        <v>東区9-5</v>
      </c>
      <c r="I411" s="104">
        <v>205</v>
      </c>
      <c r="J411" s="276" t="s">
        <v>839</v>
      </c>
      <c r="K411" s="191" t="s">
        <v>716</v>
      </c>
      <c r="L411" s="164"/>
      <c r="M411" s="4" t="str">
        <f t="shared" si="20"/>
        <v/>
      </c>
      <c r="N411" s="6"/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25" hidden="1">
      <c r="A412" s="4">
        <v>410</v>
      </c>
      <c r="B412" s="589"/>
      <c r="C412" s="76" t="s">
        <v>388</v>
      </c>
      <c r="D412" s="57">
        <v>9</v>
      </c>
      <c r="E412" s="74">
        <v>6</v>
      </c>
      <c r="F412" s="87"/>
      <c r="G412" s="92"/>
      <c r="H412" s="97" t="str">
        <f t="shared" si="19"/>
        <v>東区9-6</v>
      </c>
      <c r="I412" s="104">
        <v>250</v>
      </c>
      <c r="J412" s="113" t="s">
        <v>484</v>
      </c>
      <c r="K412" s="183"/>
      <c r="L412" s="129"/>
      <c r="M412" s="4" t="str">
        <f t="shared" si="20"/>
        <v/>
      </c>
      <c r="N412" s="6"/>
      <c r="O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</row>
    <row r="413" spans="1:70" ht="20.25" hidden="1">
      <c r="A413" s="4">
        <v>411</v>
      </c>
      <c r="B413" s="589"/>
      <c r="C413" s="76" t="s">
        <v>388</v>
      </c>
      <c r="D413" s="57">
        <v>9</v>
      </c>
      <c r="E413" s="74">
        <v>7</v>
      </c>
      <c r="F413" s="87"/>
      <c r="G413" s="92"/>
      <c r="H413" s="97" t="str">
        <f t="shared" si="19"/>
        <v>東区9-7</v>
      </c>
      <c r="I413" s="104">
        <v>468</v>
      </c>
      <c r="J413" s="113" t="s">
        <v>485</v>
      </c>
      <c r="K413" s="183"/>
      <c r="L413" s="129"/>
      <c r="M413" s="4">
        <f t="shared" si="20"/>
        <v>670</v>
      </c>
      <c r="N413" s="6"/>
      <c r="O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</row>
    <row r="414" spans="1:70" ht="20.25" hidden="1">
      <c r="A414" s="4">
        <v>412</v>
      </c>
      <c r="B414" s="589"/>
      <c r="C414" s="76" t="s">
        <v>388</v>
      </c>
      <c r="D414" s="57">
        <v>9</v>
      </c>
      <c r="E414" s="74">
        <v>8</v>
      </c>
      <c r="F414" s="87"/>
      <c r="G414" s="92"/>
      <c r="H414" s="97" t="str">
        <f t="shared" si="19"/>
        <v>東区9-8</v>
      </c>
      <c r="I414" s="104">
        <v>340</v>
      </c>
      <c r="J414" s="113" t="s">
        <v>486</v>
      </c>
      <c r="K414" s="192"/>
      <c r="L414" s="129"/>
      <c r="M414" s="4" t="str">
        <f t="shared" si="20"/>
        <v/>
      </c>
      <c r="N414" s="6"/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16.5" hidden="1" customHeight="1">
      <c r="A415" s="4">
        <v>413</v>
      </c>
      <c r="B415" s="589"/>
      <c r="C415" s="76" t="s">
        <v>388</v>
      </c>
      <c r="D415" s="57">
        <v>9</v>
      </c>
      <c r="E415" s="74">
        <v>9</v>
      </c>
      <c r="F415" s="87"/>
      <c r="G415" s="92"/>
      <c r="H415" s="97" t="str">
        <f t="shared" si="19"/>
        <v>東区9-9</v>
      </c>
      <c r="I415" s="104">
        <v>242</v>
      </c>
      <c r="J415" s="113" t="s">
        <v>704</v>
      </c>
      <c r="K415" s="183"/>
      <c r="L415" s="129"/>
      <c r="M415" s="5">
        <f t="shared" si="20"/>
        <v>521</v>
      </c>
    </row>
    <row r="416" spans="1:70" ht="16.5" hidden="1" customHeight="1">
      <c r="A416" s="4">
        <v>414</v>
      </c>
      <c r="B416" s="589"/>
      <c r="C416" s="76" t="s">
        <v>388</v>
      </c>
      <c r="D416" s="57">
        <v>9</v>
      </c>
      <c r="E416" s="74">
        <v>10</v>
      </c>
      <c r="F416" s="87"/>
      <c r="G416" s="92"/>
      <c r="H416" s="97" t="str">
        <f t="shared" si="19"/>
        <v>東区9-10</v>
      </c>
      <c r="I416" s="104">
        <v>307</v>
      </c>
      <c r="J416" s="113" t="s">
        <v>487</v>
      </c>
      <c r="K416" s="183" t="s">
        <v>720</v>
      </c>
      <c r="L416" s="140" t="s">
        <v>771</v>
      </c>
      <c r="M416" s="4" t="str">
        <f t="shared" si="20"/>
        <v/>
      </c>
    </row>
    <row r="417" spans="1:70" ht="20.25" hidden="1">
      <c r="A417" s="4">
        <v>415</v>
      </c>
      <c r="B417" s="589" t="s">
        <v>488</v>
      </c>
      <c r="C417" s="76" t="s">
        <v>388</v>
      </c>
      <c r="D417" s="59">
        <v>10</v>
      </c>
      <c r="E417" s="74">
        <v>1</v>
      </c>
      <c r="F417" s="87"/>
      <c r="G417" s="92"/>
      <c r="H417" s="97" t="str">
        <f t="shared" si="19"/>
        <v>東区10-1</v>
      </c>
      <c r="I417" s="104">
        <v>407</v>
      </c>
      <c r="J417" s="113" t="s">
        <v>489</v>
      </c>
      <c r="K417" s="183"/>
      <c r="L417" s="129"/>
      <c r="M417" s="4" t="str">
        <f t="shared" si="20"/>
        <v/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>
      <c r="A418" s="4">
        <v>416</v>
      </c>
      <c r="B418" s="589"/>
      <c r="C418" s="76" t="s">
        <v>388</v>
      </c>
      <c r="D418" s="59">
        <v>10</v>
      </c>
      <c r="E418" s="74">
        <v>2</v>
      </c>
      <c r="F418" s="87">
        <v>0</v>
      </c>
      <c r="G418" s="92"/>
      <c r="H418" s="97" t="str">
        <f t="shared" si="19"/>
        <v>東区10-2</v>
      </c>
      <c r="I418" s="104">
        <v>391</v>
      </c>
      <c r="J418" s="113" t="s">
        <v>490</v>
      </c>
      <c r="K418" s="191"/>
      <c r="L418" s="138" t="s">
        <v>719</v>
      </c>
      <c r="M418" s="5" t="str">
        <f t="shared" si="20"/>
        <v/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>
      <c r="A419" s="4">
        <v>417</v>
      </c>
      <c r="B419" s="589"/>
      <c r="C419" s="76" t="s">
        <v>388</v>
      </c>
      <c r="D419" s="59">
        <v>10</v>
      </c>
      <c r="E419" s="74">
        <v>3</v>
      </c>
      <c r="F419" s="87"/>
      <c r="G419" s="92"/>
      <c r="H419" s="97" t="str">
        <f t="shared" si="19"/>
        <v>東区10-3</v>
      </c>
      <c r="I419" s="104">
        <v>642</v>
      </c>
      <c r="J419" s="113" t="s">
        <v>491</v>
      </c>
      <c r="K419" s="183"/>
      <c r="L419" s="129"/>
      <c r="M419" s="4" t="str">
        <f t="shared" si="20"/>
        <v/>
      </c>
      <c r="N419" s="6"/>
      <c r="O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s="15" customFormat="1" ht="20.25" hidden="1">
      <c r="A420" s="4">
        <v>418</v>
      </c>
      <c r="B420" s="589"/>
      <c r="C420" s="76" t="s">
        <v>388</v>
      </c>
      <c r="D420" s="59">
        <v>10</v>
      </c>
      <c r="E420" s="74">
        <v>4</v>
      </c>
      <c r="F420" s="87"/>
      <c r="G420" s="92"/>
      <c r="H420" s="97" t="str">
        <f t="shared" si="19"/>
        <v>東区10-4</v>
      </c>
      <c r="I420" s="104">
        <v>306</v>
      </c>
      <c r="J420" s="113" t="s">
        <v>492</v>
      </c>
      <c r="K420" s="183"/>
      <c r="L420" s="129"/>
      <c r="M420" s="4" t="str">
        <f t="shared" si="20"/>
        <v/>
      </c>
      <c r="P420" s="44"/>
      <c r="Q420" s="44"/>
    </row>
    <row r="421" spans="1:70" s="15" customFormat="1" ht="20.25" hidden="1">
      <c r="A421" s="4">
        <v>419</v>
      </c>
      <c r="B421" s="589"/>
      <c r="C421" s="76" t="s">
        <v>388</v>
      </c>
      <c r="D421" s="59">
        <v>10</v>
      </c>
      <c r="E421" s="74">
        <v>5</v>
      </c>
      <c r="F421" s="87"/>
      <c r="G421" s="92"/>
      <c r="H421" s="97" t="str">
        <f t="shared" si="19"/>
        <v>東区10-5</v>
      </c>
      <c r="I421" s="104">
        <v>694</v>
      </c>
      <c r="J421" s="113" t="s">
        <v>493</v>
      </c>
      <c r="K421" s="191"/>
      <c r="L421" s="129"/>
      <c r="M421" s="4" t="str">
        <f t="shared" si="20"/>
        <v/>
      </c>
      <c r="P421" s="44"/>
      <c r="Q421" s="44"/>
    </row>
    <row r="422" spans="1:70" s="15" customFormat="1" ht="20.25" hidden="1">
      <c r="A422" s="4">
        <v>420</v>
      </c>
      <c r="B422" s="589"/>
      <c r="C422" s="76" t="s">
        <v>388</v>
      </c>
      <c r="D422" s="59">
        <v>10</v>
      </c>
      <c r="E422" s="74">
        <v>6</v>
      </c>
      <c r="F422" s="87"/>
      <c r="G422" s="92"/>
      <c r="H422" s="97" t="str">
        <f t="shared" si="19"/>
        <v>東区10-6</v>
      </c>
      <c r="I422" s="104">
        <v>329</v>
      </c>
      <c r="J422" s="113" t="s">
        <v>494</v>
      </c>
      <c r="K422" s="183"/>
      <c r="L422" s="129"/>
      <c r="M422" s="4" t="str">
        <f t="shared" si="20"/>
        <v/>
      </c>
      <c r="P422" s="44"/>
      <c r="Q422" s="44"/>
    </row>
    <row r="423" spans="1:70" ht="20.25">
      <c r="A423" s="4">
        <v>421</v>
      </c>
      <c r="B423" s="604"/>
      <c r="C423" s="76" t="s">
        <v>388</v>
      </c>
      <c r="D423" s="59">
        <v>10</v>
      </c>
      <c r="E423" s="74">
        <v>7</v>
      </c>
      <c r="F423" s="87">
        <v>0</v>
      </c>
      <c r="G423" s="92"/>
      <c r="H423" s="97" t="str">
        <f t="shared" si="19"/>
        <v>東区10-7</v>
      </c>
      <c r="I423" s="104">
        <v>467</v>
      </c>
      <c r="J423" s="113" t="s">
        <v>840</v>
      </c>
      <c r="K423" s="191"/>
      <c r="L423" s="164" t="s">
        <v>694</v>
      </c>
      <c r="M423" s="5" t="str">
        <f t="shared" si="20"/>
        <v/>
      </c>
    </row>
    <row r="424" spans="1:70" ht="20.25" hidden="1">
      <c r="A424" s="4">
        <v>422</v>
      </c>
      <c r="B424" s="589" t="s">
        <v>496</v>
      </c>
      <c r="C424" s="76" t="s">
        <v>388</v>
      </c>
      <c r="D424" s="59">
        <v>11</v>
      </c>
      <c r="E424" s="74">
        <v>1</v>
      </c>
      <c r="F424" s="87"/>
      <c r="G424" s="92"/>
      <c r="H424" s="97" t="str">
        <f t="shared" si="19"/>
        <v>東区11-1</v>
      </c>
      <c r="I424" s="104">
        <v>494</v>
      </c>
      <c r="J424" s="113" t="s">
        <v>497</v>
      </c>
      <c r="K424" s="183"/>
      <c r="L424" s="129"/>
      <c r="M424" s="4" t="str">
        <f t="shared" si="20"/>
        <v/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25" hidden="1">
      <c r="A425" s="4">
        <v>423</v>
      </c>
      <c r="B425" s="589"/>
      <c r="C425" s="76" t="s">
        <v>388</v>
      </c>
      <c r="D425" s="59">
        <v>11</v>
      </c>
      <c r="E425" s="74">
        <v>2</v>
      </c>
      <c r="F425" s="87"/>
      <c r="G425" s="92"/>
      <c r="H425" s="97" t="str">
        <f t="shared" si="19"/>
        <v>東区11-2</v>
      </c>
      <c r="I425" s="104">
        <v>118</v>
      </c>
      <c r="J425" s="113" t="s">
        <v>498</v>
      </c>
      <c r="K425" s="183"/>
      <c r="L425" s="132"/>
      <c r="M425" s="5" t="str">
        <f t="shared" si="20"/>
        <v/>
      </c>
      <c r="N425" s="6"/>
      <c r="O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25" hidden="1">
      <c r="A426" s="4">
        <v>424</v>
      </c>
      <c r="B426" s="589"/>
      <c r="C426" s="76" t="s">
        <v>388</v>
      </c>
      <c r="D426" s="59">
        <v>11</v>
      </c>
      <c r="E426" s="74">
        <v>3</v>
      </c>
      <c r="F426" s="87"/>
      <c r="G426" s="92"/>
      <c r="H426" s="97" t="str">
        <f t="shared" si="19"/>
        <v>東区11-3</v>
      </c>
      <c r="I426" s="104">
        <v>524</v>
      </c>
      <c r="J426" s="113" t="s">
        <v>499</v>
      </c>
      <c r="K426" s="183"/>
      <c r="L426" s="129"/>
      <c r="M426" s="4" t="str">
        <f t="shared" si="20"/>
        <v/>
      </c>
      <c r="N426" s="6"/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>
      <c r="A427" s="4">
        <v>425</v>
      </c>
      <c r="B427" s="589"/>
      <c r="C427" s="76" t="s">
        <v>388</v>
      </c>
      <c r="D427" s="59">
        <v>11</v>
      </c>
      <c r="E427" s="74">
        <v>4</v>
      </c>
      <c r="F427" s="87">
        <v>1</v>
      </c>
      <c r="G427" s="92"/>
      <c r="H427" s="97" t="str">
        <f t="shared" si="19"/>
        <v>東区11-4</v>
      </c>
      <c r="I427" s="104">
        <v>670</v>
      </c>
      <c r="J427" s="113" t="s">
        <v>500</v>
      </c>
      <c r="K427" s="191" t="s">
        <v>787</v>
      </c>
      <c r="L427" s="129"/>
      <c r="M427" s="4" t="str">
        <f t="shared" si="20"/>
        <v/>
      </c>
      <c r="N427" s="6"/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25" hidden="1">
      <c r="A428" s="4">
        <v>426</v>
      </c>
      <c r="B428" s="589"/>
      <c r="C428" s="76" t="s">
        <v>388</v>
      </c>
      <c r="D428" s="59">
        <v>11</v>
      </c>
      <c r="E428" s="74">
        <v>5</v>
      </c>
      <c r="F428" s="87"/>
      <c r="G428" s="92"/>
      <c r="H428" s="97" t="str">
        <f t="shared" si="19"/>
        <v>東区11-5</v>
      </c>
      <c r="I428" s="104">
        <v>398</v>
      </c>
      <c r="J428" s="113" t="s">
        <v>501</v>
      </c>
      <c r="K428" s="183"/>
      <c r="L428" s="129"/>
      <c r="M428" s="5" t="str">
        <f t="shared" si="20"/>
        <v/>
      </c>
      <c r="N428" s="6"/>
      <c r="O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</row>
    <row r="429" spans="1:70" ht="16.5" customHeight="1">
      <c r="A429" s="4">
        <v>427</v>
      </c>
      <c r="B429" s="589"/>
      <c r="C429" s="76" t="s">
        <v>388</v>
      </c>
      <c r="D429" s="59">
        <v>11</v>
      </c>
      <c r="E429" s="74">
        <v>6</v>
      </c>
      <c r="F429" s="87">
        <v>1</v>
      </c>
      <c r="G429" s="92"/>
      <c r="H429" s="97" t="str">
        <f t="shared" si="19"/>
        <v>東区11-6</v>
      </c>
      <c r="I429" s="104">
        <v>521</v>
      </c>
      <c r="J429" s="113" t="s">
        <v>502</v>
      </c>
      <c r="K429" s="239" t="s">
        <v>15</v>
      </c>
      <c r="L429" s="168"/>
      <c r="M429" s="4" t="str">
        <f t="shared" si="20"/>
        <v/>
      </c>
    </row>
    <row r="430" spans="1:70" ht="20.25" hidden="1">
      <c r="A430" s="4">
        <v>428</v>
      </c>
      <c r="B430" s="589"/>
      <c r="C430" s="76" t="s">
        <v>388</v>
      </c>
      <c r="D430" s="59">
        <v>11</v>
      </c>
      <c r="E430" s="74">
        <v>7</v>
      </c>
      <c r="F430" s="87"/>
      <c r="G430" s="92"/>
      <c r="H430" s="97" t="str">
        <f t="shared" si="19"/>
        <v>東区11-7</v>
      </c>
      <c r="I430" s="104">
        <v>260</v>
      </c>
      <c r="J430" s="113" t="s">
        <v>503</v>
      </c>
      <c r="K430" s="183"/>
      <c r="L430" s="129"/>
      <c r="M430" s="4">
        <f t="shared" si="20"/>
        <v>424</v>
      </c>
      <c r="N430" s="6"/>
      <c r="O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hidden="1">
      <c r="A431" s="4">
        <v>429</v>
      </c>
      <c r="B431" s="589"/>
      <c r="C431" s="76" t="s">
        <v>388</v>
      </c>
      <c r="D431" s="59">
        <v>11</v>
      </c>
      <c r="E431" s="74">
        <v>8</v>
      </c>
      <c r="F431" s="87"/>
      <c r="G431" s="92"/>
      <c r="H431" s="97" t="str">
        <f t="shared" si="19"/>
        <v>東区11-8</v>
      </c>
      <c r="I431" s="104">
        <v>467</v>
      </c>
      <c r="J431" s="113" t="s">
        <v>504</v>
      </c>
      <c r="K431" s="183"/>
      <c r="L431" s="129"/>
      <c r="M431" s="4" t="str">
        <f t="shared" si="20"/>
        <v/>
      </c>
      <c r="N431" s="6"/>
      <c r="O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25">
      <c r="A432" s="4">
        <v>430</v>
      </c>
      <c r="B432" s="589" t="s">
        <v>505</v>
      </c>
      <c r="C432" s="76" t="s">
        <v>388</v>
      </c>
      <c r="D432" s="59">
        <v>12</v>
      </c>
      <c r="E432" s="74">
        <v>1</v>
      </c>
      <c r="F432" s="87">
        <v>0</v>
      </c>
      <c r="G432" s="92"/>
      <c r="H432" s="97" t="str">
        <f t="shared" si="19"/>
        <v>東区12-1</v>
      </c>
      <c r="I432" s="104">
        <v>241</v>
      </c>
      <c r="J432" s="113" t="s">
        <v>841</v>
      </c>
      <c r="K432" s="191"/>
      <c r="L432" s="138" t="s">
        <v>790</v>
      </c>
      <c r="M432" s="5" t="str">
        <f t="shared" si="20"/>
        <v/>
      </c>
      <c r="N432" s="6"/>
      <c r="O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ht="20.25" hidden="1">
      <c r="A433" s="4">
        <v>431</v>
      </c>
      <c r="B433" s="589"/>
      <c r="C433" s="76" t="s">
        <v>388</v>
      </c>
      <c r="D433" s="59">
        <v>12</v>
      </c>
      <c r="E433" s="74">
        <v>2</v>
      </c>
      <c r="F433" s="87"/>
      <c r="G433" s="92"/>
      <c r="H433" s="97" t="str">
        <f t="shared" si="19"/>
        <v>東区12-2</v>
      </c>
      <c r="I433" s="104">
        <v>565</v>
      </c>
      <c r="J433" s="113" t="s">
        <v>507</v>
      </c>
      <c r="K433" s="183"/>
      <c r="L433" s="129"/>
      <c r="M433" s="5" t="str">
        <f t="shared" ref="M433:M438" si="21">IF(F448,I448,"")</f>
        <v/>
      </c>
      <c r="N433" s="6"/>
      <c r="O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25" hidden="1">
      <c r="A434" s="4">
        <v>432</v>
      </c>
      <c r="B434" s="589"/>
      <c r="C434" s="76" t="s">
        <v>388</v>
      </c>
      <c r="D434" s="59">
        <v>12</v>
      </c>
      <c r="E434" s="74">
        <v>3</v>
      </c>
      <c r="F434" s="87"/>
      <c r="G434" s="92"/>
      <c r="H434" s="97" t="str">
        <f t="shared" si="19"/>
        <v>東区12-3</v>
      </c>
      <c r="I434" s="104">
        <v>405</v>
      </c>
      <c r="J434" s="113" t="s">
        <v>508</v>
      </c>
      <c r="K434" s="183"/>
      <c r="L434" s="129"/>
      <c r="M434" s="4" t="str">
        <f t="shared" si="21"/>
        <v/>
      </c>
      <c r="N434" s="6"/>
      <c r="O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25">
      <c r="A435" s="4">
        <v>433</v>
      </c>
      <c r="B435" s="589"/>
      <c r="C435" s="76" t="s">
        <v>388</v>
      </c>
      <c r="D435" s="59">
        <v>12</v>
      </c>
      <c r="E435" s="74">
        <v>4</v>
      </c>
      <c r="F435" s="87">
        <v>0</v>
      </c>
      <c r="G435" s="92"/>
      <c r="H435" s="97" t="str">
        <f t="shared" si="19"/>
        <v>東区12-4</v>
      </c>
      <c r="I435" s="104">
        <v>190</v>
      </c>
      <c r="J435" s="113" t="s">
        <v>842</v>
      </c>
      <c r="K435" s="191"/>
      <c r="L435" s="138" t="s">
        <v>791</v>
      </c>
      <c r="M435" s="4" t="str">
        <f t="shared" si="21"/>
        <v/>
      </c>
      <c r="N435" s="6"/>
      <c r="O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20.25" hidden="1">
      <c r="A436" s="4">
        <v>434</v>
      </c>
      <c r="B436" s="589"/>
      <c r="C436" s="76" t="s">
        <v>388</v>
      </c>
      <c r="D436" s="59">
        <v>12</v>
      </c>
      <c r="E436" s="74">
        <v>5</v>
      </c>
      <c r="F436" s="87"/>
      <c r="G436" s="92"/>
      <c r="H436" s="97" t="str">
        <f t="shared" si="19"/>
        <v>東区12-5</v>
      </c>
      <c r="I436" s="104">
        <v>307</v>
      </c>
      <c r="J436" s="113" t="s">
        <v>510</v>
      </c>
      <c r="K436" s="183"/>
      <c r="L436" s="129"/>
      <c r="M436" s="4" t="str">
        <f t="shared" si="21"/>
        <v/>
      </c>
      <c r="N436" s="6"/>
      <c r="O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</row>
    <row r="437" spans="1:70" ht="20.25">
      <c r="A437" s="4">
        <v>435</v>
      </c>
      <c r="B437" s="589" t="s">
        <v>511</v>
      </c>
      <c r="C437" s="76" t="s">
        <v>388</v>
      </c>
      <c r="D437" s="59">
        <v>13</v>
      </c>
      <c r="E437" s="74">
        <v>1</v>
      </c>
      <c r="F437" s="87">
        <v>0</v>
      </c>
      <c r="G437" s="92"/>
      <c r="H437" s="97" t="str">
        <f t="shared" si="19"/>
        <v>東区13-1</v>
      </c>
      <c r="I437" s="104">
        <v>531</v>
      </c>
      <c r="J437" s="113" t="s">
        <v>843</v>
      </c>
      <c r="K437" s="191"/>
      <c r="L437" s="164" t="s">
        <v>788</v>
      </c>
      <c r="M437" s="5">
        <f t="shared" si="21"/>
        <v>385</v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25" hidden="1">
      <c r="A438" s="4">
        <v>436</v>
      </c>
      <c r="B438" s="589"/>
      <c r="C438" s="76" t="s">
        <v>388</v>
      </c>
      <c r="D438" s="59">
        <v>13</v>
      </c>
      <c r="E438" s="74">
        <v>2</v>
      </c>
      <c r="F438" s="87"/>
      <c r="G438" s="92"/>
      <c r="H438" s="97" t="str">
        <f t="shared" si="19"/>
        <v>東区13-2</v>
      </c>
      <c r="I438" s="104">
        <v>477</v>
      </c>
      <c r="J438" s="113" t="s">
        <v>513</v>
      </c>
      <c r="K438" s="183"/>
      <c r="L438" s="160"/>
      <c r="M438" s="5" t="str">
        <f t="shared" si="21"/>
        <v/>
      </c>
      <c r="N438" s="6"/>
      <c r="O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25" hidden="1">
      <c r="A439" s="4">
        <v>437</v>
      </c>
      <c r="B439" s="589"/>
      <c r="C439" s="76" t="s">
        <v>388</v>
      </c>
      <c r="D439" s="59">
        <v>13</v>
      </c>
      <c r="E439" s="74">
        <v>3</v>
      </c>
      <c r="F439" s="87"/>
      <c r="G439" s="92"/>
      <c r="H439" s="97" t="str">
        <f t="shared" si="19"/>
        <v>東区13-3</v>
      </c>
      <c r="I439" s="104">
        <v>391</v>
      </c>
      <c r="J439" s="113" t="s">
        <v>513</v>
      </c>
      <c r="K439" s="190"/>
      <c r="L439" s="135"/>
      <c r="M439" s="4" t="str">
        <f>IF(F456,I456,"")</f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hidden="1">
      <c r="A440" s="4">
        <v>438</v>
      </c>
      <c r="B440" s="589"/>
      <c r="C440" s="76" t="s">
        <v>388</v>
      </c>
      <c r="D440" s="59">
        <v>13</v>
      </c>
      <c r="E440" s="74">
        <v>4</v>
      </c>
      <c r="F440" s="87"/>
      <c r="G440" s="92"/>
      <c r="H440" s="97" t="str">
        <f t="shared" si="19"/>
        <v>東区13-4</v>
      </c>
      <c r="I440" s="104">
        <v>559</v>
      </c>
      <c r="J440" s="114" t="s">
        <v>514</v>
      </c>
      <c r="K440" s="185"/>
      <c r="L440" s="130"/>
      <c r="M440" s="4" t="str">
        <f>IF(F457,I457,"")</f>
        <v/>
      </c>
      <c r="N440" s="6"/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s="24" customFormat="1" ht="16.5" customHeight="1">
      <c r="A441" s="4">
        <v>439</v>
      </c>
      <c r="B441" s="589"/>
      <c r="C441" s="76" t="s">
        <v>388</v>
      </c>
      <c r="D441" s="59">
        <v>13</v>
      </c>
      <c r="E441" s="74">
        <v>5</v>
      </c>
      <c r="F441" s="87">
        <v>0</v>
      </c>
      <c r="G441" s="92"/>
      <c r="H441" s="97" t="str">
        <f t="shared" si="19"/>
        <v>東区13-5</v>
      </c>
      <c r="I441" s="104">
        <v>313</v>
      </c>
      <c r="J441" s="113" t="s">
        <v>515</v>
      </c>
      <c r="K441" s="191"/>
      <c r="L441" s="138" t="s">
        <v>792</v>
      </c>
      <c r="M441" s="5" t="e">
        <f>IF(#REF!,#REF!,"")</f>
        <v>#REF!</v>
      </c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</row>
    <row r="442" spans="1:70" ht="16.5" hidden="1" customHeight="1">
      <c r="A442" s="4">
        <v>440</v>
      </c>
      <c r="B442" s="589"/>
      <c r="C442" s="76" t="s">
        <v>388</v>
      </c>
      <c r="D442" s="59">
        <v>13</v>
      </c>
      <c r="E442" s="74">
        <v>6</v>
      </c>
      <c r="F442" s="87"/>
      <c r="G442" s="92"/>
      <c r="H442" s="97" t="str">
        <f t="shared" si="19"/>
        <v>東区13-6</v>
      </c>
      <c r="I442" s="104">
        <v>533</v>
      </c>
      <c r="J442" s="113" t="s">
        <v>515</v>
      </c>
      <c r="K442" s="183"/>
      <c r="L442" s="140"/>
      <c r="M442" s="4">
        <f>IF(F459,I459,"")</f>
        <v>207</v>
      </c>
    </row>
    <row r="443" spans="1:70" ht="20.25" hidden="1">
      <c r="A443" s="4">
        <v>441</v>
      </c>
      <c r="B443" s="589"/>
      <c r="C443" s="76" t="s">
        <v>388</v>
      </c>
      <c r="D443" s="59">
        <v>13</v>
      </c>
      <c r="E443" s="74">
        <v>7</v>
      </c>
      <c r="F443" s="87"/>
      <c r="G443" s="92"/>
      <c r="H443" s="97" t="str">
        <f t="shared" si="19"/>
        <v>東区13-7</v>
      </c>
      <c r="I443" s="104">
        <v>568</v>
      </c>
      <c r="J443" s="113" t="s">
        <v>517</v>
      </c>
      <c r="K443" s="183"/>
      <c r="L443" s="129"/>
      <c r="M443" s="4"/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16.5" customHeight="1">
      <c r="A444" s="4">
        <v>442</v>
      </c>
      <c r="B444" s="589"/>
      <c r="C444" s="76" t="s">
        <v>388</v>
      </c>
      <c r="D444" s="59">
        <v>13</v>
      </c>
      <c r="E444" s="74">
        <v>8</v>
      </c>
      <c r="F444" s="87">
        <v>1</v>
      </c>
      <c r="G444" s="92"/>
      <c r="H444" s="97" t="str">
        <f t="shared" si="19"/>
        <v>東区13-8</v>
      </c>
      <c r="I444" s="104">
        <v>424</v>
      </c>
      <c r="J444" s="119" t="s">
        <v>518</v>
      </c>
      <c r="K444" s="281" t="s">
        <v>39</v>
      </c>
      <c r="L444" s="138"/>
      <c r="M444" s="4"/>
    </row>
    <row r="445" spans="1:70" ht="20.25" hidden="1">
      <c r="A445" s="4">
        <v>443</v>
      </c>
      <c r="B445" s="589"/>
      <c r="C445" s="76" t="s">
        <v>388</v>
      </c>
      <c r="D445" s="59">
        <v>13</v>
      </c>
      <c r="E445" s="74">
        <v>9</v>
      </c>
      <c r="F445" s="87"/>
      <c r="G445" s="92"/>
      <c r="H445" s="97" t="str">
        <f t="shared" si="19"/>
        <v>東区13-9</v>
      </c>
      <c r="I445" s="104">
        <v>581</v>
      </c>
      <c r="J445" s="113" t="s">
        <v>519</v>
      </c>
      <c r="K445" s="183"/>
      <c r="L445" s="129"/>
      <c r="M445" s="4" t="str">
        <f>IF(F460,I460,"")</f>
        <v/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16.5" hidden="1" customHeight="1">
      <c r="A446" s="4">
        <v>444</v>
      </c>
      <c r="B446" s="589"/>
      <c r="C446" s="76" t="s">
        <v>388</v>
      </c>
      <c r="D446" s="59">
        <v>13</v>
      </c>
      <c r="E446" s="74">
        <v>10</v>
      </c>
      <c r="F446" s="87"/>
      <c r="G446" s="92"/>
      <c r="H446" s="97" t="str">
        <f t="shared" si="19"/>
        <v>東区13-10</v>
      </c>
      <c r="I446" s="104">
        <v>305</v>
      </c>
      <c r="J446" s="113" t="s">
        <v>520</v>
      </c>
      <c r="K446" s="183"/>
      <c r="L446" s="160" t="s">
        <v>775</v>
      </c>
      <c r="M446" s="4" t="str">
        <f>IF(F461,I461,"")</f>
        <v/>
      </c>
    </row>
    <row r="447" spans="1:70" ht="20.25" hidden="1">
      <c r="A447" s="4">
        <v>445</v>
      </c>
      <c r="B447" s="589"/>
      <c r="C447" s="76" t="s">
        <v>388</v>
      </c>
      <c r="D447" s="59">
        <v>13</v>
      </c>
      <c r="E447" s="74" t="s">
        <v>383</v>
      </c>
      <c r="F447" s="87"/>
      <c r="G447" s="92"/>
      <c r="H447" s="97" t="str">
        <f t="shared" si="19"/>
        <v>東区13-11</v>
      </c>
      <c r="I447" s="104">
        <v>604</v>
      </c>
      <c r="J447" s="113" t="s">
        <v>521</v>
      </c>
      <c r="K447" s="183"/>
      <c r="L447" s="156"/>
      <c r="N447" s="6"/>
      <c r="O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hidden="1">
      <c r="A448" s="4">
        <v>446</v>
      </c>
      <c r="B448" s="589" t="s">
        <v>522</v>
      </c>
      <c r="C448" s="76" t="s">
        <v>388</v>
      </c>
      <c r="D448" s="59">
        <v>14</v>
      </c>
      <c r="E448" s="74">
        <v>1</v>
      </c>
      <c r="F448" s="87"/>
      <c r="G448" s="92"/>
      <c r="H448" s="97" t="str">
        <f t="shared" si="19"/>
        <v>東区14-1</v>
      </c>
      <c r="I448" s="104">
        <v>574</v>
      </c>
      <c r="J448" s="113" t="s">
        <v>523</v>
      </c>
      <c r="K448" s="185"/>
      <c r="L448" s="169"/>
      <c r="M448" s="4">
        <f t="shared" ref="M448:M453" si="22">IF(F463,I463,"")</f>
        <v>335</v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 hidden="1">
      <c r="A449" s="4">
        <v>447</v>
      </c>
      <c r="B449" s="589"/>
      <c r="C449" s="76" t="s">
        <v>388</v>
      </c>
      <c r="D449" s="59">
        <v>14</v>
      </c>
      <c r="E449" s="74">
        <v>2</v>
      </c>
      <c r="F449" s="87"/>
      <c r="G449" s="92"/>
      <c r="H449" s="97" t="str">
        <f t="shared" si="19"/>
        <v>東区14-2</v>
      </c>
      <c r="I449" s="104">
        <v>285</v>
      </c>
      <c r="J449" s="113" t="s">
        <v>524</v>
      </c>
      <c r="K449" s="183"/>
      <c r="L449" s="129"/>
      <c r="M449" s="4" t="str">
        <f t="shared" si="22"/>
        <v/>
      </c>
      <c r="N449" s="6"/>
      <c r="O449" s="6"/>
      <c r="P449" s="49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>
      <c r="A450" s="4">
        <v>448</v>
      </c>
      <c r="B450" s="589"/>
      <c r="C450" s="76" t="s">
        <v>388</v>
      </c>
      <c r="D450" s="59">
        <v>14</v>
      </c>
      <c r="E450" s="74">
        <v>3</v>
      </c>
      <c r="F450" s="87"/>
      <c r="G450" s="92"/>
      <c r="H450" s="97" t="str">
        <f t="shared" si="19"/>
        <v>東区14-3</v>
      </c>
      <c r="I450" s="104">
        <v>453</v>
      </c>
      <c r="J450" s="113" t="s">
        <v>525</v>
      </c>
      <c r="K450" s="183"/>
      <c r="L450" s="129"/>
      <c r="M450" s="4" t="str">
        <f t="shared" si="22"/>
        <v/>
      </c>
      <c r="N450" s="6"/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hidden="1">
      <c r="A451" s="4">
        <v>449</v>
      </c>
      <c r="B451" s="589"/>
      <c r="C451" s="76" t="s">
        <v>388</v>
      </c>
      <c r="D451" s="59">
        <v>14</v>
      </c>
      <c r="E451" s="74">
        <v>4</v>
      </c>
      <c r="F451" s="87"/>
      <c r="G451" s="92"/>
      <c r="H451" s="97" t="str">
        <f t="shared" si="19"/>
        <v>東区14-4</v>
      </c>
      <c r="I451" s="104">
        <v>215</v>
      </c>
      <c r="J451" s="113" t="s">
        <v>526</v>
      </c>
      <c r="K451" s="183"/>
      <c r="L451" s="129"/>
      <c r="M451" s="4" t="str">
        <f t="shared" si="22"/>
        <v/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16.5" customHeight="1">
      <c r="A452" s="4">
        <v>450</v>
      </c>
      <c r="B452" s="589"/>
      <c r="C452" s="76" t="s">
        <v>388</v>
      </c>
      <c r="D452" s="59">
        <v>14</v>
      </c>
      <c r="E452" s="74">
        <v>5</v>
      </c>
      <c r="F452" s="87">
        <v>1</v>
      </c>
      <c r="G452" s="92"/>
      <c r="H452" s="97" t="str">
        <f t="shared" si="19"/>
        <v>東区14-5</v>
      </c>
      <c r="I452" s="104">
        <v>385</v>
      </c>
      <c r="J452" s="113" t="s">
        <v>527</v>
      </c>
      <c r="K452" s="239" t="s">
        <v>15</v>
      </c>
      <c r="L452" s="138"/>
      <c r="M452" s="4" t="str">
        <f t="shared" si="22"/>
        <v/>
      </c>
    </row>
    <row r="453" spans="1:70" ht="20.25" hidden="1">
      <c r="A453" s="4">
        <v>451</v>
      </c>
      <c r="B453" s="589"/>
      <c r="C453" s="76" t="s">
        <v>388</v>
      </c>
      <c r="D453" s="59">
        <v>14</v>
      </c>
      <c r="E453" s="74" t="s">
        <v>528</v>
      </c>
      <c r="F453" s="87"/>
      <c r="G453" s="92"/>
      <c r="H453" s="97" t="str">
        <f t="shared" si="19"/>
        <v>東区14-6</v>
      </c>
      <c r="I453" s="104">
        <v>377</v>
      </c>
      <c r="J453" s="114" t="s">
        <v>529</v>
      </c>
      <c r="K453" s="183"/>
      <c r="L453" s="138"/>
      <c r="M453" s="4" t="str">
        <f t="shared" si="22"/>
        <v/>
      </c>
      <c r="N453" s="6"/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hidden="1">
      <c r="A454" s="4">
        <v>452</v>
      </c>
      <c r="B454" s="589"/>
      <c r="C454" s="76" t="s">
        <v>388</v>
      </c>
      <c r="D454" s="59">
        <v>14</v>
      </c>
      <c r="E454" s="74">
        <v>7</v>
      </c>
      <c r="F454" s="87"/>
      <c r="G454" s="92"/>
      <c r="H454" s="97" t="str">
        <f t="shared" ref="H454:H520" si="23">CONCATENATE(C454,D454,"-",E454)</f>
        <v>東区14-7</v>
      </c>
      <c r="I454" s="104">
        <v>410</v>
      </c>
      <c r="J454" s="113" t="s">
        <v>530</v>
      </c>
      <c r="K454" s="185"/>
      <c r="L454" s="129"/>
      <c r="M454" s="4" t="str">
        <f t="shared" ref="M454:M469" si="24">IF(F471,I471,"")</f>
        <v/>
      </c>
      <c r="N454" s="6"/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ht="20.25" hidden="1">
      <c r="A455" s="4">
        <v>453</v>
      </c>
      <c r="B455" s="589"/>
      <c r="C455" s="76" t="s">
        <v>388</v>
      </c>
      <c r="D455" s="59">
        <v>14</v>
      </c>
      <c r="E455" s="74">
        <v>8</v>
      </c>
      <c r="F455" s="87"/>
      <c r="G455" s="92"/>
      <c r="H455" s="97" t="str">
        <f t="shared" si="23"/>
        <v>東区14-8</v>
      </c>
      <c r="I455" s="104">
        <v>399</v>
      </c>
      <c r="J455" s="113" t="s">
        <v>531</v>
      </c>
      <c r="K455" s="183"/>
      <c r="L455" s="129"/>
      <c r="M455" s="4" t="str">
        <f t="shared" si="24"/>
        <v/>
      </c>
      <c r="N455" s="6"/>
      <c r="O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20.25" hidden="1">
      <c r="A456" s="4">
        <v>454</v>
      </c>
      <c r="B456" s="589"/>
      <c r="C456" s="76" t="s">
        <v>388</v>
      </c>
      <c r="D456" s="59">
        <v>14</v>
      </c>
      <c r="E456" s="74">
        <v>9</v>
      </c>
      <c r="F456" s="87"/>
      <c r="G456" s="92"/>
      <c r="H456" s="97" t="str">
        <f t="shared" si="23"/>
        <v>東区14-9</v>
      </c>
      <c r="I456" s="104">
        <v>236</v>
      </c>
      <c r="J456" s="113" t="s">
        <v>532</v>
      </c>
      <c r="K456" s="183"/>
      <c r="L456" s="129"/>
      <c r="M456" s="4">
        <f t="shared" si="24"/>
        <v>544</v>
      </c>
      <c r="N456" s="6"/>
      <c r="O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</row>
    <row r="457" spans="1:70" ht="20.25" hidden="1">
      <c r="A457" s="4">
        <v>455</v>
      </c>
      <c r="B457" s="589"/>
      <c r="C457" s="76" t="s">
        <v>388</v>
      </c>
      <c r="D457" s="59">
        <v>14</v>
      </c>
      <c r="E457" s="74" t="s">
        <v>455</v>
      </c>
      <c r="F457" s="87"/>
      <c r="G457" s="92"/>
      <c r="H457" s="97" t="str">
        <f t="shared" si="23"/>
        <v>東区14-10</v>
      </c>
      <c r="I457" s="104">
        <v>241</v>
      </c>
      <c r="J457" s="114" t="s">
        <v>533</v>
      </c>
      <c r="K457" s="183"/>
      <c r="L457" s="129"/>
      <c r="M457" s="4" t="str">
        <f t="shared" si="24"/>
        <v/>
      </c>
      <c r="N457" s="6"/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>
      <c r="A458" s="4">
        <v>456</v>
      </c>
      <c r="B458" s="589"/>
      <c r="C458" s="76" t="s">
        <v>388</v>
      </c>
      <c r="D458" s="59">
        <v>14</v>
      </c>
      <c r="E458" s="74" t="s">
        <v>383</v>
      </c>
      <c r="F458" s="87"/>
      <c r="G458" s="92"/>
      <c r="H458" s="97" t="str">
        <f t="shared" si="23"/>
        <v>東区14-11</v>
      </c>
      <c r="I458" s="104">
        <v>464</v>
      </c>
      <c r="J458" s="114" t="s">
        <v>533</v>
      </c>
      <c r="K458" s="185"/>
      <c r="L458" s="129"/>
      <c r="M458" s="4" t="str">
        <f t="shared" si="24"/>
        <v/>
      </c>
      <c r="N458" s="6"/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16.5" customHeight="1">
      <c r="A459" s="4">
        <v>457</v>
      </c>
      <c r="B459" s="589" t="s">
        <v>534</v>
      </c>
      <c r="C459" s="76" t="s">
        <v>388</v>
      </c>
      <c r="D459" s="59">
        <v>15</v>
      </c>
      <c r="E459" s="74">
        <v>1</v>
      </c>
      <c r="F459" s="87">
        <v>1</v>
      </c>
      <c r="G459" s="92"/>
      <c r="H459" s="97" t="str">
        <f t="shared" si="23"/>
        <v>東区15-1</v>
      </c>
      <c r="I459" s="104">
        <v>207</v>
      </c>
      <c r="J459" s="113" t="s">
        <v>535</v>
      </c>
      <c r="K459" s="191" t="s">
        <v>323</v>
      </c>
      <c r="L459" s="129"/>
      <c r="M459" s="4" t="str">
        <f t="shared" si="24"/>
        <v/>
      </c>
    </row>
    <row r="460" spans="1:70" ht="20.25" hidden="1">
      <c r="A460" s="4">
        <v>458</v>
      </c>
      <c r="B460" s="589"/>
      <c r="C460" s="76" t="s">
        <v>388</v>
      </c>
      <c r="D460" s="59">
        <v>15</v>
      </c>
      <c r="E460" s="74">
        <v>2</v>
      </c>
      <c r="F460" s="87"/>
      <c r="G460" s="92"/>
      <c r="H460" s="97" t="str">
        <f t="shared" si="23"/>
        <v>東区15-2</v>
      </c>
      <c r="I460" s="104">
        <v>530</v>
      </c>
      <c r="J460" s="113" t="s">
        <v>536</v>
      </c>
      <c r="K460" s="183"/>
      <c r="L460" s="129"/>
      <c r="M460" s="4" t="str">
        <f t="shared" si="24"/>
        <v/>
      </c>
      <c r="N460" s="6"/>
      <c r="O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</row>
    <row r="461" spans="1:70" ht="20.25" hidden="1">
      <c r="A461" s="4">
        <v>459</v>
      </c>
      <c r="B461" s="589"/>
      <c r="C461" s="76" t="s">
        <v>388</v>
      </c>
      <c r="D461" s="59">
        <v>15</v>
      </c>
      <c r="E461" s="74">
        <v>3</v>
      </c>
      <c r="F461" s="87"/>
      <c r="G461" s="92"/>
      <c r="H461" s="97" t="str">
        <f t="shared" si="23"/>
        <v>東区15-3</v>
      </c>
      <c r="I461" s="104">
        <v>476</v>
      </c>
      <c r="J461" s="113" t="s">
        <v>537</v>
      </c>
      <c r="K461" s="183"/>
      <c r="L461" s="129"/>
      <c r="M461" s="4" t="str">
        <f t="shared" si="24"/>
        <v/>
      </c>
      <c r="N461" s="6"/>
      <c r="O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25" hidden="1">
      <c r="A462" s="4">
        <v>460</v>
      </c>
      <c r="B462" s="589"/>
      <c r="C462" s="76" t="s">
        <v>388</v>
      </c>
      <c r="D462" s="59">
        <v>15</v>
      </c>
      <c r="E462" s="74">
        <v>4</v>
      </c>
      <c r="F462" s="87"/>
      <c r="G462" s="92"/>
      <c r="H462" s="97" t="str">
        <f t="shared" si="23"/>
        <v>東区15-4</v>
      </c>
      <c r="I462" s="104">
        <v>401</v>
      </c>
      <c r="J462" s="113" t="s">
        <v>538</v>
      </c>
      <c r="K462" s="192"/>
      <c r="L462" s="170"/>
      <c r="M462" s="4" t="str">
        <f t="shared" si="24"/>
        <v/>
      </c>
      <c r="N462" s="6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16.5" customHeight="1">
      <c r="A463" s="4">
        <v>461</v>
      </c>
      <c r="B463" s="589"/>
      <c r="C463" s="76" t="s">
        <v>388</v>
      </c>
      <c r="D463" s="59">
        <v>15</v>
      </c>
      <c r="E463" s="74">
        <v>5</v>
      </c>
      <c r="F463" s="87">
        <v>1</v>
      </c>
      <c r="G463" s="92"/>
      <c r="H463" s="97" t="str">
        <f t="shared" si="23"/>
        <v>東区15-5</v>
      </c>
      <c r="I463" s="104">
        <v>335</v>
      </c>
      <c r="J463" s="119" t="s">
        <v>539</v>
      </c>
      <c r="K463" s="191" t="s">
        <v>540</v>
      </c>
      <c r="L463" s="224"/>
      <c r="M463" s="4" t="str">
        <f t="shared" si="24"/>
        <v/>
      </c>
    </row>
    <row r="464" spans="1:70" s="23" customFormat="1" ht="20.25" hidden="1">
      <c r="A464" s="4">
        <v>462</v>
      </c>
      <c r="B464" s="589"/>
      <c r="C464" s="76" t="s">
        <v>388</v>
      </c>
      <c r="D464" s="59">
        <v>15</v>
      </c>
      <c r="E464" s="74">
        <v>6</v>
      </c>
      <c r="F464" s="87"/>
      <c r="G464" s="92"/>
      <c r="H464" s="97" t="str">
        <f t="shared" si="23"/>
        <v>東区15-6</v>
      </c>
      <c r="I464" s="104">
        <v>948</v>
      </c>
      <c r="J464" s="113" t="s">
        <v>541</v>
      </c>
      <c r="K464" s="183"/>
      <c r="L464" s="129"/>
      <c r="M464" s="4" t="str">
        <f t="shared" si="24"/>
        <v/>
      </c>
      <c r="P464" s="44"/>
      <c r="Q464" s="44"/>
    </row>
    <row r="465" spans="1:70" s="15" customFormat="1" ht="16.5" hidden="1" customHeight="1">
      <c r="A465" s="4">
        <v>463</v>
      </c>
      <c r="B465" s="589"/>
      <c r="C465" s="76" t="s">
        <v>388</v>
      </c>
      <c r="D465" s="59">
        <v>15</v>
      </c>
      <c r="E465" s="74">
        <v>7</v>
      </c>
      <c r="F465" s="87"/>
      <c r="G465" s="92"/>
      <c r="H465" s="97" t="str">
        <f t="shared" si="23"/>
        <v>東区15-7</v>
      </c>
      <c r="I465" s="104">
        <v>493</v>
      </c>
      <c r="J465" s="113" t="s">
        <v>542</v>
      </c>
      <c r="K465" s="183"/>
      <c r="L465" s="140"/>
      <c r="M465" s="4" t="str">
        <f t="shared" si="24"/>
        <v/>
      </c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</row>
    <row r="466" spans="1:70" s="15" customFormat="1" ht="20.25" hidden="1">
      <c r="A466" s="4">
        <v>464</v>
      </c>
      <c r="B466" s="589"/>
      <c r="C466" s="76" t="s">
        <v>388</v>
      </c>
      <c r="D466" s="59">
        <v>15</v>
      </c>
      <c r="E466" s="74">
        <v>8</v>
      </c>
      <c r="F466" s="87"/>
      <c r="G466" s="92"/>
      <c r="H466" s="97" t="str">
        <f t="shared" si="23"/>
        <v>東区15-8</v>
      </c>
      <c r="I466" s="104">
        <v>350</v>
      </c>
      <c r="J466" s="113" t="s">
        <v>543</v>
      </c>
      <c r="K466" s="183"/>
      <c r="L466" s="129"/>
      <c r="M466" s="5" t="str">
        <f t="shared" si="24"/>
        <v/>
      </c>
      <c r="P466" s="44"/>
      <c r="Q466" s="44"/>
    </row>
    <row r="467" spans="1:70" s="23" customFormat="1" ht="20.25" hidden="1">
      <c r="A467" s="4">
        <v>465</v>
      </c>
      <c r="B467" s="589"/>
      <c r="C467" s="76" t="s">
        <v>388</v>
      </c>
      <c r="D467" s="59">
        <v>15</v>
      </c>
      <c r="E467" s="74">
        <v>9</v>
      </c>
      <c r="F467" s="87"/>
      <c r="G467" s="92"/>
      <c r="H467" s="97" t="str">
        <f t="shared" si="23"/>
        <v>東区15-9</v>
      </c>
      <c r="I467" s="104">
        <v>211</v>
      </c>
      <c r="J467" s="113" t="s">
        <v>544</v>
      </c>
      <c r="K467" s="183"/>
      <c r="L467" s="129"/>
      <c r="M467" s="5" t="str">
        <f t="shared" si="24"/>
        <v/>
      </c>
      <c r="P467" s="44"/>
      <c r="Q467" s="44"/>
    </row>
    <row r="468" spans="1:70" s="23" customFormat="1" ht="20.25" hidden="1">
      <c r="A468" s="4">
        <v>466</v>
      </c>
      <c r="B468" s="589"/>
      <c r="C468" s="76" t="s">
        <v>388</v>
      </c>
      <c r="D468" s="59">
        <v>15</v>
      </c>
      <c r="E468" s="74" t="s">
        <v>455</v>
      </c>
      <c r="F468" s="87"/>
      <c r="G468" s="92"/>
      <c r="H468" s="101" t="str">
        <f t="shared" si="23"/>
        <v>東区15-10</v>
      </c>
      <c r="I468" s="104">
        <v>342</v>
      </c>
      <c r="J468" s="113" t="s">
        <v>545</v>
      </c>
      <c r="K468" s="183"/>
      <c r="L468" s="129"/>
      <c r="M468" s="4" t="str">
        <f t="shared" si="24"/>
        <v/>
      </c>
      <c r="P468" s="44"/>
      <c r="Q468" s="44"/>
    </row>
    <row r="469" spans="1:70" ht="16.5" customHeight="1">
      <c r="A469" s="4">
        <v>467</v>
      </c>
      <c r="B469" s="589"/>
      <c r="C469" s="76" t="s">
        <v>388</v>
      </c>
      <c r="D469" s="59">
        <v>15</v>
      </c>
      <c r="E469" s="74" t="s">
        <v>844</v>
      </c>
      <c r="F469" s="87">
        <v>1</v>
      </c>
      <c r="G469" s="92"/>
      <c r="H469" s="101" t="str">
        <f t="shared" si="23"/>
        <v>東区15-11</v>
      </c>
      <c r="I469" s="104">
        <v>277</v>
      </c>
      <c r="J469" s="113" t="s">
        <v>545</v>
      </c>
      <c r="K469" s="191">
        <v>2017.8</v>
      </c>
      <c r="L469" s="129"/>
      <c r="M469" s="4">
        <f t="shared" si="24"/>
        <v>499</v>
      </c>
    </row>
    <row r="470" spans="1:70" ht="16.5" hidden="1" customHeight="1">
      <c r="A470" s="4">
        <v>468</v>
      </c>
      <c r="B470" s="589"/>
      <c r="C470" s="76" t="s">
        <v>388</v>
      </c>
      <c r="D470" s="59">
        <v>15</v>
      </c>
      <c r="E470" s="74" t="s">
        <v>182</v>
      </c>
      <c r="F470" s="87"/>
      <c r="G470" s="92"/>
      <c r="H470" s="101" t="str">
        <f t="shared" si="23"/>
        <v>東区15-12</v>
      </c>
      <c r="I470" s="104">
        <v>399</v>
      </c>
      <c r="J470" s="114" t="s">
        <v>546</v>
      </c>
      <c r="K470" s="183"/>
      <c r="L470" s="132"/>
      <c r="M470" s="4"/>
    </row>
    <row r="471" spans="1:70" ht="20.25" hidden="1">
      <c r="A471" s="4">
        <v>469</v>
      </c>
      <c r="B471" s="589" t="s">
        <v>547</v>
      </c>
      <c r="C471" s="76" t="s">
        <v>548</v>
      </c>
      <c r="D471" s="57">
        <v>1</v>
      </c>
      <c r="E471" s="74">
        <v>1</v>
      </c>
      <c r="F471" s="87"/>
      <c r="G471" s="92"/>
      <c r="H471" s="97" t="str">
        <f t="shared" si="23"/>
        <v>南区1-1</v>
      </c>
      <c r="I471" s="104">
        <v>630</v>
      </c>
      <c r="J471" s="113" t="s">
        <v>549</v>
      </c>
      <c r="K471" s="183"/>
      <c r="L471" s="129"/>
      <c r="M471" s="5">
        <f t="shared" ref="M471:M477" si="25">IF(F487,I487,"")</f>
        <v>465</v>
      </c>
      <c r="N471" s="6"/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>
      <c r="A472" s="4">
        <v>470</v>
      </c>
      <c r="B472" s="589"/>
      <c r="C472" s="76" t="s">
        <v>548</v>
      </c>
      <c r="D472" s="57">
        <v>1</v>
      </c>
      <c r="E472" s="74">
        <v>2</v>
      </c>
      <c r="F472" s="87">
        <v>0</v>
      </c>
      <c r="G472" s="92"/>
      <c r="H472" s="97" t="str">
        <f t="shared" si="23"/>
        <v>南区1-2</v>
      </c>
      <c r="I472" s="104">
        <v>451</v>
      </c>
      <c r="J472" s="113" t="s">
        <v>550</v>
      </c>
      <c r="K472" s="191"/>
      <c r="L472" s="138" t="s">
        <v>781</v>
      </c>
      <c r="M472" s="4" t="str">
        <f t="shared" si="25"/>
        <v/>
      </c>
      <c r="N472" s="6"/>
      <c r="O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16.5" customHeight="1">
      <c r="A473" s="4">
        <v>471</v>
      </c>
      <c r="B473" s="589"/>
      <c r="C473" s="76" t="s">
        <v>548</v>
      </c>
      <c r="D473" s="57">
        <v>1</v>
      </c>
      <c r="E473" s="74">
        <v>3</v>
      </c>
      <c r="F473" s="87">
        <v>1</v>
      </c>
      <c r="G473" s="92"/>
      <c r="H473" s="97" t="str">
        <f t="shared" si="23"/>
        <v>南区1-3</v>
      </c>
      <c r="I473" s="104">
        <v>544</v>
      </c>
      <c r="J473" s="113" t="s">
        <v>845</v>
      </c>
      <c r="K473" s="191" t="s">
        <v>727</v>
      </c>
      <c r="L473" s="216"/>
      <c r="M473" s="4" t="str">
        <f t="shared" si="25"/>
        <v/>
      </c>
    </row>
    <row r="474" spans="1:70" ht="20.25" hidden="1">
      <c r="A474" s="4">
        <v>472</v>
      </c>
      <c r="B474" s="589"/>
      <c r="C474" s="76" t="s">
        <v>548</v>
      </c>
      <c r="D474" s="57">
        <v>1</v>
      </c>
      <c r="E474" s="74">
        <v>4</v>
      </c>
      <c r="F474" s="87"/>
      <c r="G474" s="92"/>
      <c r="H474" s="97" t="str">
        <f t="shared" si="23"/>
        <v>南区1-4</v>
      </c>
      <c r="I474" s="104">
        <v>994</v>
      </c>
      <c r="J474" s="113" t="s">
        <v>551</v>
      </c>
      <c r="K474" s="183"/>
      <c r="L474" s="129"/>
      <c r="M474" s="4" t="str">
        <f t="shared" si="25"/>
        <v/>
      </c>
      <c r="N474" s="6"/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 hidden="1">
      <c r="A475" s="4">
        <v>473</v>
      </c>
      <c r="B475" s="589"/>
      <c r="C475" s="76" t="s">
        <v>548</v>
      </c>
      <c r="D475" s="57">
        <v>1</v>
      </c>
      <c r="E475" s="74">
        <v>5</v>
      </c>
      <c r="F475" s="87"/>
      <c r="G475" s="92"/>
      <c r="H475" s="97" t="str">
        <f t="shared" si="23"/>
        <v>南区1-5</v>
      </c>
      <c r="I475" s="104">
        <v>380</v>
      </c>
      <c r="J475" s="113" t="s">
        <v>552</v>
      </c>
      <c r="K475" s="183"/>
      <c r="L475" s="129"/>
      <c r="M475" s="5">
        <f t="shared" si="25"/>
        <v>517</v>
      </c>
      <c r="N475" s="6"/>
      <c r="O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16.5" hidden="1" customHeight="1">
      <c r="A476" s="4">
        <v>474</v>
      </c>
      <c r="B476" s="589"/>
      <c r="C476" s="76" t="s">
        <v>548</v>
      </c>
      <c r="D476" s="57">
        <v>1</v>
      </c>
      <c r="E476" s="74">
        <v>6</v>
      </c>
      <c r="F476" s="87"/>
      <c r="G476" s="92"/>
      <c r="H476" s="97" t="str">
        <f t="shared" si="23"/>
        <v>南区1-6</v>
      </c>
      <c r="I476" s="104">
        <v>476</v>
      </c>
      <c r="J476" s="113" t="s">
        <v>553</v>
      </c>
      <c r="K476" s="191"/>
      <c r="L476" s="129"/>
      <c r="M476" s="4" t="str">
        <f t="shared" si="25"/>
        <v/>
      </c>
    </row>
    <row r="477" spans="1:70" ht="20.25" hidden="1">
      <c r="A477" s="4">
        <v>475</v>
      </c>
      <c r="B477" s="589"/>
      <c r="C477" s="76" t="s">
        <v>548</v>
      </c>
      <c r="D477" s="57">
        <v>1</v>
      </c>
      <c r="E477" s="74">
        <v>7</v>
      </c>
      <c r="F477" s="87"/>
      <c r="G477" s="92"/>
      <c r="H477" s="97" t="str">
        <f t="shared" si="23"/>
        <v>南区1-7</v>
      </c>
      <c r="I477" s="104">
        <v>445</v>
      </c>
      <c r="J477" s="113" t="s">
        <v>554</v>
      </c>
      <c r="K477" s="183"/>
      <c r="L477" s="129"/>
      <c r="M477" s="4">
        <f t="shared" si="25"/>
        <v>318</v>
      </c>
      <c r="N477" s="6"/>
      <c r="O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</row>
    <row r="478" spans="1:70" ht="20.25" hidden="1">
      <c r="A478" s="4">
        <v>476</v>
      </c>
      <c r="B478" s="589"/>
      <c r="C478" s="76" t="s">
        <v>548</v>
      </c>
      <c r="D478" s="57">
        <v>1</v>
      </c>
      <c r="E478" s="74">
        <v>8</v>
      </c>
      <c r="F478" s="87"/>
      <c r="G478" s="92"/>
      <c r="H478" s="97" t="str">
        <f t="shared" si="23"/>
        <v>南区1-8</v>
      </c>
      <c r="I478" s="104">
        <v>601</v>
      </c>
      <c r="J478" s="113" t="s">
        <v>555</v>
      </c>
      <c r="K478" s="183"/>
      <c r="L478" s="129"/>
      <c r="M478" s="4" t="str">
        <f t="shared" ref="M478:M498" si="26">IF(F495,I495,"")</f>
        <v/>
      </c>
      <c r="N478" s="6"/>
      <c r="O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</row>
    <row r="479" spans="1:70" ht="20.25" hidden="1">
      <c r="A479" s="4">
        <v>477</v>
      </c>
      <c r="B479" s="589"/>
      <c r="C479" s="76" t="s">
        <v>548</v>
      </c>
      <c r="D479" s="57">
        <v>1</v>
      </c>
      <c r="E479" s="74">
        <v>9</v>
      </c>
      <c r="F479" s="87"/>
      <c r="G479" s="92"/>
      <c r="H479" s="97" t="str">
        <f t="shared" si="23"/>
        <v>南区1-9</v>
      </c>
      <c r="I479" s="104">
        <v>636</v>
      </c>
      <c r="J479" s="113" t="s">
        <v>556</v>
      </c>
      <c r="K479" s="183"/>
      <c r="L479" s="129"/>
      <c r="M479" s="4" t="str">
        <f t="shared" si="26"/>
        <v/>
      </c>
      <c r="N479" s="6"/>
      <c r="O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</row>
    <row r="480" spans="1:70" ht="20.25" hidden="1">
      <c r="A480" s="4">
        <v>478</v>
      </c>
      <c r="B480" s="589" t="s">
        <v>557</v>
      </c>
      <c r="C480" s="76" t="s">
        <v>548</v>
      </c>
      <c r="D480" s="57">
        <v>2</v>
      </c>
      <c r="E480" s="74">
        <v>1</v>
      </c>
      <c r="F480" s="87"/>
      <c r="G480" s="92"/>
      <c r="H480" s="97" t="str">
        <f t="shared" si="23"/>
        <v>南区2-1</v>
      </c>
      <c r="I480" s="104">
        <v>628</v>
      </c>
      <c r="J480" s="113" t="s">
        <v>558</v>
      </c>
      <c r="K480" s="183"/>
      <c r="L480" s="129"/>
      <c r="M480" s="5">
        <f t="shared" si="26"/>
        <v>408</v>
      </c>
      <c r="N480" s="6"/>
      <c r="O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</row>
    <row r="481" spans="1:70" ht="20.25" hidden="1">
      <c r="A481" s="4">
        <v>479</v>
      </c>
      <c r="B481" s="589"/>
      <c r="C481" s="76" t="s">
        <v>548</v>
      </c>
      <c r="D481" s="57">
        <v>2</v>
      </c>
      <c r="E481" s="74">
        <v>2</v>
      </c>
      <c r="F481" s="87"/>
      <c r="G481" s="92"/>
      <c r="H481" s="97" t="str">
        <f t="shared" si="23"/>
        <v>南区2-2</v>
      </c>
      <c r="I481" s="104">
        <v>324</v>
      </c>
      <c r="J481" s="113" t="s">
        <v>559</v>
      </c>
      <c r="K481" s="183"/>
      <c r="L481" s="129"/>
      <c r="M481" s="4" t="str">
        <f t="shared" si="26"/>
        <v/>
      </c>
      <c r="N481" s="6"/>
      <c r="O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</row>
    <row r="482" spans="1:70" ht="20.25" hidden="1">
      <c r="A482" s="4">
        <v>480</v>
      </c>
      <c r="B482" s="589"/>
      <c r="C482" s="76" t="s">
        <v>548</v>
      </c>
      <c r="D482" s="57">
        <v>2</v>
      </c>
      <c r="E482" s="74">
        <v>3</v>
      </c>
      <c r="F482" s="87"/>
      <c r="G482" s="92"/>
      <c r="H482" s="97" t="str">
        <f t="shared" si="23"/>
        <v>南区2-3</v>
      </c>
      <c r="I482" s="104">
        <v>465</v>
      </c>
      <c r="J482" s="113" t="s">
        <v>560</v>
      </c>
      <c r="K482" s="183"/>
      <c r="L482" s="129"/>
      <c r="M482" s="4">
        <f t="shared" si="26"/>
        <v>273</v>
      </c>
      <c r="N482" s="6"/>
      <c r="O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25" hidden="1">
      <c r="A483" s="4">
        <v>481</v>
      </c>
      <c r="B483" s="589"/>
      <c r="C483" s="76" t="s">
        <v>548</v>
      </c>
      <c r="D483" s="57">
        <v>2</v>
      </c>
      <c r="E483" s="74">
        <v>4</v>
      </c>
      <c r="F483" s="87"/>
      <c r="G483" s="92"/>
      <c r="H483" s="97" t="str">
        <f t="shared" si="23"/>
        <v>南区2-4</v>
      </c>
      <c r="I483" s="104">
        <v>422</v>
      </c>
      <c r="J483" s="113" t="s">
        <v>561</v>
      </c>
      <c r="K483" s="190"/>
      <c r="L483" s="129"/>
      <c r="M483" s="5" t="str">
        <f t="shared" si="26"/>
        <v/>
      </c>
      <c r="N483" s="6"/>
      <c r="O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</row>
    <row r="484" spans="1:70" ht="20.25" hidden="1">
      <c r="A484" s="4">
        <v>482</v>
      </c>
      <c r="B484" s="589"/>
      <c r="C484" s="76" t="s">
        <v>548</v>
      </c>
      <c r="D484" s="57">
        <v>2</v>
      </c>
      <c r="E484" s="74">
        <v>5</v>
      </c>
      <c r="F484" s="87"/>
      <c r="G484" s="92"/>
      <c r="H484" s="97" t="str">
        <f t="shared" si="23"/>
        <v>南区2-5</v>
      </c>
      <c r="I484" s="104">
        <v>266</v>
      </c>
      <c r="J484" s="113" t="s">
        <v>562</v>
      </c>
      <c r="K484" s="192"/>
      <c r="L484" s="168"/>
      <c r="M484" s="5" t="str">
        <f t="shared" si="26"/>
        <v/>
      </c>
      <c r="N484" s="6"/>
      <c r="O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</row>
    <row r="485" spans="1:70" ht="20.25" hidden="1">
      <c r="A485" s="4">
        <v>483</v>
      </c>
      <c r="B485" s="589"/>
      <c r="C485" s="76" t="s">
        <v>548</v>
      </c>
      <c r="D485" s="57">
        <v>2</v>
      </c>
      <c r="E485" s="74">
        <v>6</v>
      </c>
      <c r="F485" s="87"/>
      <c r="G485" s="92"/>
      <c r="H485" s="97" t="str">
        <f t="shared" si="23"/>
        <v>南区2-6</v>
      </c>
      <c r="I485" s="104">
        <v>467</v>
      </c>
      <c r="J485" s="113" t="s">
        <v>562</v>
      </c>
      <c r="K485" s="183"/>
      <c r="L485" s="164"/>
      <c r="M485" s="4" t="str">
        <f t="shared" si="26"/>
        <v/>
      </c>
      <c r="N485" s="6"/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16.5" customHeight="1">
      <c r="A486" s="4">
        <v>484</v>
      </c>
      <c r="B486" s="589" t="s">
        <v>563</v>
      </c>
      <c r="C486" s="76" t="s">
        <v>548</v>
      </c>
      <c r="D486" s="57">
        <v>3</v>
      </c>
      <c r="E486" s="74">
        <v>1</v>
      </c>
      <c r="F486" s="87">
        <v>1</v>
      </c>
      <c r="G486" s="92"/>
      <c r="H486" s="97" t="str">
        <f t="shared" si="23"/>
        <v>南区3-1</v>
      </c>
      <c r="I486" s="104">
        <v>499</v>
      </c>
      <c r="J486" s="113" t="s">
        <v>846</v>
      </c>
      <c r="K486" s="191" t="s">
        <v>565</v>
      </c>
      <c r="L486" s="171"/>
      <c r="M486" s="4" t="str">
        <f t="shared" si="26"/>
        <v/>
      </c>
    </row>
    <row r="487" spans="1:70" ht="16.5" customHeight="1">
      <c r="A487" s="4">
        <v>485</v>
      </c>
      <c r="B487" s="589"/>
      <c r="C487" s="76" t="s">
        <v>548</v>
      </c>
      <c r="D487" s="57">
        <v>3</v>
      </c>
      <c r="E487" s="74" t="s">
        <v>847</v>
      </c>
      <c r="F487" s="87">
        <v>1</v>
      </c>
      <c r="G487" s="92"/>
      <c r="H487" s="97" t="str">
        <f t="shared" si="23"/>
        <v>南区3-2</v>
      </c>
      <c r="I487" s="104">
        <v>465</v>
      </c>
      <c r="J487" s="113" t="s">
        <v>848</v>
      </c>
      <c r="K487" s="191" t="s">
        <v>39</v>
      </c>
      <c r="L487" s="148" t="s">
        <v>41</v>
      </c>
      <c r="M487" s="4" t="str">
        <f t="shared" si="26"/>
        <v/>
      </c>
    </row>
    <row r="488" spans="1:70" ht="20.25" hidden="1">
      <c r="A488" s="4">
        <v>486</v>
      </c>
      <c r="B488" s="589"/>
      <c r="C488" s="76" t="s">
        <v>548</v>
      </c>
      <c r="D488" s="57">
        <v>3</v>
      </c>
      <c r="E488" s="74">
        <v>3</v>
      </c>
      <c r="F488" s="87"/>
      <c r="G488" s="92"/>
      <c r="H488" s="97" t="str">
        <f t="shared" si="23"/>
        <v>南区3-3</v>
      </c>
      <c r="I488" s="104">
        <v>389</v>
      </c>
      <c r="J488" s="113" t="s">
        <v>568</v>
      </c>
      <c r="K488" s="183"/>
      <c r="L488" s="129"/>
      <c r="M488" s="5">
        <f t="shared" si="26"/>
        <v>402</v>
      </c>
      <c r="N488" s="6"/>
      <c r="O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25" hidden="1">
      <c r="A489" s="4">
        <v>487</v>
      </c>
      <c r="B489" s="589"/>
      <c r="C489" s="76" t="s">
        <v>548</v>
      </c>
      <c r="D489" s="57">
        <v>3</v>
      </c>
      <c r="E489" s="74">
        <v>4</v>
      </c>
      <c r="F489" s="87"/>
      <c r="G489" s="92"/>
      <c r="H489" s="97" t="str">
        <f t="shared" si="23"/>
        <v>南区3-4</v>
      </c>
      <c r="I489" s="104">
        <v>304</v>
      </c>
      <c r="J489" s="113" t="s">
        <v>569</v>
      </c>
      <c r="K489" s="183"/>
      <c r="L489" s="129"/>
      <c r="M489" s="4" t="str">
        <f t="shared" si="26"/>
        <v/>
      </c>
      <c r="N489" s="6"/>
      <c r="O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25" hidden="1">
      <c r="A490" s="4">
        <v>488</v>
      </c>
      <c r="B490" s="589"/>
      <c r="C490" s="76" t="s">
        <v>548</v>
      </c>
      <c r="D490" s="57">
        <v>3</v>
      </c>
      <c r="E490" s="74">
        <v>5</v>
      </c>
      <c r="F490" s="87"/>
      <c r="G490" s="92"/>
      <c r="H490" s="97" t="str">
        <f t="shared" si="23"/>
        <v>南区3-5</v>
      </c>
      <c r="I490" s="104">
        <v>355</v>
      </c>
      <c r="J490" s="114" t="s">
        <v>570</v>
      </c>
      <c r="K490" s="183"/>
      <c r="L490" s="129"/>
      <c r="M490" s="4" t="str">
        <f t="shared" si="26"/>
        <v/>
      </c>
      <c r="N490" s="6"/>
      <c r="O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16.5" customHeight="1">
      <c r="A491" s="4">
        <v>489</v>
      </c>
      <c r="B491" s="589"/>
      <c r="C491" s="76" t="s">
        <v>548</v>
      </c>
      <c r="D491" s="57">
        <v>3</v>
      </c>
      <c r="E491" s="74">
        <v>6</v>
      </c>
      <c r="F491" s="87">
        <v>1</v>
      </c>
      <c r="G491" s="92"/>
      <c r="H491" s="97" t="str">
        <f t="shared" si="23"/>
        <v>南区3-6</v>
      </c>
      <c r="I491" s="104">
        <v>517</v>
      </c>
      <c r="J491" s="113" t="s">
        <v>849</v>
      </c>
      <c r="K491" s="239" t="s">
        <v>15</v>
      </c>
      <c r="L491" s="129"/>
      <c r="M491" s="4" t="str">
        <f t="shared" si="26"/>
        <v/>
      </c>
    </row>
    <row r="492" spans="1:70" ht="20.25" hidden="1">
      <c r="A492" s="4">
        <v>490</v>
      </c>
      <c r="B492" s="589"/>
      <c r="C492" s="76" t="s">
        <v>548</v>
      </c>
      <c r="D492" s="57">
        <v>3</v>
      </c>
      <c r="E492" s="74">
        <v>7</v>
      </c>
      <c r="F492" s="87"/>
      <c r="G492" s="92"/>
      <c r="H492" s="97" t="str">
        <f t="shared" si="23"/>
        <v>南区3-7</v>
      </c>
      <c r="I492" s="104">
        <v>158</v>
      </c>
      <c r="J492" s="113" t="s">
        <v>572</v>
      </c>
      <c r="K492" s="183"/>
      <c r="L492" s="129"/>
      <c r="M492" s="4" t="str">
        <f t="shared" si="26"/>
        <v/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16.5" customHeight="1">
      <c r="A493" s="4">
        <v>491</v>
      </c>
      <c r="B493" s="589"/>
      <c r="C493" s="76" t="s">
        <v>548</v>
      </c>
      <c r="D493" s="57">
        <v>3</v>
      </c>
      <c r="E493" s="74">
        <v>8</v>
      </c>
      <c r="F493" s="87">
        <v>1</v>
      </c>
      <c r="G493" s="92"/>
      <c r="H493" s="97" t="str">
        <f t="shared" si="23"/>
        <v>南区3-8</v>
      </c>
      <c r="I493" s="104">
        <v>318</v>
      </c>
      <c r="J493" s="113" t="s">
        <v>573</v>
      </c>
      <c r="K493" s="191" t="s">
        <v>39</v>
      </c>
      <c r="L493" s="129"/>
      <c r="M493" s="4" t="str">
        <f t="shared" si="26"/>
        <v/>
      </c>
    </row>
    <row r="494" spans="1:70" ht="16.5" customHeight="1">
      <c r="A494" s="4">
        <v>492</v>
      </c>
      <c r="B494" s="589"/>
      <c r="C494" s="76" t="s">
        <v>548</v>
      </c>
      <c r="D494" s="57">
        <v>3</v>
      </c>
      <c r="E494" s="74" t="s">
        <v>850</v>
      </c>
      <c r="F494" s="87">
        <v>1</v>
      </c>
      <c r="G494" s="92"/>
      <c r="H494" s="97" t="str">
        <f>CONCATENATE(C494,D494,"-",E494)</f>
        <v>南区3-9</v>
      </c>
      <c r="I494" s="104">
        <v>310</v>
      </c>
      <c r="J494" s="113" t="s">
        <v>574</v>
      </c>
      <c r="K494" s="191" t="s">
        <v>39</v>
      </c>
      <c r="L494" s="148"/>
      <c r="M494" s="5" t="str">
        <f t="shared" si="26"/>
        <v/>
      </c>
    </row>
    <row r="495" spans="1:70" ht="20.25" hidden="1">
      <c r="A495" s="4">
        <v>493</v>
      </c>
      <c r="B495" s="608" t="s">
        <v>575</v>
      </c>
      <c r="C495" s="76" t="s">
        <v>548</v>
      </c>
      <c r="D495" s="57">
        <v>4</v>
      </c>
      <c r="E495" s="74">
        <v>1</v>
      </c>
      <c r="F495" s="87"/>
      <c r="G495" s="92"/>
      <c r="H495" s="97" t="str">
        <f t="shared" si="23"/>
        <v>南区4-1</v>
      </c>
      <c r="I495" s="104">
        <v>341</v>
      </c>
      <c r="J495" s="113" t="s">
        <v>576</v>
      </c>
      <c r="K495" s="183"/>
      <c r="L495" s="131"/>
      <c r="M495" s="4" t="str">
        <f t="shared" si="26"/>
        <v/>
      </c>
      <c r="N495" s="6"/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20.25" hidden="1">
      <c r="A496" s="4">
        <v>494</v>
      </c>
      <c r="B496" s="608"/>
      <c r="C496" s="76" t="s">
        <v>548</v>
      </c>
      <c r="D496" s="57">
        <v>4</v>
      </c>
      <c r="E496" s="74">
        <v>2</v>
      </c>
      <c r="F496" s="87"/>
      <c r="G496" s="92"/>
      <c r="H496" s="97" t="str">
        <f t="shared" si="23"/>
        <v>南区4-2</v>
      </c>
      <c r="I496" s="104">
        <v>431</v>
      </c>
      <c r="J496" s="113" t="s">
        <v>577</v>
      </c>
      <c r="K496" s="183"/>
      <c r="L496" s="129"/>
      <c r="M496" s="4" t="str">
        <f t="shared" si="26"/>
        <v/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>
      <c r="A497" s="4">
        <v>495</v>
      </c>
      <c r="B497" s="608"/>
      <c r="C497" s="76" t="s">
        <v>548</v>
      </c>
      <c r="D497" s="57">
        <v>4</v>
      </c>
      <c r="E497" s="74">
        <v>3</v>
      </c>
      <c r="F497" s="87">
        <v>1</v>
      </c>
      <c r="G497" s="92"/>
      <c r="H497" s="97" t="str">
        <f t="shared" si="23"/>
        <v>南区4-3</v>
      </c>
      <c r="I497" s="104">
        <v>408</v>
      </c>
      <c r="J497" s="113" t="s">
        <v>851</v>
      </c>
      <c r="K497" s="191" t="s">
        <v>794</v>
      </c>
      <c r="L497" s="172"/>
      <c r="M497" s="4" t="str">
        <f t="shared" si="26"/>
        <v/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 hidden="1">
      <c r="A498" s="4">
        <v>496</v>
      </c>
      <c r="B498" s="608"/>
      <c r="C498" s="76" t="s">
        <v>548</v>
      </c>
      <c r="D498" s="57">
        <v>4</v>
      </c>
      <c r="E498" s="74">
        <v>4</v>
      </c>
      <c r="F498" s="87"/>
      <c r="G498" s="92"/>
      <c r="H498" s="97" t="str">
        <f t="shared" si="23"/>
        <v>南区4-4</v>
      </c>
      <c r="I498" s="104">
        <v>255</v>
      </c>
      <c r="J498" s="113" t="s">
        <v>579</v>
      </c>
      <c r="K498" s="185"/>
      <c r="L498" s="132"/>
      <c r="M498" s="4" t="str">
        <f t="shared" si="26"/>
        <v/>
      </c>
      <c r="N498" s="6"/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>
      <c r="A499" s="4">
        <v>497</v>
      </c>
      <c r="B499" s="608"/>
      <c r="C499" s="76" t="s">
        <v>548</v>
      </c>
      <c r="D499" s="57">
        <v>4</v>
      </c>
      <c r="E499" s="74">
        <v>5</v>
      </c>
      <c r="F499" s="87">
        <v>1</v>
      </c>
      <c r="G499" s="92"/>
      <c r="H499" s="97" t="str">
        <f t="shared" si="23"/>
        <v>南区4-5</v>
      </c>
      <c r="I499" s="104">
        <v>273</v>
      </c>
      <c r="J499" s="113" t="s">
        <v>580</v>
      </c>
      <c r="K499" s="191" t="s">
        <v>787</v>
      </c>
      <c r="L499" s="129"/>
      <c r="M499" s="4" t="str">
        <f>IF(F517,I517,"")</f>
        <v/>
      </c>
      <c r="N499" s="6"/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16.5" customHeight="1">
      <c r="A500" s="4">
        <v>498</v>
      </c>
      <c r="B500" s="608"/>
      <c r="C500" s="76" t="s">
        <v>548</v>
      </c>
      <c r="D500" s="57">
        <v>4</v>
      </c>
      <c r="E500" s="74">
        <v>6</v>
      </c>
      <c r="F500" s="87">
        <v>0</v>
      </c>
      <c r="G500" s="92"/>
      <c r="H500" s="97" t="str">
        <f t="shared" si="23"/>
        <v>南区4-6</v>
      </c>
      <c r="I500" s="104">
        <v>468</v>
      </c>
      <c r="J500" s="113" t="s">
        <v>581</v>
      </c>
      <c r="K500" s="191"/>
      <c r="L500" s="240" t="s">
        <v>793</v>
      </c>
      <c r="M500" s="4" t="str">
        <f>IF(F518,I518,"")</f>
        <v/>
      </c>
    </row>
    <row r="501" spans="1:70" ht="17.25" hidden="1" customHeight="1">
      <c r="A501" s="4">
        <v>499</v>
      </c>
      <c r="B501" s="608"/>
      <c r="C501" s="76" t="s">
        <v>548</v>
      </c>
      <c r="D501" s="57">
        <v>4</v>
      </c>
      <c r="E501" s="74">
        <v>7</v>
      </c>
      <c r="F501" s="87"/>
      <c r="G501" s="92"/>
      <c r="H501" s="97" t="str">
        <f t="shared" si="23"/>
        <v>南区4-7</v>
      </c>
      <c r="I501" s="104">
        <v>470</v>
      </c>
      <c r="J501" s="113" t="s">
        <v>582</v>
      </c>
      <c r="K501" s="185"/>
      <c r="L501" s="240"/>
      <c r="M501" s="5">
        <f>IF(F519,I519,"")</f>
        <v>443</v>
      </c>
    </row>
    <row r="502" spans="1:70" ht="17.25" customHeight="1">
      <c r="A502" s="4">
        <v>500</v>
      </c>
      <c r="B502" s="608"/>
      <c r="C502" s="76" t="s">
        <v>548</v>
      </c>
      <c r="D502" s="57">
        <v>4</v>
      </c>
      <c r="E502" s="74">
        <v>8</v>
      </c>
      <c r="F502" s="87">
        <v>0</v>
      </c>
      <c r="G502" s="92"/>
      <c r="H502" s="97" t="str">
        <f t="shared" si="23"/>
        <v>南区4-8</v>
      </c>
      <c r="I502" s="104">
        <v>577</v>
      </c>
      <c r="J502" s="113" t="s">
        <v>583</v>
      </c>
      <c r="K502" s="191"/>
      <c r="L502" s="240" t="s">
        <v>753</v>
      </c>
      <c r="M502" s="4">
        <f>IF(F520,I520,"")</f>
        <v>407</v>
      </c>
    </row>
    <row r="503" spans="1:70" ht="20.25" hidden="1">
      <c r="A503" s="4">
        <v>501</v>
      </c>
      <c r="B503" s="608"/>
      <c r="C503" s="76" t="s">
        <v>548</v>
      </c>
      <c r="D503" s="57">
        <v>4</v>
      </c>
      <c r="E503" s="74">
        <v>9</v>
      </c>
      <c r="F503" s="87"/>
      <c r="G503" s="92"/>
      <c r="H503" s="97" t="str">
        <f t="shared" si="23"/>
        <v>南区4-9</v>
      </c>
      <c r="I503" s="104">
        <v>504</v>
      </c>
      <c r="J503" s="113" t="s">
        <v>584</v>
      </c>
      <c r="K503" s="183"/>
      <c r="L503" s="173"/>
      <c r="M503" s="4"/>
      <c r="N503" s="6"/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20.25" hidden="1">
      <c r="A504" s="4">
        <v>502</v>
      </c>
      <c r="B504" s="608"/>
      <c r="C504" s="76" t="s">
        <v>548</v>
      </c>
      <c r="D504" s="57">
        <v>4</v>
      </c>
      <c r="E504" s="74">
        <v>10</v>
      </c>
      <c r="F504" s="87"/>
      <c r="G504" s="92"/>
      <c r="H504" s="97" t="str">
        <f t="shared" si="23"/>
        <v>南区4-10</v>
      </c>
      <c r="I504" s="104">
        <v>428</v>
      </c>
      <c r="J504" s="113" t="s">
        <v>585</v>
      </c>
      <c r="K504" s="183"/>
      <c r="L504" s="174"/>
      <c r="M504" s="4" t="str">
        <f t="shared" ref="M504:M523" si="27">IF(F521,I521,"")</f>
        <v/>
      </c>
      <c r="N504" s="6"/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16.5" customHeight="1">
      <c r="A505" s="4">
        <v>503</v>
      </c>
      <c r="B505" s="608"/>
      <c r="C505" s="256" t="s">
        <v>548</v>
      </c>
      <c r="D505" s="269">
        <v>4</v>
      </c>
      <c r="E505" s="258">
        <v>11</v>
      </c>
      <c r="F505" s="259">
        <v>1</v>
      </c>
      <c r="G505" s="199"/>
      <c r="H505" s="260" t="str">
        <f t="shared" si="23"/>
        <v>南区4-11</v>
      </c>
      <c r="I505" s="261">
        <v>402</v>
      </c>
      <c r="J505" s="262" t="s">
        <v>586</v>
      </c>
      <c r="K505" s="239" t="s">
        <v>15</v>
      </c>
      <c r="L505" s="272" t="s">
        <v>801</v>
      </c>
      <c r="M505" s="5">
        <f t="shared" si="27"/>
        <v>342</v>
      </c>
    </row>
    <row r="506" spans="1:70" ht="16.5" hidden="1" customHeight="1">
      <c r="A506" s="4">
        <v>504</v>
      </c>
      <c r="B506" s="608"/>
      <c r="C506" s="76" t="s">
        <v>548</v>
      </c>
      <c r="D506" s="57">
        <v>4</v>
      </c>
      <c r="E506" s="74">
        <v>12</v>
      </c>
      <c r="F506" s="87"/>
      <c r="G506" s="92"/>
      <c r="H506" s="97" t="str">
        <f t="shared" si="23"/>
        <v>南区4-12</v>
      </c>
      <c r="I506" s="104">
        <v>398</v>
      </c>
      <c r="J506" s="266" t="s">
        <v>587</v>
      </c>
      <c r="K506" s="191"/>
      <c r="L506" s="138"/>
      <c r="M506" s="5">
        <f t="shared" si="27"/>
        <v>416</v>
      </c>
    </row>
    <row r="507" spans="1:70" ht="20.25" hidden="1">
      <c r="A507" s="4">
        <v>505</v>
      </c>
      <c r="B507" s="589" t="s">
        <v>588</v>
      </c>
      <c r="C507" s="76" t="s">
        <v>548</v>
      </c>
      <c r="D507" s="57">
        <v>5</v>
      </c>
      <c r="E507" s="74">
        <v>1</v>
      </c>
      <c r="F507" s="87"/>
      <c r="G507" s="92"/>
      <c r="H507" s="97" t="str">
        <f t="shared" si="23"/>
        <v>南区5-1</v>
      </c>
      <c r="I507" s="104">
        <v>342</v>
      </c>
      <c r="J507" s="113" t="s">
        <v>589</v>
      </c>
      <c r="K507" s="183"/>
      <c r="L507" s="129"/>
      <c r="M507" s="4" t="str">
        <f t="shared" si="27"/>
        <v/>
      </c>
      <c r="N507" s="6"/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20.25" hidden="1">
      <c r="A508" s="4">
        <v>506</v>
      </c>
      <c r="B508" s="589"/>
      <c r="C508" s="76" t="s">
        <v>548</v>
      </c>
      <c r="D508" s="57">
        <v>5</v>
      </c>
      <c r="E508" s="74">
        <v>2</v>
      </c>
      <c r="F508" s="87"/>
      <c r="G508" s="92"/>
      <c r="H508" s="97" t="str">
        <f t="shared" si="23"/>
        <v>南区5-2</v>
      </c>
      <c r="I508" s="104">
        <v>1143</v>
      </c>
      <c r="J508" s="113" t="s">
        <v>590</v>
      </c>
      <c r="K508" s="183"/>
      <c r="L508" s="129"/>
      <c r="M508" s="4">
        <f t="shared" si="27"/>
        <v>571</v>
      </c>
      <c r="N508" s="6"/>
      <c r="O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</row>
    <row r="509" spans="1:70" ht="20.25" hidden="1">
      <c r="A509" s="4">
        <v>507</v>
      </c>
      <c r="B509" s="589"/>
      <c r="C509" s="76" t="s">
        <v>548</v>
      </c>
      <c r="D509" s="57">
        <v>5</v>
      </c>
      <c r="E509" s="74">
        <v>3</v>
      </c>
      <c r="F509" s="87"/>
      <c r="G509" s="92"/>
      <c r="H509" s="97" t="str">
        <f t="shared" si="23"/>
        <v>南区5-3</v>
      </c>
      <c r="I509" s="104">
        <v>259</v>
      </c>
      <c r="J509" s="113" t="s">
        <v>591</v>
      </c>
      <c r="K509" s="183"/>
      <c r="L509" s="129"/>
      <c r="M509" s="4" t="str">
        <f t="shared" si="27"/>
        <v/>
      </c>
      <c r="N509" s="6"/>
      <c r="O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</row>
    <row r="510" spans="1:70" ht="20.25" hidden="1">
      <c r="A510" s="4">
        <v>508</v>
      </c>
      <c r="B510" s="589"/>
      <c r="C510" s="76" t="s">
        <v>548</v>
      </c>
      <c r="D510" s="57">
        <v>5</v>
      </c>
      <c r="E510" s="74">
        <v>4</v>
      </c>
      <c r="F510" s="87"/>
      <c r="G510" s="92"/>
      <c r="H510" s="97" t="str">
        <f t="shared" si="23"/>
        <v>南区5-4</v>
      </c>
      <c r="I510" s="104">
        <v>336</v>
      </c>
      <c r="J510" s="113" t="s">
        <v>592</v>
      </c>
      <c r="K510" s="183"/>
      <c r="L510" s="129"/>
      <c r="M510" s="4" t="str">
        <f t="shared" si="27"/>
        <v/>
      </c>
      <c r="N510" s="6"/>
      <c r="O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16.5" hidden="1" customHeight="1">
      <c r="A511" s="4">
        <v>509</v>
      </c>
      <c r="B511" s="589"/>
      <c r="C511" s="76" t="s">
        <v>548</v>
      </c>
      <c r="D511" s="57">
        <v>5</v>
      </c>
      <c r="E511" s="74">
        <v>5</v>
      </c>
      <c r="F511" s="87"/>
      <c r="G511" s="92"/>
      <c r="H511" s="97" t="str">
        <f t="shared" si="23"/>
        <v>南区5-5</v>
      </c>
      <c r="I511" s="104">
        <v>491</v>
      </c>
      <c r="J511" s="113" t="s">
        <v>593</v>
      </c>
      <c r="K511" s="191"/>
      <c r="L511" s="236"/>
      <c r="M511" s="4" t="str">
        <f t="shared" si="27"/>
        <v/>
      </c>
    </row>
    <row r="512" spans="1:70" ht="20.25" hidden="1">
      <c r="A512" s="4">
        <v>510</v>
      </c>
      <c r="B512" s="589"/>
      <c r="C512" s="76" t="s">
        <v>548</v>
      </c>
      <c r="D512" s="57">
        <v>5</v>
      </c>
      <c r="E512" s="74">
        <v>6</v>
      </c>
      <c r="F512" s="87"/>
      <c r="G512" s="92"/>
      <c r="H512" s="97" t="str">
        <f t="shared" si="23"/>
        <v>南区5-6</v>
      </c>
      <c r="I512" s="104">
        <v>452</v>
      </c>
      <c r="J512" s="114" t="s">
        <v>594</v>
      </c>
      <c r="K512" s="183"/>
      <c r="L512" s="129"/>
      <c r="M512" s="4">
        <f t="shared" si="27"/>
        <v>248</v>
      </c>
      <c r="N512" s="6"/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25" hidden="1">
      <c r="A513" s="4">
        <v>511</v>
      </c>
      <c r="B513" s="589"/>
      <c r="C513" s="76" t="s">
        <v>548</v>
      </c>
      <c r="D513" s="57">
        <v>5</v>
      </c>
      <c r="E513" s="74">
        <v>7</v>
      </c>
      <c r="F513" s="87"/>
      <c r="G513" s="92"/>
      <c r="H513" s="97" t="str">
        <f t="shared" si="23"/>
        <v>南区5-7</v>
      </c>
      <c r="I513" s="104">
        <v>462</v>
      </c>
      <c r="J513" s="114" t="s">
        <v>595</v>
      </c>
      <c r="K513" s="183"/>
      <c r="L513" s="129"/>
      <c r="M513" s="5" t="str">
        <f t="shared" si="27"/>
        <v/>
      </c>
      <c r="N513" s="6"/>
      <c r="O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16.5" hidden="1" customHeight="1">
      <c r="A514" s="4">
        <v>512</v>
      </c>
      <c r="B514" s="589"/>
      <c r="C514" s="76" t="s">
        <v>548</v>
      </c>
      <c r="D514" s="57">
        <v>5</v>
      </c>
      <c r="E514" s="74">
        <v>8</v>
      </c>
      <c r="F514" s="87"/>
      <c r="G514" s="92"/>
      <c r="H514" s="97" t="str">
        <f t="shared" si="23"/>
        <v>南区5-8</v>
      </c>
      <c r="I514" s="104">
        <v>502</v>
      </c>
      <c r="J514" s="113" t="s">
        <v>596</v>
      </c>
      <c r="K514" s="219"/>
      <c r="L514" s="164"/>
      <c r="M514" s="4" t="str">
        <f t="shared" si="27"/>
        <v/>
      </c>
    </row>
    <row r="515" spans="1:70" ht="20.25" hidden="1">
      <c r="A515" s="4">
        <v>513</v>
      </c>
      <c r="B515" s="589"/>
      <c r="C515" s="76" t="s">
        <v>548</v>
      </c>
      <c r="D515" s="57">
        <v>5</v>
      </c>
      <c r="E515" s="74">
        <v>9</v>
      </c>
      <c r="F515" s="87"/>
      <c r="G515" s="92"/>
      <c r="H515" s="97" t="str">
        <f t="shared" si="23"/>
        <v>南区5-9</v>
      </c>
      <c r="I515" s="104">
        <v>461</v>
      </c>
      <c r="J515" s="113" t="s">
        <v>597</v>
      </c>
      <c r="K515" s="183"/>
      <c r="L515" s="129"/>
      <c r="M515" s="4">
        <f t="shared" si="27"/>
        <v>275</v>
      </c>
      <c r="N515" s="6"/>
      <c r="O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</row>
    <row r="516" spans="1:70" ht="20.25" hidden="1">
      <c r="A516" s="4">
        <v>514</v>
      </c>
      <c r="B516" s="589"/>
      <c r="C516" s="76" t="s">
        <v>548</v>
      </c>
      <c r="D516" s="57">
        <v>5</v>
      </c>
      <c r="E516" s="74" t="s">
        <v>455</v>
      </c>
      <c r="F516" s="87"/>
      <c r="G516" s="92"/>
      <c r="H516" s="97" t="str">
        <f t="shared" si="23"/>
        <v>南区5-10</v>
      </c>
      <c r="I516" s="104">
        <v>458</v>
      </c>
      <c r="J516" s="114" t="s">
        <v>598</v>
      </c>
      <c r="K516" s="183"/>
      <c r="L516" s="129"/>
      <c r="M516" s="4" t="str">
        <f t="shared" si="27"/>
        <v/>
      </c>
      <c r="N516" s="6"/>
      <c r="O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</row>
    <row r="517" spans="1:70" ht="20.25" hidden="1">
      <c r="A517" s="4">
        <v>515</v>
      </c>
      <c r="B517" s="589" t="s">
        <v>599</v>
      </c>
      <c r="C517" s="76" t="s">
        <v>548</v>
      </c>
      <c r="D517" s="57">
        <v>6</v>
      </c>
      <c r="E517" s="74">
        <v>1</v>
      </c>
      <c r="F517" s="87"/>
      <c r="G517" s="92"/>
      <c r="H517" s="97" t="str">
        <f t="shared" si="23"/>
        <v>南区6-1</v>
      </c>
      <c r="I517" s="104">
        <v>867</v>
      </c>
      <c r="J517" s="113" t="s">
        <v>600</v>
      </c>
      <c r="K517" s="183"/>
      <c r="L517" s="129"/>
      <c r="M517" s="4" t="str">
        <f t="shared" si="27"/>
        <v/>
      </c>
      <c r="N517" s="6"/>
      <c r="O517" s="6"/>
      <c r="R517" s="9" t="s">
        <v>81</v>
      </c>
      <c r="S517" s="10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</row>
    <row r="518" spans="1:70" ht="20.25" hidden="1">
      <c r="A518" s="4">
        <v>516</v>
      </c>
      <c r="B518" s="589"/>
      <c r="C518" s="76" t="s">
        <v>548</v>
      </c>
      <c r="D518" s="57">
        <v>6</v>
      </c>
      <c r="E518" s="74">
        <v>2</v>
      </c>
      <c r="F518" s="87"/>
      <c r="G518" s="92"/>
      <c r="H518" s="97" t="str">
        <f t="shared" si="23"/>
        <v>南区6-2</v>
      </c>
      <c r="I518" s="104">
        <v>853</v>
      </c>
      <c r="J518" s="113" t="s">
        <v>601</v>
      </c>
      <c r="K518" s="183"/>
      <c r="L518" s="129"/>
      <c r="M518" s="4" t="str">
        <f t="shared" si="27"/>
        <v/>
      </c>
      <c r="N518" s="6"/>
      <c r="O518" s="6"/>
      <c r="R518" s="9"/>
      <c r="S518" s="10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customHeight="1">
      <c r="A519" s="4">
        <v>517</v>
      </c>
      <c r="B519" s="589"/>
      <c r="C519" s="76" t="s">
        <v>548</v>
      </c>
      <c r="D519" s="57">
        <v>6</v>
      </c>
      <c r="E519" s="74">
        <v>3</v>
      </c>
      <c r="F519" s="87">
        <v>1</v>
      </c>
      <c r="G519" s="92"/>
      <c r="H519" s="97" t="str">
        <f t="shared" si="23"/>
        <v>南区6-3</v>
      </c>
      <c r="I519" s="104">
        <v>443</v>
      </c>
      <c r="J519" s="113" t="s">
        <v>602</v>
      </c>
      <c r="K519" s="191" t="s">
        <v>39</v>
      </c>
      <c r="L519" s="132"/>
      <c r="M519" s="4" t="str">
        <f t="shared" si="27"/>
        <v/>
      </c>
      <c r="R519" s="211"/>
      <c r="S519" s="212"/>
    </row>
    <row r="520" spans="1:70" ht="16.5" customHeight="1">
      <c r="A520" s="4">
        <v>518</v>
      </c>
      <c r="B520" s="589"/>
      <c r="C520" s="76" t="s">
        <v>548</v>
      </c>
      <c r="D520" s="57">
        <v>6</v>
      </c>
      <c r="E520" s="74">
        <v>4</v>
      </c>
      <c r="F520" s="87">
        <v>1</v>
      </c>
      <c r="G520" s="92"/>
      <c r="H520" s="97" t="str">
        <f t="shared" si="23"/>
        <v>南区6-4</v>
      </c>
      <c r="I520" s="104">
        <v>407</v>
      </c>
      <c r="J520" s="113" t="s">
        <v>603</v>
      </c>
      <c r="K520" s="191" t="s">
        <v>794</v>
      </c>
      <c r="L520" s="129"/>
      <c r="M520" s="5">
        <f t="shared" si="27"/>
        <v>365</v>
      </c>
      <c r="R520" s="211"/>
      <c r="S520" s="212"/>
    </row>
    <row r="521" spans="1:70" ht="20.25" hidden="1">
      <c r="A521" s="4">
        <v>519</v>
      </c>
      <c r="B521" s="589"/>
      <c r="C521" s="76" t="s">
        <v>548</v>
      </c>
      <c r="D521" s="57">
        <v>6</v>
      </c>
      <c r="E521" s="74">
        <v>5</v>
      </c>
      <c r="F521" s="87"/>
      <c r="G521" s="92"/>
      <c r="H521" s="97" t="str">
        <f t="shared" ref="H521:H590" si="28">CONCATENATE(C521,D521,"-",E521)</f>
        <v>南区6-5</v>
      </c>
      <c r="I521" s="104">
        <v>546</v>
      </c>
      <c r="J521" s="113" t="s">
        <v>604</v>
      </c>
      <c r="K521" s="183"/>
      <c r="L521" s="133"/>
      <c r="M521" s="5" t="str">
        <f t="shared" si="27"/>
        <v/>
      </c>
      <c r="N521" s="6"/>
      <c r="O521" s="6"/>
      <c r="R521" s="14"/>
      <c r="S521" s="13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</row>
    <row r="522" spans="1:70" ht="20.25">
      <c r="A522" s="4">
        <v>520</v>
      </c>
      <c r="B522" s="589" t="s">
        <v>605</v>
      </c>
      <c r="C522" s="76" t="s">
        <v>548</v>
      </c>
      <c r="D522" s="57">
        <v>7</v>
      </c>
      <c r="E522" s="74">
        <v>1</v>
      </c>
      <c r="F522" s="87">
        <v>1</v>
      </c>
      <c r="G522" s="92"/>
      <c r="H522" s="97" t="str">
        <f t="shared" si="28"/>
        <v>南区7-1</v>
      </c>
      <c r="I522" s="104">
        <v>342</v>
      </c>
      <c r="J522" s="113" t="s">
        <v>606</v>
      </c>
      <c r="K522" s="191" t="s">
        <v>752</v>
      </c>
      <c r="L522" s="168" t="s">
        <v>796</v>
      </c>
      <c r="M522" s="4" t="str">
        <f t="shared" si="27"/>
        <v/>
      </c>
      <c r="N522" s="6"/>
      <c r="O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16.5" customHeight="1">
      <c r="A523" s="4">
        <v>521</v>
      </c>
      <c r="B523" s="589"/>
      <c r="C523" s="76" t="s">
        <v>548</v>
      </c>
      <c r="D523" s="57">
        <v>7</v>
      </c>
      <c r="E523" s="74">
        <v>2</v>
      </c>
      <c r="F523" s="87">
        <v>1</v>
      </c>
      <c r="G523" s="92"/>
      <c r="H523" s="97" t="str">
        <f t="shared" si="28"/>
        <v>南区7-2</v>
      </c>
      <c r="I523" s="104">
        <v>416</v>
      </c>
      <c r="J523" s="113" t="s">
        <v>607</v>
      </c>
      <c r="K523" s="239" t="s">
        <v>15</v>
      </c>
      <c r="L523" s="132"/>
      <c r="M523" s="5">
        <f t="shared" si="27"/>
        <v>170</v>
      </c>
    </row>
    <row r="524" spans="1:70" ht="20.25" hidden="1">
      <c r="A524" s="4">
        <v>522</v>
      </c>
      <c r="B524" s="589"/>
      <c r="C524" s="76" t="s">
        <v>548</v>
      </c>
      <c r="D524" s="57">
        <v>7</v>
      </c>
      <c r="E524" s="74">
        <v>3</v>
      </c>
      <c r="F524" s="87"/>
      <c r="G524" s="92"/>
      <c r="H524" s="97" t="str">
        <f t="shared" si="28"/>
        <v>南区7-3</v>
      </c>
      <c r="I524" s="104">
        <v>257</v>
      </c>
      <c r="J524" s="113" t="s">
        <v>608</v>
      </c>
      <c r="K524" s="183"/>
      <c r="L524" s="129"/>
      <c r="M524" s="5" t="str">
        <f t="shared" ref="M524:M529" si="29">IF(F544,I544,"")</f>
        <v/>
      </c>
      <c r="N524" s="6"/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16.5" customHeight="1">
      <c r="A525" s="4">
        <v>523</v>
      </c>
      <c r="B525" s="589"/>
      <c r="C525" s="76" t="s">
        <v>548</v>
      </c>
      <c r="D525" s="57">
        <v>7</v>
      </c>
      <c r="E525" s="74">
        <v>4</v>
      </c>
      <c r="F525" s="87">
        <v>1</v>
      </c>
      <c r="G525" s="92"/>
      <c r="H525" s="97" t="str">
        <f t="shared" si="28"/>
        <v>南区7-4</v>
      </c>
      <c r="I525" s="104">
        <v>571</v>
      </c>
      <c r="J525" s="113" t="s">
        <v>609</v>
      </c>
      <c r="K525" s="191" t="s">
        <v>39</v>
      </c>
      <c r="L525" s="129"/>
      <c r="M525" s="5" t="str">
        <f t="shared" si="29"/>
        <v/>
      </c>
    </row>
    <row r="526" spans="1:70" ht="20.25" hidden="1">
      <c r="A526" s="4">
        <v>524</v>
      </c>
      <c r="B526" s="589"/>
      <c r="C526" s="76" t="s">
        <v>548</v>
      </c>
      <c r="D526" s="57">
        <v>7</v>
      </c>
      <c r="E526" s="74">
        <v>5</v>
      </c>
      <c r="F526" s="87"/>
      <c r="G526" s="92"/>
      <c r="H526" s="97" t="str">
        <f t="shared" si="28"/>
        <v>南区7-5</v>
      </c>
      <c r="I526" s="104">
        <v>484</v>
      </c>
      <c r="J526" s="113" t="s">
        <v>610</v>
      </c>
      <c r="K526" s="183"/>
      <c r="L526" s="129"/>
      <c r="M526" s="4" t="str">
        <f t="shared" si="29"/>
        <v/>
      </c>
      <c r="N526" s="6"/>
      <c r="O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</row>
    <row r="527" spans="1:70" ht="20.25" hidden="1">
      <c r="A527" s="4">
        <v>525</v>
      </c>
      <c r="B527" s="589"/>
      <c r="C527" s="76" t="s">
        <v>548</v>
      </c>
      <c r="D527" s="57">
        <v>7</v>
      </c>
      <c r="E527" s="74">
        <v>6</v>
      </c>
      <c r="F527" s="87"/>
      <c r="G527" s="92"/>
      <c r="H527" s="97" t="str">
        <f t="shared" si="28"/>
        <v>南区7-6</v>
      </c>
      <c r="I527" s="104">
        <v>310</v>
      </c>
      <c r="J527" s="113" t="s">
        <v>611</v>
      </c>
      <c r="K527" s="183"/>
      <c r="L527" s="129"/>
      <c r="M527" s="5" t="str">
        <f t="shared" si="29"/>
        <v/>
      </c>
      <c r="N527" s="6"/>
      <c r="O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25" hidden="1">
      <c r="A528" s="4">
        <v>526</v>
      </c>
      <c r="B528" s="589"/>
      <c r="C528" s="76" t="s">
        <v>548</v>
      </c>
      <c r="D528" s="57">
        <v>7</v>
      </c>
      <c r="E528" s="74">
        <v>7</v>
      </c>
      <c r="F528" s="87"/>
      <c r="G528" s="92"/>
      <c r="H528" s="97" t="str">
        <f t="shared" si="28"/>
        <v>南区7-7</v>
      </c>
      <c r="I528" s="104">
        <v>230</v>
      </c>
      <c r="J528" s="113" t="s">
        <v>612</v>
      </c>
      <c r="K528" s="183"/>
      <c r="L528" s="129"/>
      <c r="M528" s="4" t="str">
        <f t="shared" si="29"/>
        <v/>
      </c>
      <c r="N528" s="6"/>
      <c r="O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16.5" customHeight="1">
      <c r="A529" s="4">
        <v>527</v>
      </c>
      <c r="B529" s="589"/>
      <c r="C529" s="76" t="s">
        <v>548</v>
      </c>
      <c r="D529" s="57">
        <v>7</v>
      </c>
      <c r="E529" s="74">
        <v>8</v>
      </c>
      <c r="F529" s="87">
        <v>1</v>
      </c>
      <c r="G529" s="92"/>
      <c r="H529" s="97" t="str">
        <f t="shared" si="28"/>
        <v>南区7-8</v>
      </c>
      <c r="I529" s="104">
        <v>248</v>
      </c>
      <c r="J529" s="113" t="s">
        <v>613</v>
      </c>
      <c r="K529" s="191" t="s">
        <v>173</v>
      </c>
      <c r="L529" s="129"/>
      <c r="M529" s="4" t="str">
        <f t="shared" si="29"/>
        <v/>
      </c>
    </row>
    <row r="530" spans="1:70" ht="20.25" hidden="1">
      <c r="A530" s="4">
        <v>528</v>
      </c>
      <c r="B530" s="589"/>
      <c r="C530" s="76" t="s">
        <v>548</v>
      </c>
      <c r="D530" s="57">
        <v>7</v>
      </c>
      <c r="E530" s="74">
        <v>9</v>
      </c>
      <c r="F530" s="87"/>
      <c r="G530" s="92"/>
      <c r="H530" s="97" t="str">
        <f t="shared" si="28"/>
        <v>南区7-9</v>
      </c>
      <c r="I530" s="104">
        <v>153</v>
      </c>
      <c r="J530" s="113" t="s">
        <v>614</v>
      </c>
      <c r="K530" s="190"/>
      <c r="L530" s="175"/>
      <c r="M530" s="4">
        <f t="shared" ref="M530:M536" si="30">IF(F552,I552,"")</f>
        <v>772</v>
      </c>
      <c r="N530" s="6"/>
      <c r="O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25" hidden="1">
      <c r="A531" s="4">
        <v>529</v>
      </c>
      <c r="B531" s="589"/>
      <c r="C531" s="76" t="s">
        <v>548</v>
      </c>
      <c r="D531" s="57">
        <v>7</v>
      </c>
      <c r="E531" s="74">
        <v>10</v>
      </c>
      <c r="F531" s="87"/>
      <c r="G531" s="92"/>
      <c r="H531" s="97" t="str">
        <f t="shared" si="28"/>
        <v>南区7-10</v>
      </c>
      <c r="I531" s="104">
        <v>374</v>
      </c>
      <c r="J531" s="113" t="s">
        <v>615</v>
      </c>
      <c r="K531" s="183"/>
      <c r="L531" s="129"/>
      <c r="M531" s="4" t="str">
        <f t="shared" si="30"/>
        <v/>
      </c>
      <c r="N531" s="6"/>
      <c r="O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s="15" customFormat="1" ht="16.5" customHeight="1">
      <c r="A532" s="4">
        <v>530</v>
      </c>
      <c r="B532" s="589"/>
      <c r="C532" s="256" t="s">
        <v>548</v>
      </c>
      <c r="D532" s="269">
        <v>7</v>
      </c>
      <c r="E532" s="258">
        <v>11</v>
      </c>
      <c r="F532" s="259">
        <v>1</v>
      </c>
      <c r="G532" s="199">
        <v>1</v>
      </c>
      <c r="H532" s="260" t="str">
        <f t="shared" si="28"/>
        <v>南区7-11</v>
      </c>
      <c r="I532" s="261">
        <v>275</v>
      </c>
      <c r="J532" s="262" t="s">
        <v>616</v>
      </c>
      <c r="K532" s="191" t="s">
        <v>467</v>
      </c>
      <c r="L532" s="131" t="s">
        <v>862</v>
      </c>
      <c r="M532" s="5" t="str">
        <f t="shared" si="30"/>
        <v/>
      </c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</row>
    <row r="533" spans="1:70" s="15" customFormat="1" ht="20.25" hidden="1">
      <c r="A533" s="4">
        <v>531</v>
      </c>
      <c r="B533" s="608" t="s">
        <v>617</v>
      </c>
      <c r="C533" s="76" t="s">
        <v>548</v>
      </c>
      <c r="D533" s="57">
        <v>8</v>
      </c>
      <c r="E533" s="74">
        <v>1</v>
      </c>
      <c r="F533" s="87"/>
      <c r="G533" s="92"/>
      <c r="H533" s="97" t="str">
        <f t="shared" si="28"/>
        <v>南区8-1</v>
      </c>
      <c r="I533" s="104">
        <v>607</v>
      </c>
      <c r="J533" s="113" t="s">
        <v>618</v>
      </c>
      <c r="K533" s="183"/>
      <c r="L533" s="129"/>
      <c r="M533" s="5" t="str">
        <f t="shared" si="30"/>
        <v/>
      </c>
      <c r="P533" s="44"/>
      <c r="Q533" s="44"/>
    </row>
    <row r="534" spans="1:70" ht="20.25" hidden="1">
      <c r="A534" s="4">
        <v>532</v>
      </c>
      <c r="B534" s="608"/>
      <c r="C534" s="76" t="s">
        <v>548</v>
      </c>
      <c r="D534" s="57">
        <v>8</v>
      </c>
      <c r="E534" s="74">
        <v>2</v>
      </c>
      <c r="F534" s="87"/>
      <c r="G534" s="92"/>
      <c r="H534" s="97" t="str">
        <f t="shared" si="28"/>
        <v>南区8-2</v>
      </c>
      <c r="I534" s="104">
        <v>547</v>
      </c>
      <c r="J534" s="113" t="s">
        <v>619</v>
      </c>
      <c r="K534" s="183"/>
      <c r="L534" s="129"/>
      <c r="M534" s="4" t="str">
        <f t="shared" si="30"/>
        <v/>
      </c>
      <c r="N534" s="6"/>
      <c r="O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</row>
    <row r="535" spans="1:70" ht="20.25" hidden="1">
      <c r="A535" s="4">
        <v>533</v>
      </c>
      <c r="B535" s="608"/>
      <c r="C535" s="76" t="s">
        <v>548</v>
      </c>
      <c r="D535" s="57">
        <v>8</v>
      </c>
      <c r="E535" s="74">
        <v>3</v>
      </c>
      <c r="F535" s="87"/>
      <c r="G535" s="92"/>
      <c r="H535" s="97" t="str">
        <f t="shared" si="28"/>
        <v>南区8-3</v>
      </c>
      <c r="I535" s="104">
        <v>359</v>
      </c>
      <c r="J535" s="113" t="s">
        <v>620</v>
      </c>
      <c r="K535" s="183"/>
      <c r="L535" s="129"/>
      <c r="M535" s="4" t="str">
        <f t="shared" si="30"/>
        <v/>
      </c>
      <c r="N535" s="6"/>
      <c r="O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</row>
    <row r="536" spans="1:70" s="15" customFormat="1" ht="20.25" hidden="1">
      <c r="A536" s="4">
        <v>534</v>
      </c>
      <c r="B536" s="608"/>
      <c r="C536" s="76" t="s">
        <v>548</v>
      </c>
      <c r="D536" s="57">
        <v>8</v>
      </c>
      <c r="E536" s="74">
        <v>4</v>
      </c>
      <c r="F536" s="87"/>
      <c r="G536" s="92"/>
      <c r="H536" s="97" t="str">
        <f t="shared" si="28"/>
        <v>南区8-4</v>
      </c>
      <c r="I536" s="104">
        <v>364</v>
      </c>
      <c r="J536" s="113" t="s">
        <v>621</v>
      </c>
      <c r="K536" s="183"/>
      <c r="L536" s="129"/>
      <c r="M536" s="4" t="str">
        <f t="shared" si="30"/>
        <v/>
      </c>
      <c r="P536" s="44"/>
      <c r="Q536" s="44"/>
    </row>
    <row r="537" spans="1:70" s="15" customFormat="1" ht="16.5" customHeight="1">
      <c r="A537" s="4">
        <v>535</v>
      </c>
      <c r="B537" s="608"/>
      <c r="C537" s="76" t="s">
        <v>548</v>
      </c>
      <c r="D537" s="57">
        <v>8</v>
      </c>
      <c r="E537" s="74">
        <v>5</v>
      </c>
      <c r="F537" s="87">
        <v>1</v>
      </c>
      <c r="G537" s="92"/>
      <c r="H537" s="97" t="str">
        <f t="shared" si="28"/>
        <v>南区8-5</v>
      </c>
      <c r="I537" s="104">
        <v>365</v>
      </c>
      <c r="J537" s="215" t="s">
        <v>852</v>
      </c>
      <c r="K537" s="239" t="s">
        <v>15</v>
      </c>
      <c r="L537" s="176"/>
      <c r="M537" s="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</row>
    <row r="538" spans="1:70" s="23" customFormat="1" ht="20.25" hidden="1">
      <c r="A538" s="4">
        <v>536</v>
      </c>
      <c r="B538" s="608"/>
      <c r="C538" s="76" t="s">
        <v>548</v>
      </c>
      <c r="D538" s="57">
        <v>8</v>
      </c>
      <c r="E538" s="74">
        <v>6</v>
      </c>
      <c r="F538" s="87"/>
      <c r="G538" s="92"/>
      <c r="H538" s="97" t="str">
        <f t="shared" si="28"/>
        <v>南区8-6</v>
      </c>
      <c r="I538" s="104">
        <v>494</v>
      </c>
      <c r="J538" s="113" t="s">
        <v>623</v>
      </c>
      <c r="K538" s="185"/>
      <c r="L538" s="161"/>
      <c r="M538" s="4" t="str">
        <f>IF(F559,I559,"")</f>
        <v/>
      </c>
      <c r="P538" s="44"/>
      <c r="Q538" s="44"/>
    </row>
    <row r="539" spans="1:70" s="23" customFormat="1" ht="20.25" hidden="1">
      <c r="A539" s="4">
        <v>537</v>
      </c>
      <c r="B539" s="608"/>
      <c r="C539" s="76" t="s">
        <v>548</v>
      </c>
      <c r="D539" s="57">
        <v>8</v>
      </c>
      <c r="E539" s="74">
        <v>7</v>
      </c>
      <c r="F539" s="87"/>
      <c r="G539" s="92"/>
      <c r="H539" s="97" t="str">
        <f t="shared" si="28"/>
        <v>南区8-7</v>
      </c>
      <c r="I539" s="104">
        <v>245</v>
      </c>
      <c r="J539" s="113" t="s">
        <v>624</v>
      </c>
      <c r="K539" s="183"/>
      <c r="L539" s="129"/>
      <c r="M539" s="4"/>
      <c r="P539" s="44"/>
      <c r="Q539" s="44"/>
    </row>
    <row r="540" spans="1:70" ht="16.5" customHeight="1">
      <c r="A540" s="4">
        <v>538</v>
      </c>
      <c r="B540" s="594" t="s">
        <v>625</v>
      </c>
      <c r="C540" s="256" t="s">
        <v>548</v>
      </c>
      <c r="D540" s="269">
        <v>9</v>
      </c>
      <c r="E540" s="258">
        <v>1</v>
      </c>
      <c r="F540" s="259">
        <v>1</v>
      </c>
      <c r="G540" s="199"/>
      <c r="H540" s="260" t="str">
        <f t="shared" si="28"/>
        <v>南区9-1</v>
      </c>
      <c r="I540" s="261">
        <v>170</v>
      </c>
      <c r="J540" s="262" t="s">
        <v>626</v>
      </c>
      <c r="K540" s="239" t="s">
        <v>15</v>
      </c>
      <c r="L540" s="131" t="s">
        <v>816</v>
      </c>
      <c r="M540" s="4" t="str">
        <f>IF(F560,I560,"")</f>
        <v/>
      </c>
    </row>
    <row r="541" spans="1:70" ht="20.25" hidden="1">
      <c r="A541" s="4">
        <v>539</v>
      </c>
      <c r="B541" s="594"/>
      <c r="C541" s="76" t="s">
        <v>548</v>
      </c>
      <c r="D541" s="57">
        <v>9</v>
      </c>
      <c r="E541" s="74" t="s">
        <v>143</v>
      </c>
      <c r="F541" s="87"/>
      <c r="G541" s="92"/>
      <c r="H541" s="97" t="str">
        <f t="shared" si="28"/>
        <v>南区9-2</v>
      </c>
      <c r="I541" s="104">
        <v>371</v>
      </c>
      <c r="J541" s="113" t="s">
        <v>627</v>
      </c>
      <c r="K541" s="183"/>
      <c r="L541" s="168"/>
      <c r="M541" s="4" t="e">
        <f>IF(#REF!,#REF!,"")</f>
        <v>#REF!</v>
      </c>
      <c r="N541" s="6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ht="20.25" hidden="1">
      <c r="A542" s="4">
        <v>540</v>
      </c>
      <c r="B542" s="594"/>
      <c r="C542" s="76" t="s">
        <v>548</v>
      </c>
      <c r="D542" s="57">
        <v>9</v>
      </c>
      <c r="E542" s="74" t="s">
        <v>146</v>
      </c>
      <c r="F542" s="87"/>
      <c r="G542" s="92"/>
      <c r="H542" s="97" t="str">
        <f t="shared" si="28"/>
        <v>南区9-3</v>
      </c>
      <c r="I542" s="104">
        <v>203</v>
      </c>
      <c r="J542" s="113" t="s">
        <v>628</v>
      </c>
      <c r="K542" s="183"/>
      <c r="L542" s="129"/>
      <c r="M542" s="4" t="str">
        <f>IF(F561,I561,"")</f>
        <v/>
      </c>
      <c r="N542" s="6"/>
      <c r="O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 hidden="1">
      <c r="A543" s="4">
        <v>541</v>
      </c>
      <c r="B543" s="594"/>
      <c r="C543" s="76" t="s">
        <v>548</v>
      </c>
      <c r="D543" s="57">
        <v>9</v>
      </c>
      <c r="E543" s="74" t="s">
        <v>148</v>
      </c>
      <c r="F543" s="87"/>
      <c r="G543" s="92"/>
      <c r="H543" s="97" t="str">
        <f t="shared" si="28"/>
        <v>南区9-4</v>
      </c>
      <c r="I543" s="104">
        <v>402</v>
      </c>
      <c r="J543" s="113" t="s">
        <v>629</v>
      </c>
      <c r="K543" s="183"/>
      <c r="L543" s="129"/>
      <c r="M543" s="4" t="str">
        <f>IF(F562,I562,"")</f>
        <v/>
      </c>
      <c r="N543" s="6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20.25" hidden="1">
      <c r="A544" s="4">
        <v>542</v>
      </c>
      <c r="B544" s="594" t="s">
        <v>630</v>
      </c>
      <c r="C544" s="76" t="s">
        <v>548</v>
      </c>
      <c r="D544" s="59">
        <v>10</v>
      </c>
      <c r="E544" s="74">
        <v>1</v>
      </c>
      <c r="F544" s="87"/>
      <c r="G544" s="92"/>
      <c r="H544" s="97" t="str">
        <f t="shared" si="28"/>
        <v>南区10-1</v>
      </c>
      <c r="I544" s="104">
        <v>293</v>
      </c>
      <c r="J544" s="114" t="s">
        <v>631</v>
      </c>
      <c r="K544" s="185"/>
      <c r="L544" s="135"/>
      <c r="M544" s="4" t="e">
        <f>IF(#REF!,#REF!,"")</f>
        <v>#REF!</v>
      </c>
      <c r="N544" s="6"/>
      <c r="O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</row>
    <row r="545" spans="1:70" s="23" customFormat="1" ht="20.25" hidden="1">
      <c r="A545" s="4">
        <v>543</v>
      </c>
      <c r="B545" s="594"/>
      <c r="C545" s="76" t="s">
        <v>548</v>
      </c>
      <c r="D545" s="59">
        <v>10</v>
      </c>
      <c r="E545" s="74">
        <v>2</v>
      </c>
      <c r="F545" s="87"/>
      <c r="G545" s="92"/>
      <c r="H545" s="97" t="str">
        <f t="shared" si="28"/>
        <v>南区10-2</v>
      </c>
      <c r="I545" s="104">
        <v>503</v>
      </c>
      <c r="J545" s="114" t="s">
        <v>632</v>
      </c>
      <c r="K545" s="183"/>
      <c r="L545" s="138" t="s">
        <v>782</v>
      </c>
      <c r="M545" s="4" t="e">
        <f>IF(#REF!,#REF!,"")</f>
        <v>#REF!</v>
      </c>
      <c r="P545" s="44"/>
      <c r="Q545" s="44"/>
    </row>
    <row r="546" spans="1:70" s="23" customFormat="1" ht="20.25" hidden="1">
      <c r="A546" s="4">
        <v>544</v>
      </c>
      <c r="B546" s="594"/>
      <c r="C546" s="76" t="s">
        <v>548</v>
      </c>
      <c r="D546" s="59">
        <v>10</v>
      </c>
      <c r="E546" s="74">
        <v>3</v>
      </c>
      <c r="F546" s="87"/>
      <c r="G546" s="92"/>
      <c r="H546" s="97" t="str">
        <f t="shared" si="28"/>
        <v>南区10-3</v>
      </c>
      <c r="I546" s="104">
        <v>296</v>
      </c>
      <c r="J546" s="114" t="s">
        <v>633</v>
      </c>
      <c r="K546" s="185"/>
      <c r="L546" s="129"/>
      <c r="M546" s="4" t="str">
        <f>IF(F563,I563,"")</f>
        <v/>
      </c>
      <c r="P546" s="44"/>
      <c r="Q546" s="44"/>
    </row>
    <row r="547" spans="1:70" s="23" customFormat="1" ht="20.25" hidden="1">
      <c r="A547" s="4">
        <v>545</v>
      </c>
      <c r="B547" s="594"/>
      <c r="C547" s="76" t="s">
        <v>548</v>
      </c>
      <c r="D547" s="59">
        <v>10</v>
      </c>
      <c r="E547" s="74">
        <v>4</v>
      </c>
      <c r="F547" s="87"/>
      <c r="G547" s="92"/>
      <c r="H547" s="97" t="str">
        <f t="shared" si="28"/>
        <v>南区10-4</v>
      </c>
      <c r="I547" s="104">
        <v>255</v>
      </c>
      <c r="J547" s="114" t="s">
        <v>634</v>
      </c>
      <c r="K547" s="185"/>
      <c r="L547" s="129"/>
      <c r="M547" s="4">
        <f>IF(F564,I564,"")</f>
        <v>277</v>
      </c>
      <c r="P547" s="44"/>
      <c r="Q547" s="44"/>
    </row>
    <row r="548" spans="1:70" s="23" customFormat="1" ht="20.25" hidden="1">
      <c r="A548" s="4">
        <v>546</v>
      </c>
      <c r="B548" s="594"/>
      <c r="C548" s="76" t="s">
        <v>548</v>
      </c>
      <c r="D548" s="59">
        <v>10</v>
      </c>
      <c r="E548" s="74">
        <v>5</v>
      </c>
      <c r="F548" s="87"/>
      <c r="G548" s="92"/>
      <c r="H548" s="97" t="str">
        <f t="shared" si="28"/>
        <v>南区10-5</v>
      </c>
      <c r="I548" s="104">
        <v>480</v>
      </c>
      <c r="J548" s="114" t="s">
        <v>635</v>
      </c>
      <c r="K548" s="183"/>
      <c r="L548" s="129"/>
      <c r="M548" s="5" t="str">
        <f>IF(F565,I565,"")</f>
        <v/>
      </c>
      <c r="P548" s="44"/>
      <c r="Q548" s="44"/>
    </row>
    <row r="549" spans="1:70" ht="20.25" hidden="1">
      <c r="A549" s="4">
        <v>547</v>
      </c>
      <c r="B549" s="594"/>
      <c r="C549" s="76" t="s">
        <v>548</v>
      </c>
      <c r="D549" s="59">
        <v>10</v>
      </c>
      <c r="E549" s="74">
        <v>6</v>
      </c>
      <c r="F549" s="87"/>
      <c r="G549" s="92"/>
      <c r="H549" s="97" t="str">
        <f t="shared" si="28"/>
        <v>南区10-6</v>
      </c>
      <c r="I549" s="104">
        <v>391</v>
      </c>
      <c r="J549" s="114" t="s">
        <v>636</v>
      </c>
      <c r="K549" s="183"/>
      <c r="L549" s="129"/>
      <c r="M549" s="4" t="str">
        <f>IF(F569,I569,"")</f>
        <v/>
      </c>
      <c r="N549" s="6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25" hidden="1">
      <c r="A550" s="4">
        <v>548</v>
      </c>
      <c r="B550" s="594"/>
      <c r="C550" s="76" t="s">
        <v>548</v>
      </c>
      <c r="D550" s="59">
        <v>10</v>
      </c>
      <c r="E550" s="74" t="s">
        <v>299</v>
      </c>
      <c r="F550" s="87"/>
      <c r="G550" s="92"/>
      <c r="H550" s="97" t="str">
        <f t="shared" si="28"/>
        <v>南区10-7</v>
      </c>
      <c r="I550" s="104">
        <v>221</v>
      </c>
      <c r="J550" s="114" t="s">
        <v>637</v>
      </c>
      <c r="K550" s="183"/>
      <c r="L550" s="129"/>
      <c r="M550" s="4" t="str">
        <f>IF(F570,I570,"")</f>
        <v/>
      </c>
      <c r="N550" s="6"/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ht="20.25" hidden="1">
      <c r="A551" s="4">
        <v>549</v>
      </c>
      <c r="B551" s="594"/>
      <c r="C551" s="76" t="s">
        <v>548</v>
      </c>
      <c r="D551" s="59">
        <v>10</v>
      </c>
      <c r="E551" s="74" t="s">
        <v>464</v>
      </c>
      <c r="F551" s="87"/>
      <c r="G551" s="92"/>
      <c r="H551" s="97" t="str">
        <f t="shared" si="28"/>
        <v>南区10-8</v>
      </c>
      <c r="I551" s="104">
        <v>268</v>
      </c>
      <c r="J551" s="118" t="s">
        <v>638</v>
      </c>
      <c r="K551" s="183"/>
      <c r="L551" s="129"/>
      <c r="M551" s="4" t="str">
        <f>IF(F571,I571,"")</f>
        <v/>
      </c>
      <c r="N551" s="6"/>
      <c r="O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</row>
    <row r="552" spans="1:70" ht="20.25">
      <c r="A552" s="4">
        <v>550</v>
      </c>
      <c r="B552" s="589" t="s">
        <v>639</v>
      </c>
      <c r="C552" s="76" t="s">
        <v>640</v>
      </c>
      <c r="D552" s="57"/>
      <c r="E552" s="74">
        <v>1</v>
      </c>
      <c r="F552" s="87">
        <v>1</v>
      </c>
      <c r="G552" s="92"/>
      <c r="H552" s="97" t="str">
        <f t="shared" si="28"/>
        <v>菊陽-1</v>
      </c>
      <c r="I552" s="104">
        <v>772</v>
      </c>
      <c r="J552" s="113" t="s">
        <v>641</v>
      </c>
      <c r="K552" s="200" t="s">
        <v>776</v>
      </c>
      <c r="L552" s="158"/>
      <c r="M552" s="4" t="str">
        <f>IF(F572,I572,"")</f>
        <v/>
      </c>
      <c r="N552" s="6"/>
      <c r="O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</row>
    <row r="553" spans="1:70" ht="16.5" hidden="1" customHeight="1">
      <c r="A553" s="4">
        <v>551</v>
      </c>
      <c r="B553" s="589"/>
      <c r="C553" s="76" t="s">
        <v>640</v>
      </c>
      <c r="D553" s="57"/>
      <c r="E553" s="74" t="s">
        <v>143</v>
      </c>
      <c r="F553" s="87"/>
      <c r="G553" s="92"/>
      <c r="H553" s="97" t="str">
        <f t="shared" si="28"/>
        <v>菊陽-2</v>
      </c>
      <c r="I553" s="104">
        <v>293</v>
      </c>
      <c r="J553" s="113" t="s">
        <v>642</v>
      </c>
      <c r="K553" s="196"/>
      <c r="L553" s="145" t="s">
        <v>804</v>
      </c>
      <c r="M553" s="4" t="str">
        <f>IF(F573,I573,"")</f>
        <v/>
      </c>
    </row>
    <row r="554" spans="1:70" ht="16.5" hidden="1" customHeight="1">
      <c r="A554" s="4">
        <v>552</v>
      </c>
      <c r="B554" s="589"/>
      <c r="C554" s="76" t="s">
        <v>640</v>
      </c>
      <c r="D554" s="57"/>
      <c r="E554" s="74">
        <v>3</v>
      </c>
      <c r="F554" s="87"/>
      <c r="G554" s="92"/>
      <c r="H554" s="97" t="str">
        <f t="shared" si="28"/>
        <v>菊陽-3</v>
      </c>
      <c r="I554" s="104">
        <v>305</v>
      </c>
      <c r="J554" s="113" t="s">
        <v>643</v>
      </c>
      <c r="K554" s="191"/>
      <c r="L554" s="129"/>
      <c r="M554" s="4"/>
    </row>
    <row r="555" spans="1:70" ht="16.5" hidden="1" customHeight="1">
      <c r="A555" s="4">
        <v>553</v>
      </c>
      <c r="B555" s="589"/>
      <c r="C555" s="76" t="s">
        <v>640</v>
      </c>
      <c r="D555" s="57"/>
      <c r="E555" s="74">
        <v>4</v>
      </c>
      <c r="F555" s="87"/>
      <c r="G555" s="92"/>
      <c r="H555" s="99" t="str">
        <f t="shared" si="28"/>
        <v>菊陽-4</v>
      </c>
      <c r="I555" s="104">
        <v>450</v>
      </c>
      <c r="J555" s="234" t="s">
        <v>644</v>
      </c>
      <c r="K555" s="235"/>
      <c r="L555" s="236"/>
      <c r="M555" s="4"/>
    </row>
    <row r="556" spans="1:70" ht="20.25" hidden="1">
      <c r="A556" s="4">
        <v>554</v>
      </c>
      <c r="B556" s="589"/>
      <c r="C556" s="76" t="s">
        <v>640</v>
      </c>
      <c r="D556" s="57"/>
      <c r="E556" s="74">
        <v>5</v>
      </c>
      <c r="F556" s="87"/>
      <c r="G556" s="92"/>
      <c r="H556" s="97" t="str">
        <f t="shared" si="28"/>
        <v>菊陽-5</v>
      </c>
      <c r="I556" s="104">
        <v>1095</v>
      </c>
      <c r="J556" s="113" t="s">
        <v>646</v>
      </c>
      <c r="K556" s="183"/>
      <c r="L556" s="129"/>
      <c r="M556" s="4">
        <f>IF(F575,I575,"")</f>
        <v>468</v>
      </c>
      <c r="N556" s="6"/>
      <c r="O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s="15" customFormat="1" ht="20.25" hidden="1">
      <c r="A557" s="4">
        <v>555</v>
      </c>
      <c r="B557" s="589"/>
      <c r="C557" s="76" t="s">
        <v>640</v>
      </c>
      <c r="D557" s="57"/>
      <c r="E557" s="74">
        <v>6</v>
      </c>
      <c r="F557" s="87"/>
      <c r="G557" s="92"/>
      <c r="H557" s="97" t="str">
        <f t="shared" si="28"/>
        <v>菊陽-6</v>
      </c>
      <c r="I557" s="104">
        <v>182</v>
      </c>
      <c r="J557" s="113" t="s">
        <v>647</v>
      </c>
      <c r="K557" s="183"/>
      <c r="L557" s="129"/>
      <c r="M557" s="4">
        <f>IF(F576,I576,"")</f>
        <v>272</v>
      </c>
      <c r="P557" s="44"/>
      <c r="Q557" s="44"/>
    </row>
    <row r="558" spans="1:70" s="15" customFormat="1" ht="20.25" hidden="1">
      <c r="A558" s="4">
        <v>556</v>
      </c>
      <c r="B558" s="589"/>
      <c r="C558" s="76" t="s">
        <v>640</v>
      </c>
      <c r="D558" s="57"/>
      <c r="E558" s="74">
        <v>7</v>
      </c>
      <c r="F558" s="87"/>
      <c r="G558" s="92"/>
      <c r="H558" s="97" t="str">
        <f t="shared" si="28"/>
        <v>菊陽-7</v>
      </c>
      <c r="I558" s="104">
        <v>640</v>
      </c>
      <c r="J558" s="113" t="s">
        <v>648</v>
      </c>
      <c r="K558" s="183"/>
      <c r="L558" s="129"/>
      <c r="M558" s="4" t="str">
        <f>IF(F577,I577,"")</f>
        <v/>
      </c>
      <c r="P558" s="44"/>
      <c r="Q558" s="44"/>
    </row>
    <row r="559" spans="1:70" ht="20.25" hidden="1">
      <c r="A559" s="4">
        <v>557</v>
      </c>
      <c r="B559" s="589"/>
      <c r="C559" s="76" t="s">
        <v>640</v>
      </c>
      <c r="D559" s="57"/>
      <c r="E559" s="74">
        <v>8</v>
      </c>
      <c r="F559" s="87"/>
      <c r="G559" s="92"/>
      <c r="H559" s="97" t="str">
        <f t="shared" si="28"/>
        <v>菊陽-8</v>
      </c>
      <c r="I559" s="104">
        <v>441</v>
      </c>
      <c r="J559" s="113" t="s">
        <v>649</v>
      </c>
      <c r="K559" s="183"/>
      <c r="L559" s="132"/>
      <c r="M559" s="4" t="str">
        <f>IF(F578,I578,"")</f>
        <v/>
      </c>
    </row>
    <row r="560" spans="1:70" ht="20.25" hidden="1">
      <c r="A560" s="4">
        <v>558</v>
      </c>
      <c r="B560" s="589"/>
      <c r="C560" s="76" t="s">
        <v>640</v>
      </c>
      <c r="D560" s="57"/>
      <c r="E560" s="74">
        <v>9</v>
      </c>
      <c r="F560" s="87"/>
      <c r="G560" s="92"/>
      <c r="H560" s="97" t="str">
        <f t="shared" si="28"/>
        <v>菊陽-9</v>
      </c>
      <c r="I560" s="104">
        <v>443</v>
      </c>
      <c r="J560" s="113" t="s">
        <v>650</v>
      </c>
      <c r="K560" s="183"/>
      <c r="L560" s="129"/>
      <c r="M560" s="4" t="str">
        <f>IF(F579,I579,"")</f>
        <v/>
      </c>
      <c r="N560" s="6"/>
      <c r="O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20.25" hidden="1">
      <c r="A561" s="4">
        <v>559</v>
      </c>
      <c r="B561" s="589"/>
      <c r="C561" s="76" t="s">
        <v>640</v>
      </c>
      <c r="D561" s="57"/>
      <c r="E561" s="74" t="s">
        <v>455</v>
      </c>
      <c r="F561" s="87"/>
      <c r="G561" s="92"/>
      <c r="H561" s="97" t="str">
        <f t="shared" si="28"/>
        <v>菊陽-10</v>
      </c>
      <c r="I561" s="104">
        <v>368</v>
      </c>
      <c r="J561" s="113" t="s">
        <v>651</v>
      </c>
      <c r="K561" s="183"/>
      <c r="L561" s="129"/>
      <c r="M561" s="4" t="str">
        <f>IF(F582,I582,"")</f>
        <v/>
      </c>
      <c r="N561" s="6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ht="20.25" hidden="1">
      <c r="A562" s="4">
        <v>560</v>
      </c>
      <c r="B562" s="589"/>
      <c r="C562" s="76" t="s">
        <v>640</v>
      </c>
      <c r="D562" s="57"/>
      <c r="E562" s="74" t="s">
        <v>383</v>
      </c>
      <c r="F562" s="87"/>
      <c r="G562" s="92"/>
      <c r="H562" s="97" t="str">
        <f t="shared" si="28"/>
        <v>菊陽-11</v>
      </c>
      <c r="I562" s="104">
        <v>492</v>
      </c>
      <c r="J562" s="113" t="s">
        <v>652</v>
      </c>
      <c r="K562" s="183"/>
      <c r="L562" s="177"/>
      <c r="M562" s="4" t="str">
        <f>IF(F583,I583,"")</f>
        <v/>
      </c>
      <c r="N562" s="6"/>
      <c r="O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</row>
    <row r="563" spans="1:70" ht="20.25" hidden="1">
      <c r="A563" s="4">
        <v>561</v>
      </c>
      <c r="B563" s="589"/>
      <c r="C563" s="76" t="s">
        <v>640</v>
      </c>
      <c r="D563" s="57"/>
      <c r="E563" s="74" t="s">
        <v>182</v>
      </c>
      <c r="F563" s="87"/>
      <c r="G563" s="92"/>
      <c r="H563" s="97" t="str">
        <f t="shared" si="28"/>
        <v>菊陽-12</v>
      </c>
      <c r="I563" s="104">
        <v>159</v>
      </c>
      <c r="J563" s="113" t="s">
        <v>643</v>
      </c>
      <c r="K563" s="183"/>
      <c r="L563" s="129"/>
      <c r="M563" s="4" t="str">
        <f>IF(F584,I584,"")</f>
        <v/>
      </c>
      <c r="N563" s="6"/>
      <c r="O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</row>
    <row r="564" spans="1:70" ht="20.25">
      <c r="A564" s="4">
        <v>562</v>
      </c>
      <c r="B564" s="589"/>
      <c r="C564" s="76" t="s">
        <v>640</v>
      </c>
      <c r="D564" s="57"/>
      <c r="E564" s="74" t="s">
        <v>853</v>
      </c>
      <c r="F564" s="87">
        <v>1</v>
      </c>
      <c r="G564" s="92"/>
      <c r="H564" s="97" t="str">
        <f t="shared" si="28"/>
        <v>菊陽-13</v>
      </c>
      <c r="I564" s="104">
        <v>277</v>
      </c>
      <c r="J564" s="113" t="s">
        <v>653</v>
      </c>
      <c r="K564" s="191" t="s">
        <v>787</v>
      </c>
      <c r="L564" s="129"/>
      <c r="M564" s="4" t="str">
        <f>IF(F585,I585,"")</f>
        <v/>
      </c>
      <c r="N564" s="6"/>
      <c r="O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</row>
    <row r="565" spans="1:70" ht="20.25" hidden="1">
      <c r="A565" s="4">
        <v>563</v>
      </c>
      <c r="B565" s="589"/>
      <c r="C565" s="76" t="s">
        <v>640</v>
      </c>
      <c r="D565" s="57"/>
      <c r="E565" s="74" t="s">
        <v>187</v>
      </c>
      <c r="F565" s="87"/>
      <c r="G565" s="92"/>
      <c r="H565" s="97" t="str">
        <f t="shared" si="28"/>
        <v>菊陽-14</v>
      </c>
      <c r="I565" s="108">
        <v>374</v>
      </c>
      <c r="J565" s="113" t="s">
        <v>654</v>
      </c>
      <c r="K565" s="183"/>
      <c r="L565" s="169"/>
      <c r="M565" s="4" t="str">
        <f>IF(F586,I586,"")</f>
        <v/>
      </c>
      <c r="N565" s="6"/>
      <c r="O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</row>
    <row r="566" spans="1:70" ht="16.5" hidden="1" customHeight="1">
      <c r="A566" s="4">
        <v>564</v>
      </c>
      <c r="B566" s="589"/>
      <c r="C566" s="76" t="s">
        <v>640</v>
      </c>
      <c r="D566" s="57"/>
      <c r="E566" s="74" t="s">
        <v>189</v>
      </c>
      <c r="F566" s="87"/>
      <c r="G566" s="92"/>
      <c r="H566" s="97" t="str">
        <f t="shared" si="28"/>
        <v>菊陽-15</v>
      </c>
      <c r="I566" s="108">
        <v>322</v>
      </c>
      <c r="J566" s="118" t="s">
        <v>655</v>
      </c>
      <c r="K566" s="183"/>
      <c r="L566" s="169"/>
      <c r="M566" s="4"/>
    </row>
    <row r="567" spans="1:70" ht="16.5" customHeight="1">
      <c r="A567" s="4">
        <v>565</v>
      </c>
      <c r="B567" s="589"/>
      <c r="C567" s="256" t="s">
        <v>640</v>
      </c>
      <c r="D567" s="269"/>
      <c r="E567" s="258" t="s">
        <v>29</v>
      </c>
      <c r="F567" s="259">
        <v>1</v>
      </c>
      <c r="G567" s="199"/>
      <c r="H567" s="260" t="str">
        <f t="shared" si="28"/>
        <v>菊陽-16</v>
      </c>
      <c r="I567" s="267">
        <v>339</v>
      </c>
      <c r="J567" s="270" t="s">
        <v>656</v>
      </c>
      <c r="K567" s="191" t="s">
        <v>39</v>
      </c>
      <c r="L567" s="271" t="s">
        <v>785</v>
      </c>
      <c r="M567" s="4" t="str">
        <f>IF(F587,I587,"")</f>
        <v/>
      </c>
    </row>
    <row r="568" spans="1:70" ht="16.5" hidden="1" customHeight="1">
      <c r="A568" s="4">
        <v>566</v>
      </c>
      <c r="B568" s="589"/>
      <c r="C568" s="76" t="s">
        <v>640</v>
      </c>
      <c r="D568" s="57"/>
      <c r="E568" s="74" t="s">
        <v>710</v>
      </c>
      <c r="F568" s="87"/>
      <c r="G568" s="92"/>
      <c r="H568" s="97" t="str">
        <f>CONCATENATE(C568,D568,"-",E568)</f>
        <v>菊陽-17</v>
      </c>
      <c r="I568" s="104">
        <v>308</v>
      </c>
      <c r="J568" s="113" t="s">
        <v>657</v>
      </c>
      <c r="K568" s="196"/>
      <c r="L568" s="145" t="s">
        <v>804</v>
      </c>
      <c r="M568" s="4"/>
    </row>
    <row r="569" spans="1:70" ht="20.25" hidden="1">
      <c r="A569" s="4">
        <v>567</v>
      </c>
      <c r="B569" s="608" t="s">
        <v>658</v>
      </c>
      <c r="C569" s="76" t="s">
        <v>659</v>
      </c>
      <c r="D569" s="57"/>
      <c r="E569" s="74" t="s">
        <v>10</v>
      </c>
      <c r="F569" s="87"/>
      <c r="G569" s="92"/>
      <c r="H569" s="97" t="str">
        <f t="shared" si="28"/>
        <v>合志①-1</v>
      </c>
      <c r="I569" s="104">
        <v>418</v>
      </c>
      <c r="J569" s="113" t="s">
        <v>661</v>
      </c>
      <c r="K569" s="183"/>
      <c r="L569" s="129"/>
      <c r="M569" s="4">
        <f>IF(F588,I588,"")</f>
        <v>507</v>
      </c>
      <c r="N569" s="6"/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16.5" hidden="1" customHeight="1">
      <c r="A570" s="4">
        <v>568</v>
      </c>
      <c r="B570" s="608"/>
      <c r="C570" s="76" t="s">
        <v>659</v>
      </c>
      <c r="D570" s="63"/>
      <c r="E570" s="74">
        <v>2</v>
      </c>
      <c r="F570" s="87"/>
      <c r="G570" s="92"/>
      <c r="H570" s="97" t="str">
        <f t="shared" si="28"/>
        <v>合志①-2</v>
      </c>
      <c r="I570" s="104">
        <v>471</v>
      </c>
      <c r="J570" s="113" t="s">
        <v>662</v>
      </c>
      <c r="K570" s="196"/>
      <c r="L570" s="145"/>
      <c r="M570" s="4" t="e">
        <f>IF(#REF!,#REF!,"")</f>
        <v>#REF!</v>
      </c>
    </row>
    <row r="571" spans="1:70" ht="20.25" hidden="1">
      <c r="A571" s="4">
        <v>569</v>
      </c>
      <c r="B571" s="608"/>
      <c r="C571" s="76" t="s">
        <v>659</v>
      </c>
      <c r="D571" s="63"/>
      <c r="E571" s="74">
        <v>3</v>
      </c>
      <c r="F571" s="87"/>
      <c r="G571" s="92"/>
      <c r="H571" s="97" t="str">
        <f t="shared" si="28"/>
        <v>合志①-3</v>
      </c>
      <c r="I571" s="104">
        <v>404</v>
      </c>
      <c r="J571" s="113" t="s">
        <v>663</v>
      </c>
      <c r="K571" s="183"/>
      <c r="L571" s="129"/>
      <c r="M571" s="4" t="str">
        <f>IF(F589,I589,"")</f>
        <v/>
      </c>
      <c r="N571" s="6"/>
      <c r="O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</row>
    <row r="572" spans="1:70" ht="20.25" hidden="1">
      <c r="A572" s="4">
        <v>570</v>
      </c>
      <c r="B572" s="608"/>
      <c r="C572" s="76" t="s">
        <v>659</v>
      </c>
      <c r="D572" s="63"/>
      <c r="E572" s="74">
        <v>4</v>
      </c>
      <c r="F572" s="87"/>
      <c r="G572" s="92"/>
      <c r="H572" s="97" t="str">
        <f t="shared" si="28"/>
        <v>合志①-4</v>
      </c>
      <c r="I572" s="104">
        <v>521</v>
      </c>
      <c r="J572" s="113" t="s">
        <v>663</v>
      </c>
      <c r="K572" s="183"/>
      <c r="L572" s="129"/>
      <c r="M572" s="4" t="str">
        <f>IF(F590,I590,"")</f>
        <v/>
      </c>
      <c r="N572" s="6"/>
      <c r="O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</row>
    <row r="573" spans="1:70" ht="20.25" hidden="1">
      <c r="A573" s="4">
        <v>571</v>
      </c>
      <c r="B573" s="608"/>
      <c r="C573" s="76" t="s">
        <v>659</v>
      </c>
      <c r="D573" s="63"/>
      <c r="E573" s="74">
        <v>5</v>
      </c>
      <c r="F573" s="87"/>
      <c r="G573" s="92"/>
      <c r="H573" s="97" t="str">
        <f t="shared" si="28"/>
        <v>合志①-5</v>
      </c>
      <c r="I573" s="104">
        <v>338</v>
      </c>
      <c r="J573" s="113" t="s">
        <v>663</v>
      </c>
      <c r="K573" s="194"/>
      <c r="L573" s="178"/>
      <c r="M573" s="4" t="str">
        <f>IF(F591,I591,"")</f>
        <v/>
      </c>
      <c r="N573" s="6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ht="20.25" hidden="1">
      <c r="A574" s="4">
        <v>572</v>
      </c>
      <c r="B574" s="608"/>
      <c r="C574" s="76" t="s">
        <v>659</v>
      </c>
      <c r="D574" s="63"/>
      <c r="E574" s="74">
        <v>6</v>
      </c>
      <c r="F574" s="87"/>
      <c r="G574" s="92"/>
      <c r="H574" s="97" t="str">
        <f t="shared" si="28"/>
        <v>合志①-6</v>
      </c>
      <c r="I574" s="104">
        <v>417</v>
      </c>
      <c r="J574" s="113" t="s">
        <v>663</v>
      </c>
      <c r="K574" s="183"/>
      <c r="L574" s="152"/>
      <c r="M574" s="4" t="str">
        <f>IF(F592,I592,"")</f>
        <v/>
      </c>
      <c r="N574" s="6"/>
      <c r="O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</row>
    <row r="575" spans="1:70" ht="16.5" customHeight="1">
      <c r="A575" s="4">
        <v>573</v>
      </c>
      <c r="B575" s="608"/>
      <c r="C575" s="76" t="s">
        <v>659</v>
      </c>
      <c r="D575" s="63"/>
      <c r="E575" s="74">
        <v>7</v>
      </c>
      <c r="F575" s="87">
        <v>1</v>
      </c>
      <c r="G575" s="92"/>
      <c r="H575" s="97" t="str">
        <f t="shared" si="28"/>
        <v>合志①-7</v>
      </c>
      <c r="I575" s="104">
        <v>468</v>
      </c>
      <c r="J575" s="113" t="s">
        <v>663</v>
      </c>
      <c r="K575" s="191" t="s">
        <v>765</v>
      </c>
      <c r="L575" s="168"/>
      <c r="M575" s="4"/>
    </row>
    <row r="576" spans="1:70" ht="16.5" customHeight="1">
      <c r="A576" s="4">
        <v>574</v>
      </c>
      <c r="B576" s="608"/>
      <c r="C576" s="76" t="s">
        <v>659</v>
      </c>
      <c r="D576" s="63"/>
      <c r="E576" s="74">
        <v>8</v>
      </c>
      <c r="F576" s="87">
        <v>1</v>
      </c>
      <c r="G576" s="92"/>
      <c r="H576" s="97" t="str">
        <f t="shared" si="28"/>
        <v>合志①-8</v>
      </c>
      <c r="I576" s="108">
        <v>272</v>
      </c>
      <c r="J576" s="215" t="s">
        <v>854</v>
      </c>
      <c r="K576" s="191" t="s">
        <v>779</v>
      </c>
      <c r="L576" s="131"/>
      <c r="M576" s="4"/>
    </row>
    <row r="577" spans="1:70" ht="20.25" hidden="1">
      <c r="A577" s="4">
        <v>575</v>
      </c>
      <c r="B577" s="608"/>
      <c r="C577" s="76" t="s">
        <v>659</v>
      </c>
      <c r="D577" s="63"/>
      <c r="E577" s="74">
        <v>9</v>
      </c>
      <c r="F577" s="87"/>
      <c r="G577" s="92"/>
      <c r="H577" s="97" t="str">
        <f t="shared" si="28"/>
        <v>合志①-9</v>
      </c>
      <c r="I577" s="104">
        <v>420</v>
      </c>
      <c r="J577" s="113" t="s">
        <v>664</v>
      </c>
      <c r="K577" s="183"/>
      <c r="L577" s="129"/>
      <c r="M577" s="5" t="e">
        <f>IF(#REF!,#REF!,"")</f>
        <v>#REF!</v>
      </c>
      <c r="N577" s="6"/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s="15" customFormat="1" ht="20.25" hidden="1">
      <c r="A578" s="4">
        <v>576</v>
      </c>
      <c r="B578" s="608"/>
      <c r="C578" s="76" t="s">
        <v>659</v>
      </c>
      <c r="D578" s="63"/>
      <c r="E578" s="74">
        <v>10</v>
      </c>
      <c r="F578" s="87"/>
      <c r="G578" s="92"/>
      <c r="H578" s="97" t="str">
        <f t="shared" si="28"/>
        <v>合志①-10</v>
      </c>
      <c r="I578" s="104">
        <v>407</v>
      </c>
      <c r="J578" s="116" t="s">
        <v>665</v>
      </c>
      <c r="K578" s="183"/>
      <c r="L578" s="129"/>
      <c r="M578" s="5" t="e">
        <f>IF(#REF!,#REF!,"")</f>
        <v>#REF!</v>
      </c>
      <c r="P578" s="44"/>
      <c r="Q578" s="44"/>
    </row>
    <row r="579" spans="1:70" s="15" customFormat="1" ht="16.5" hidden="1" customHeight="1">
      <c r="A579" s="4">
        <v>577</v>
      </c>
      <c r="B579" s="608"/>
      <c r="C579" s="76" t="s">
        <v>659</v>
      </c>
      <c r="D579" s="63"/>
      <c r="E579" s="74">
        <v>11</v>
      </c>
      <c r="F579" s="87"/>
      <c r="G579" s="92"/>
      <c r="H579" s="97" t="str">
        <f t="shared" si="28"/>
        <v>合志①-11</v>
      </c>
      <c r="I579" s="108">
        <v>269</v>
      </c>
      <c r="J579" s="113" t="s">
        <v>745</v>
      </c>
      <c r="K579" s="219"/>
      <c r="L579" s="138"/>
      <c r="M579" s="5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</row>
    <row r="580" spans="1:70" s="15" customFormat="1" ht="20.25" hidden="1">
      <c r="A580" s="4">
        <v>578</v>
      </c>
      <c r="B580" s="608"/>
      <c r="C580" s="76" t="s">
        <v>659</v>
      </c>
      <c r="D580" s="57"/>
      <c r="E580" s="74" t="s">
        <v>182</v>
      </c>
      <c r="F580" s="87"/>
      <c r="G580" s="92"/>
      <c r="H580" s="97" t="str">
        <f>CONCATENATE(C580,D580,"-",E580)</f>
        <v>合志①-12</v>
      </c>
      <c r="I580" s="104">
        <v>371</v>
      </c>
      <c r="J580" s="113" t="s">
        <v>661</v>
      </c>
      <c r="K580" s="183"/>
      <c r="L580" s="130"/>
      <c r="M580" s="5"/>
      <c r="P580" s="44"/>
      <c r="Q580" s="44"/>
    </row>
    <row r="581" spans="1:70" s="15" customFormat="1" ht="20.25" hidden="1">
      <c r="A581" s="4">
        <v>579</v>
      </c>
      <c r="B581" s="608"/>
      <c r="C581" s="76" t="s">
        <v>659</v>
      </c>
      <c r="D581" s="57"/>
      <c r="E581" s="74" t="s">
        <v>185</v>
      </c>
      <c r="F581" s="87"/>
      <c r="G581" s="92"/>
      <c r="H581" s="97" t="str">
        <f>CONCATENATE(C581,D581,"-",E581)</f>
        <v>合志①-13</v>
      </c>
      <c r="I581" s="104">
        <v>362</v>
      </c>
      <c r="J581" s="246" t="s">
        <v>662</v>
      </c>
      <c r="K581" s="183"/>
      <c r="L581" s="134"/>
      <c r="M581" s="5" t="str">
        <f>IF(F596,I596,"")</f>
        <v/>
      </c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</row>
    <row r="582" spans="1:70" s="15" customFormat="1" ht="20.25" hidden="1">
      <c r="A582" s="4">
        <v>580</v>
      </c>
      <c r="B582" s="589" t="s">
        <v>666</v>
      </c>
      <c r="C582" s="76" t="s">
        <v>667</v>
      </c>
      <c r="D582" s="57"/>
      <c r="E582" s="74">
        <v>1</v>
      </c>
      <c r="F582" s="87"/>
      <c r="G582" s="92"/>
      <c r="H582" s="97" t="str">
        <f t="shared" si="28"/>
        <v>合志②-1</v>
      </c>
      <c r="I582" s="104">
        <v>375</v>
      </c>
      <c r="J582" s="113" t="s">
        <v>668</v>
      </c>
      <c r="K582" s="183"/>
      <c r="L582" s="129"/>
      <c r="M582" s="5"/>
      <c r="P582" s="44"/>
      <c r="Q582" s="44"/>
    </row>
    <row r="583" spans="1:70" s="15" customFormat="1" ht="20.25" hidden="1">
      <c r="A583" s="4">
        <v>581</v>
      </c>
      <c r="B583" s="589"/>
      <c r="C583" s="76" t="s">
        <v>667</v>
      </c>
      <c r="D583" s="63"/>
      <c r="E583" s="74">
        <v>2</v>
      </c>
      <c r="F583" s="87"/>
      <c r="G583" s="92"/>
      <c r="H583" s="97" t="str">
        <f t="shared" si="28"/>
        <v>合志②-2</v>
      </c>
      <c r="I583" s="104">
        <v>410</v>
      </c>
      <c r="J583" s="113" t="s">
        <v>669</v>
      </c>
      <c r="K583" s="183"/>
      <c r="L583" s="129"/>
      <c r="M583" s="5"/>
      <c r="P583" s="44"/>
      <c r="Q583" s="44"/>
    </row>
    <row r="584" spans="1:70" s="15" customFormat="1" ht="16.5" hidden="1" customHeight="1">
      <c r="A584" s="4">
        <v>582</v>
      </c>
      <c r="B584" s="589"/>
      <c r="C584" s="76" t="s">
        <v>667</v>
      </c>
      <c r="D584" s="63"/>
      <c r="E584" s="74">
        <v>3</v>
      </c>
      <c r="F584" s="87"/>
      <c r="G584" s="92"/>
      <c r="H584" s="97" t="str">
        <f t="shared" si="28"/>
        <v>合志②-3</v>
      </c>
      <c r="I584" s="104">
        <v>494</v>
      </c>
      <c r="J584" s="113" t="s">
        <v>670</v>
      </c>
      <c r="K584" s="191"/>
      <c r="L584" s="129"/>
      <c r="M584" s="5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</row>
    <row r="585" spans="1:70" ht="20.25" hidden="1">
      <c r="A585" s="4">
        <v>583</v>
      </c>
      <c r="B585" s="589"/>
      <c r="C585" s="76" t="s">
        <v>667</v>
      </c>
      <c r="D585" s="63"/>
      <c r="E585" s="74">
        <v>4</v>
      </c>
      <c r="F585" s="87"/>
      <c r="G585" s="92"/>
      <c r="H585" s="97" t="str">
        <f t="shared" si="28"/>
        <v>合志②-4</v>
      </c>
      <c r="I585" s="104">
        <v>342</v>
      </c>
      <c r="J585" s="113" t="s">
        <v>670</v>
      </c>
      <c r="K585" s="183"/>
      <c r="L585" s="129"/>
      <c r="N585" s="6"/>
      <c r="O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</row>
    <row r="586" spans="1:70" ht="20.25" hidden="1">
      <c r="A586" s="4">
        <v>584</v>
      </c>
      <c r="B586" s="589"/>
      <c r="C586" s="76" t="s">
        <v>667</v>
      </c>
      <c r="D586" s="63"/>
      <c r="E586" s="74">
        <v>5</v>
      </c>
      <c r="F586" s="87"/>
      <c r="G586" s="92"/>
      <c r="H586" s="97" t="str">
        <f t="shared" si="28"/>
        <v>合志②-5</v>
      </c>
      <c r="I586" s="104">
        <v>473</v>
      </c>
      <c r="J586" s="113" t="s">
        <v>670</v>
      </c>
      <c r="K586" s="183"/>
      <c r="L586" s="129"/>
      <c r="N586" s="6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20.25" hidden="1">
      <c r="A587" s="4">
        <v>585</v>
      </c>
      <c r="B587" s="589"/>
      <c r="C587" s="76" t="s">
        <v>667</v>
      </c>
      <c r="D587" s="63"/>
      <c r="E587" s="74">
        <v>6</v>
      </c>
      <c r="F587" s="87"/>
      <c r="G587" s="92"/>
      <c r="H587" s="97" t="str">
        <f t="shared" si="28"/>
        <v>合志②-6</v>
      </c>
      <c r="I587" s="104">
        <v>339</v>
      </c>
      <c r="J587" s="113" t="s">
        <v>671</v>
      </c>
      <c r="K587" s="183"/>
      <c r="L587" s="129"/>
      <c r="N587" s="6"/>
      <c r="O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</row>
    <row r="588" spans="1:70" ht="16.5" customHeight="1">
      <c r="A588" s="4">
        <v>586</v>
      </c>
      <c r="B588" s="589"/>
      <c r="C588" s="76" t="s">
        <v>667</v>
      </c>
      <c r="D588" s="63"/>
      <c r="E588" s="74" t="s">
        <v>855</v>
      </c>
      <c r="F588" s="87">
        <v>1</v>
      </c>
      <c r="G588" s="92"/>
      <c r="H588" s="97" t="str">
        <f t="shared" si="28"/>
        <v>合志②-7</v>
      </c>
      <c r="I588" s="104">
        <v>507</v>
      </c>
      <c r="J588" s="113" t="s">
        <v>670</v>
      </c>
      <c r="K588" s="191" t="s">
        <v>672</v>
      </c>
      <c r="L588" s="265"/>
    </row>
    <row r="589" spans="1:70" ht="20.25" hidden="1">
      <c r="A589" s="4">
        <v>587</v>
      </c>
      <c r="B589" s="589"/>
      <c r="C589" s="76" t="s">
        <v>667</v>
      </c>
      <c r="D589" s="63"/>
      <c r="E589" s="74" t="s">
        <v>464</v>
      </c>
      <c r="F589" s="87"/>
      <c r="G589" s="92"/>
      <c r="H589" s="97" t="str">
        <f t="shared" si="28"/>
        <v>合志②-8</v>
      </c>
      <c r="I589" s="104">
        <v>490</v>
      </c>
      <c r="J589" s="113" t="s">
        <v>670</v>
      </c>
      <c r="K589" s="183"/>
      <c r="L589" s="129"/>
      <c r="N589" s="6"/>
      <c r="O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16.5" hidden="1" customHeight="1">
      <c r="A590" s="4">
        <v>588</v>
      </c>
      <c r="B590" s="589"/>
      <c r="C590" s="76" t="s">
        <v>667</v>
      </c>
      <c r="D590" s="63"/>
      <c r="E590" s="74" t="s">
        <v>279</v>
      </c>
      <c r="F590" s="87"/>
      <c r="G590" s="92"/>
      <c r="H590" s="97" t="str">
        <f t="shared" si="28"/>
        <v>合志②-9</v>
      </c>
      <c r="I590" s="109">
        <v>449</v>
      </c>
      <c r="J590" s="251" t="s">
        <v>673</v>
      </c>
      <c r="K590" s="219"/>
      <c r="L590" s="138"/>
    </row>
    <row r="591" spans="1:70" ht="20.100000000000001" hidden="1" customHeight="1">
      <c r="A591" s="4">
        <v>589</v>
      </c>
      <c r="B591" s="589"/>
      <c r="C591" s="76" t="s">
        <v>667</v>
      </c>
      <c r="D591" s="63"/>
      <c r="E591" s="74" t="s">
        <v>455</v>
      </c>
      <c r="F591" s="87"/>
      <c r="G591" s="92"/>
      <c r="H591" s="97" t="str">
        <f t="shared" ref="H591:H598" si="31">CONCATENATE(C591,D591,"-",E591)</f>
        <v>合志②-10</v>
      </c>
      <c r="I591" s="109">
        <v>494</v>
      </c>
      <c r="J591" s="113" t="s">
        <v>674</v>
      </c>
      <c r="K591" s="191"/>
      <c r="L591" s="168"/>
      <c r="N591" s="6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s="5" customFormat="1" ht="20.100000000000001" hidden="1" customHeight="1">
      <c r="A592" s="4">
        <v>590</v>
      </c>
      <c r="B592" s="589"/>
      <c r="C592" s="76" t="s">
        <v>667</v>
      </c>
      <c r="D592" s="63"/>
      <c r="E592" s="74" t="s">
        <v>383</v>
      </c>
      <c r="F592" s="87"/>
      <c r="G592" s="92"/>
      <c r="H592" s="97" t="str">
        <f t="shared" si="31"/>
        <v>合志②-11</v>
      </c>
      <c r="I592" s="109">
        <v>501</v>
      </c>
      <c r="J592" s="113" t="s">
        <v>675</v>
      </c>
      <c r="K592" s="183"/>
      <c r="L592" s="129"/>
      <c r="N592" s="6"/>
      <c r="O592" s="6"/>
      <c r="P592" s="44"/>
      <c r="Q592" s="44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70" s="5" customFormat="1" ht="20.100000000000001" hidden="1" customHeight="1">
      <c r="A593" s="4">
        <v>591</v>
      </c>
      <c r="B593" s="603" t="s">
        <v>676</v>
      </c>
      <c r="C593" s="76" t="s">
        <v>677</v>
      </c>
      <c r="D593" s="63"/>
      <c r="E593" s="74" t="s">
        <v>10</v>
      </c>
      <c r="F593" s="87"/>
      <c r="G593" s="92"/>
      <c r="H593" s="97" t="str">
        <f t="shared" si="31"/>
        <v>嘉島-1</v>
      </c>
      <c r="I593" s="110">
        <v>351</v>
      </c>
      <c r="J593" s="113" t="s">
        <v>678</v>
      </c>
      <c r="K593" s="183"/>
      <c r="L593" s="131"/>
      <c r="N593" s="6"/>
      <c r="O593" s="6"/>
      <c r="P593" s="44"/>
      <c r="Q593" s="44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70" s="5" customFormat="1" ht="20.100000000000001" hidden="1" customHeight="1">
      <c r="A594" s="4">
        <v>592</v>
      </c>
      <c r="B594" s="603"/>
      <c r="C594" s="76" t="s">
        <v>677</v>
      </c>
      <c r="D594" s="63"/>
      <c r="E594" s="74" t="s">
        <v>143</v>
      </c>
      <c r="F594" s="87"/>
      <c r="G594" s="92"/>
      <c r="H594" s="97" t="str">
        <f t="shared" si="31"/>
        <v>嘉島-2</v>
      </c>
      <c r="I594" s="110">
        <v>373</v>
      </c>
      <c r="J594" s="113" t="s">
        <v>679</v>
      </c>
      <c r="K594" s="183"/>
      <c r="L594" s="131"/>
      <c r="N594" s="6"/>
      <c r="O594" s="6"/>
      <c r="P594" s="44"/>
      <c r="Q594" s="44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70" s="5" customFormat="1" ht="20.100000000000001" hidden="1" customHeight="1">
      <c r="A595" s="4">
        <v>593</v>
      </c>
      <c r="B595" s="603"/>
      <c r="C595" s="76" t="s">
        <v>677</v>
      </c>
      <c r="D595" s="63"/>
      <c r="E595" s="74" t="s">
        <v>146</v>
      </c>
      <c r="F595" s="87"/>
      <c r="G595" s="94"/>
      <c r="H595" s="97" t="str">
        <f t="shared" si="31"/>
        <v>嘉島-3</v>
      </c>
      <c r="I595" s="110">
        <v>362</v>
      </c>
      <c r="J595" s="125" t="s">
        <v>680</v>
      </c>
      <c r="K595" s="183"/>
      <c r="L595" s="131"/>
      <c r="N595" s="6"/>
      <c r="O595" s="6"/>
      <c r="P595" s="44"/>
      <c r="Q595" s="44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70" s="5" customFormat="1" ht="20.100000000000001" hidden="1" customHeight="1">
      <c r="A596" s="4">
        <v>594</v>
      </c>
      <c r="B596" s="603" t="s">
        <v>681</v>
      </c>
      <c r="C596" s="76" t="s">
        <v>682</v>
      </c>
      <c r="D596" s="63"/>
      <c r="E596" s="74" t="s">
        <v>10</v>
      </c>
      <c r="F596" s="87"/>
      <c r="G596" s="94"/>
      <c r="H596" s="98" t="str">
        <f t="shared" si="31"/>
        <v>益城-1</v>
      </c>
      <c r="I596" s="104">
        <v>795</v>
      </c>
      <c r="J596" s="122" t="s">
        <v>683</v>
      </c>
      <c r="K596" s="185"/>
      <c r="L596" s="179"/>
      <c r="N596" s="6"/>
      <c r="O596" s="6"/>
      <c r="P596" s="44"/>
      <c r="Q596" s="44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70" s="5" customFormat="1" ht="20.100000000000001" hidden="1" customHeight="1">
      <c r="A597" s="4">
        <v>595</v>
      </c>
      <c r="B597" s="603"/>
      <c r="C597" s="76" t="s">
        <v>682</v>
      </c>
      <c r="D597" s="63"/>
      <c r="E597" s="74" t="s">
        <v>143</v>
      </c>
      <c r="F597" s="87"/>
      <c r="G597" s="94"/>
      <c r="H597" s="97" t="str">
        <f t="shared" si="31"/>
        <v>益城-2</v>
      </c>
      <c r="I597" s="104">
        <v>597</v>
      </c>
      <c r="J597" s="113" t="s">
        <v>683</v>
      </c>
      <c r="K597" s="183"/>
      <c r="L597" s="131"/>
      <c r="N597" s="6"/>
      <c r="O597" s="6"/>
      <c r="P597" s="44"/>
      <c r="Q597" s="44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70" s="5" customFormat="1" ht="20.100000000000001" hidden="1" customHeight="1" thickBot="1">
      <c r="A598" s="4"/>
      <c r="B598" s="605"/>
      <c r="C598" s="83" t="s">
        <v>682</v>
      </c>
      <c r="D598" s="64"/>
      <c r="E598" s="84"/>
      <c r="F598" s="89"/>
      <c r="G598" s="89"/>
      <c r="H598" s="102" t="str">
        <f t="shared" si="31"/>
        <v>益城-</v>
      </c>
      <c r="I598" s="111">
        <v>391</v>
      </c>
      <c r="J598" s="126" t="s">
        <v>684</v>
      </c>
      <c r="K598" s="195"/>
      <c r="L598" s="180"/>
      <c r="N598" s="6"/>
      <c r="O598" s="6"/>
      <c r="P598" s="44"/>
      <c r="Q598" s="44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70" s="5" customFormat="1" ht="20.100000000000001" customHeight="1">
      <c r="A599" s="4"/>
      <c r="B599" s="25"/>
      <c r="C599" s="26"/>
      <c r="D599" s="27"/>
      <c r="E599" s="28"/>
      <c r="F599" s="29"/>
      <c r="G599" s="29"/>
      <c r="H599" s="30"/>
      <c r="I599" s="31"/>
      <c r="J599" s="33"/>
      <c r="K599" s="26"/>
      <c r="L599" s="32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213"/>
      <c r="AD599" s="213"/>
      <c r="AE599" s="213"/>
      <c r="AF599" s="213"/>
      <c r="AG599" s="213"/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  <c r="BI599" s="213"/>
      <c r="BJ599" s="213"/>
      <c r="BK599" s="213"/>
      <c r="BL599" s="213"/>
      <c r="BM599" s="213"/>
      <c r="BN599" s="213"/>
      <c r="BO599" s="213"/>
      <c r="BP599" s="213"/>
      <c r="BQ599" s="213"/>
      <c r="BR599" s="213"/>
    </row>
    <row r="600" spans="1:70" s="5" customFormat="1" ht="20.100000000000001" customHeight="1">
      <c r="A600" s="4"/>
      <c r="B600" s="25"/>
      <c r="C600" s="26"/>
      <c r="D600" s="27"/>
      <c r="E600" s="28"/>
      <c r="F600" s="29"/>
      <c r="G600" s="29"/>
      <c r="H600" s="30"/>
      <c r="I600" s="31"/>
      <c r="J600" s="33"/>
      <c r="K600" s="26"/>
      <c r="L600" s="32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213"/>
      <c r="AD600" s="213"/>
      <c r="AE600" s="213"/>
      <c r="AF600" s="213"/>
      <c r="AG600" s="213"/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  <c r="BI600" s="213"/>
      <c r="BJ600" s="213"/>
      <c r="BK600" s="213"/>
      <c r="BL600" s="213"/>
      <c r="BM600" s="213"/>
      <c r="BN600" s="213"/>
      <c r="BO600" s="213"/>
      <c r="BP600" s="213"/>
      <c r="BQ600" s="213"/>
      <c r="BR600" s="213"/>
    </row>
    <row r="601" spans="1:70" s="5" customFormat="1" ht="20.100000000000001" customHeight="1">
      <c r="A601" s="4"/>
      <c r="B601" s="25"/>
      <c r="C601" s="6"/>
      <c r="D601" s="6"/>
      <c r="E601" s="6"/>
      <c r="F601" s="6"/>
      <c r="G601" s="6"/>
      <c r="H601" s="6"/>
      <c r="I601" s="34"/>
      <c r="J601" s="6"/>
      <c r="K601" s="282"/>
      <c r="L601" s="6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213"/>
      <c r="AD601" s="213"/>
      <c r="AE601" s="213"/>
      <c r="AF601" s="213"/>
      <c r="AG601" s="213"/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  <c r="BI601" s="213"/>
      <c r="BJ601" s="213"/>
      <c r="BK601" s="213"/>
      <c r="BL601" s="213"/>
      <c r="BM601" s="213"/>
      <c r="BN601" s="213"/>
      <c r="BO601" s="213"/>
      <c r="BP601" s="213"/>
      <c r="BQ601" s="213"/>
      <c r="BR601" s="213"/>
    </row>
    <row r="602" spans="1:70" s="5" customFormat="1" ht="24">
      <c r="A602" s="4"/>
      <c r="B602" s="606" t="s">
        <v>691</v>
      </c>
      <c r="C602" s="606"/>
      <c r="D602" s="606"/>
      <c r="E602" s="606"/>
      <c r="F602" s="606"/>
      <c r="G602" s="606"/>
      <c r="H602" s="198" t="str">
        <f>COUNTIF(F3:F597,1)&amp;"箇所"</f>
        <v>109箇所</v>
      </c>
      <c r="I602" s="39">
        <f>SUM(I3:I597)</f>
        <v>269170</v>
      </c>
      <c r="J602" s="22" t="s">
        <v>690</v>
      </c>
      <c r="K602" s="282"/>
      <c r="L602" s="50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213"/>
      <c r="AD602" s="213"/>
      <c r="AE602" s="213"/>
      <c r="AF602" s="213"/>
      <c r="AG602" s="213"/>
      <c r="AH602" s="213"/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  <c r="BI602" s="213"/>
      <c r="BJ602" s="213"/>
      <c r="BK602" s="213"/>
      <c r="BL602" s="213"/>
      <c r="BM602" s="213"/>
      <c r="BN602" s="213"/>
      <c r="BO602" s="213"/>
      <c r="BP602" s="213"/>
      <c r="BQ602" s="213"/>
      <c r="BR602" s="213"/>
    </row>
    <row r="603" spans="1:70" s="5" customFormat="1" ht="20.100000000000001" customHeight="1">
      <c r="A603" s="4"/>
      <c r="B603" s="607" t="s">
        <v>692</v>
      </c>
      <c r="C603" s="607"/>
      <c r="D603" s="607"/>
      <c r="E603" s="607"/>
      <c r="F603" s="607"/>
      <c r="G603" s="607"/>
      <c r="H603" s="210" t="str">
        <f>COUNTIF(F4:F598,0)&amp;"箇所"</f>
        <v>44箇所</v>
      </c>
      <c r="I603" s="39"/>
      <c r="J603" s="41"/>
      <c r="K603" s="26"/>
      <c r="L603" s="41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213"/>
      <c r="AD603" s="213"/>
      <c r="AE603" s="213"/>
      <c r="AF603" s="213"/>
      <c r="AG603" s="213"/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  <c r="BI603" s="213"/>
      <c r="BJ603" s="213"/>
      <c r="BK603" s="213"/>
      <c r="BL603" s="213"/>
      <c r="BM603" s="213"/>
      <c r="BN603" s="213"/>
      <c r="BO603" s="213"/>
      <c r="BP603" s="213"/>
      <c r="BQ603" s="213"/>
      <c r="BR603" s="213"/>
    </row>
    <row r="604" spans="1:70" s="5" customFormat="1" ht="20.100000000000001" customHeight="1">
      <c r="A604" s="4"/>
      <c r="B604" s="25"/>
      <c r="C604" s="36"/>
      <c r="D604" s="37"/>
      <c r="E604" s="28"/>
      <c r="F604" s="38"/>
      <c r="G604" s="38"/>
      <c r="H604" s="40"/>
      <c r="I604" s="39"/>
      <c r="J604" s="41" t="s">
        <v>24</v>
      </c>
      <c r="K604" s="26"/>
      <c r="L604" s="41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213"/>
      <c r="AD604" s="213"/>
      <c r="AE604" s="213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  <c r="BI604" s="213"/>
      <c r="BJ604" s="213"/>
      <c r="BK604" s="213"/>
      <c r="BL604" s="213"/>
      <c r="BM604" s="213"/>
      <c r="BN604" s="213"/>
      <c r="BO604" s="213"/>
      <c r="BP604" s="213"/>
      <c r="BQ604" s="213"/>
      <c r="BR604" s="213"/>
    </row>
    <row r="605" spans="1:70" s="40" customFormat="1" ht="20.100000000000001" customHeight="1">
      <c r="A605" s="4"/>
      <c r="B605" s="25"/>
      <c r="C605" s="36"/>
      <c r="D605" s="37"/>
      <c r="E605" s="28"/>
      <c r="F605" s="38"/>
      <c r="G605" s="38"/>
      <c r="I605" s="39"/>
      <c r="J605" s="41"/>
      <c r="K605" s="26"/>
      <c r="L605" s="41"/>
      <c r="M605" s="5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214"/>
      <c r="AD605" s="214"/>
      <c r="AE605" s="214"/>
      <c r="AF605" s="214"/>
      <c r="AG605" s="214"/>
      <c r="AH605" s="214"/>
      <c r="AI605" s="214"/>
      <c r="AJ605" s="214"/>
      <c r="AK605" s="214"/>
      <c r="AL605" s="214"/>
      <c r="AM605" s="214"/>
      <c r="AN605" s="214"/>
      <c r="AO605" s="214"/>
      <c r="AP605" s="214"/>
      <c r="AQ605" s="214"/>
      <c r="AR605" s="214"/>
      <c r="AS605" s="214"/>
      <c r="AT605" s="214"/>
      <c r="AU605" s="214"/>
      <c r="AV605" s="214"/>
      <c r="AW605" s="214"/>
      <c r="AX605" s="214"/>
      <c r="AY605" s="214"/>
      <c r="AZ605" s="214"/>
      <c r="BA605" s="214"/>
      <c r="BB605" s="214"/>
      <c r="BC605" s="214"/>
      <c r="BD605" s="214"/>
      <c r="BE605" s="214"/>
      <c r="BF605" s="214"/>
      <c r="BG605" s="214"/>
      <c r="BH605" s="214"/>
      <c r="BI605" s="214"/>
      <c r="BJ605" s="214"/>
      <c r="BK605" s="214"/>
      <c r="BL605" s="214"/>
      <c r="BM605" s="214"/>
      <c r="BN605" s="214"/>
      <c r="BO605" s="214"/>
      <c r="BP605" s="214"/>
      <c r="BQ605" s="214"/>
      <c r="BR605" s="214"/>
    </row>
    <row r="606" spans="1:70" s="40" customFormat="1" ht="20.100000000000001" customHeight="1">
      <c r="A606" s="4"/>
      <c r="B606" s="25"/>
      <c r="C606" s="36"/>
      <c r="D606" s="37"/>
      <c r="E606" s="28"/>
      <c r="F606" s="38"/>
      <c r="G606" s="38"/>
      <c r="I606" s="39"/>
      <c r="J606" s="41"/>
      <c r="K606" s="26"/>
      <c r="L606" s="41"/>
      <c r="M606" s="5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214"/>
      <c r="AD606" s="214"/>
      <c r="AE606" s="214"/>
      <c r="AF606" s="214"/>
      <c r="AG606" s="214"/>
      <c r="AH606" s="214"/>
      <c r="AI606" s="214"/>
      <c r="AJ606" s="214"/>
      <c r="AK606" s="214"/>
      <c r="AL606" s="214"/>
      <c r="AM606" s="214"/>
      <c r="AN606" s="214"/>
      <c r="AO606" s="214"/>
      <c r="AP606" s="214"/>
      <c r="AQ606" s="214"/>
      <c r="AR606" s="214"/>
      <c r="AS606" s="214"/>
      <c r="AT606" s="214"/>
      <c r="AU606" s="214"/>
      <c r="AV606" s="214"/>
      <c r="AW606" s="214"/>
      <c r="AX606" s="214"/>
      <c r="AY606" s="214"/>
      <c r="AZ606" s="214"/>
      <c r="BA606" s="214"/>
      <c r="BB606" s="214"/>
      <c r="BC606" s="214"/>
      <c r="BD606" s="214"/>
      <c r="BE606" s="214"/>
      <c r="BF606" s="214"/>
      <c r="BG606" s="214"/>
      <c r="BH606" s="214"/>
      <c r="BI606" s="214"/>
      <c r="BJ606" s="214"/>
      <c r="BK606" s="214"/>
      <c r="BL606" s="214"/>
      <c r="BM606" s="214"/>
      <c r="BN606" s="214"/>
      <c r="BO606" s="214"/>
      <c r="BP606" s="214"/>
      <c r="BQ606" s="214"/>
      <c r="BR606" s="214"/>
    </row>
    <row r="607" spans="1:70" s="40" customFormat="1" ht="20.100000000000001" customHeight="1">
      <c r="A607" s="4"/>
      <c r="B607" s="25"/>
      <c r="C607" s="36"/>
      <c r="D607" s="37"/>
      <c r="E607" s="28"/>
      <c r="F607" s="38"/>
      <c r="G607" s="38"/>
      <c r="I607" s="39"/>
      <c r="J607" s="41"/>
      <c r="K607" s="26"/>
      <c r="L607" s="41"/>
      <c r="M607" s="5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214"/>
      <c r="AD607" s="214"/>
      <c r="AE607" s="214"/>
      <c r="AF607" s="214"/>
      <c r="AG607" s="214"/>
      <c r="AH607" s="214"/>
      <c r="AI607" s="214"/>
      <c r="AJ607" s="214"/>
      <c r="AK607" s="214"/>
      <c r="AL607" s="214"/>
      <c r="AM607" s="214"/>
      <c r="AN607" s="214"/>
      <c r="AO607" s="214"/>
      <c r="AP607" s="214"/>
      <c r="AQ607" s="214"/>
      <c r="AR607" s="214"/>
      <c r="AS607" s="214"/>
      <c r="AT607" s="214"/>
      <c r="AU607" s="214"/>
      <c r="AV607" s="214"/>
      <c r="AW607" s="214"/>
      <c r="AX607" s="214"/>
      <c r="AY607" s="214"/>
      <c r="AZ607" s="214"/>
      <c r="BA607" s="214"/>
      <c r="BB607" s="214"/>
      <c r="BC607" s="214"/>
      <c r="BD607" s="214"/>
      <c r="BE607" s="214"/>
      <c r="BF607" s="214"/>
      <c r="BG607" s="214"/>
      <c r="BH607" s="214"/>
      <c r="BI607" s="214"/>
      <c r="BJ607" s="214"/>
      <c r="BK607" s="214"/>
      <c r="BL607" s="214"/>
      <c r="BM607" s="214"/>
      <c r="BN607" s="214"/>
      <c r="BO607" s="214"/>
      <c r="BP607" s="214"/>
      <c r="BQ607" s="214"/>
      <c r="BR607" s="214"/>
    </row>
    <row r="608" spans="1:70" s="40" customFormat="1" ht="20.100000000000001" customHeight="1">
      <c r="A608" s="4"/>
      <c r="B608" s="25"/>
      <c r="C608" s="36"/>
      <c r="D608" s="37"/>
      <c r="E608" s="28"/>
      <c r="F608" s="38"/>
      <c r="G608" s="38"/>
      <c r="I608" s="39"/>
      <c r="J608" s="41"/>
      <c r="K608" s="26"/>
      <c r="L608" s="41"/>
      <c r="M608" s="5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214"/>
      <c r="AD608" s="214"/>
      <c r="AE608" s="214"/>
      <c r="AF608" s="214"/>
      <c r="AG608" s="214"/>
      <c r="AH608" s="214"/>
      <c r="AI608" s="214"/>
      <c r="AJ608" s="214"/>
      <c r="AK608" s="214"/>
      <c r="AL608" s="214"/>
      <c r="AM608" s="214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4"/>
      <c r="BN608" s="214"/>
      <c r="BO608" s="214"/>
      <c r="BP608" s="214"/>
      <c r="BQ608" s="214"/>
      <c r="BR608" s="214"/>
    </row>
    <row r="609" spans="1:70" s="40" customFormat="1" ht="20.100000000000001" customHeight="1">
      <c r="A609" s="4"/>
      <c r="B609" s="25"/>
      <c r="C609" s="36"/>
      <c r="D609" s="37"/>
      <c r="E609" s="28"/>
      <c r="F609" s="38"/>
      <c r="G609" s="38"/>
      <c r="I609" s="39"/>
      <c r="J609" s="41"/>
      <c r="K609" s="26"/>
      <c r="L609" s="41"/>
      <c r="M609" s="5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4"/>
      <c r="AD609" s="214"/>
      <c r="AE609" s="214"/>
      <c r="AF609" s="214"/>
      <c r="AG609" s="214"/>
      <c r="AH609" s="214"/>
      <c r="AI609" s="214"/>
      <c r="AJ609" s="214"/>
      <c r="AK609" s="214"/>
      <c r="AL609" s="214"/>
      <c r="AM609" s="214"/>
      <c r="AN609" s="214"/>
      <c r="AO609" s="214"/>
      <c r="AP609" s="214"/>
      <c r="AQ609" s="214"/>
      <c r="AR609" s="214"/>
      <c r="AS609" s="214"/>
      <c r="AT609" s="214"/>
      <c r="AU609" s="214"/>
      <c r="AV609" s="214"/>
      <c r="AW609" s="214"/>
      <c r="AX609" s="214"/>
      <c r="AY609" s="214"/>
      <c r="AZ609" s="214"/>
      <c r="BA609" s="214"/>
      <c r="BB609" s="214"/>
      <c r="BC609" s="214"/>
      <c r="BD609" s="214"/>
      <c r="BE609" s="214"/>
      <c r="BF609" s="214"/>
      <c r="BG609" s="214"/>
      <c r="BH609" s="214"/>
      <c r="BI609" s="214"/>
      <c r="BJ609" s="214"/>
      <c r="BK609" s="214"/>
      <c r="BL609" s="214"/>
      <c r="BM609" s="214"/>
      <c r="BN609" s="214"/>
      <c r="BO609" s="214"/>
      <c r="BP609" s="214"/>
      <c r="BQ609" s="214"/>
      <c r="BR609" s="214"/>
    </row>
    <row r="610" spans="1:70" s="40" customFormat="1" ht="20.100000000000001" customHeight="1">
      <c r="A610" s="4"/>
      <c r="B610" s="25"/>
      <c r="C610" s="36"/>
      <c r="D610" s="37"/>
      <c r="E610" s="28"/>
      <c r="F610" s="38"/>
      <c r="G610" s="38"/>
      <c r="I610" s="39"/>
      <c r="J610" s="41"/>
      <c r="K610" s="26"/>
      <c r="L610" s="41"/>
      <c r="M610" s="5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4"/>
      <c r="AD610" s="214"/>
      <c r="AE610" s="214"/>
      <c r="AF610" s="214"/>
      <c r="AG610" s="214"/>
      <c r="AH610" s="214"/>
      <c r="AI610" s="214"/>
      <c r="AJ610" s="214"/>
      <c r="AK610" s="214"/>
      <c r="AL610" s="214"/>
      <c r="AM610" s="214"/>
      <c r="AN610" s="214"/>
      <c r="AO610" s="214"/>
      <c r="AP610" s="214"/>
      <c r="AQ610" s="214"/>
      <c r="AR610" s="214"/>
      <c r="AS610" s="214"/>
      <c r="AT610" s="214"/>
      <c r="AU610" s="214"/>
      <c r="AV610" s="214"/>
      <c r="AW610" s="214"/>
      <c r="AX610" s="214"/>
      <c r="AY610" s="214"/>
      <c r="AZ610" s="214"/>
      <c r="BA610" s="214"/>
      <c r="BB610" s="214"/>
      <c r="BC610" s="214"/>
      <c r="BD610" s="214"/>
      <c r="BE610" s="214"/>
      <c r="BF610" s="214"/>
      <c r="BG610" s="214"/>
      <c r="BH610" s="214"/>
      <c r="BI610" s="214"/>
      <c r="BJ610" s="214"/>
      <c r="BK610" s="214"/>
      <c r="BL610" s="214"/>
      <c r="BM610" s="214"/>
      <c r="BN610" s="214"/>
      <c r="BO610" s="214"/>
      <c r="BP610" s="214"/>
      <c r="BQ610" s="214"/>
      <c r="BR610" s="214"/>
    </row>
    <row r="611" spans="1:70" s="40" customFormat="1" ht="20.100000000000001" customHeight="1">
      <c r="A611" s="4"/>
      <c r="B611" s="25"/>
      <c r="C611" s="36"/>
      <c r="D611" s="37"/>
      <c r="E611" s="28"/>
      <c r="F611" s="38"/>
      <c r="G611" s="38"/>
      <c r="I611" s="39"/>
      <c r="J611" s="41"/>
      <c r="K611" s="26"/>
      <c r="L611" s="41"/>
      <c r="M611" s="5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214"/>
      <c r="AD611" s="214"/>
      <c r="AE611" s="214"/>
      <c r="AF611" s="214"/>
      <c r="AG611" s="214"/>
      <c r="AH611" s="214"/>
      <c r="AI611" s="214"/>
      <c r="AJ611" s="214"/>
      <c r="AK611" s="214"/>
      <c r="AL611" s="214"/>
      <c r="AM611" s="214"/>
      <c r="AN611" s="214"/>
      <c r="AO611" s="214"/>
      <c r="AP611" s="214"/>
      <c r="AQ611" s="214"/>
      <c r="AR611" s="214"/>
      <c r="AS611" s="214"/>
      <c r="AT611" s="214"/>
      <c r="AU611" s="214"/>
      <c r="AV611" s="214"/>
      <c r="AW611" s="214"/>
      <c r="AX611" s="214"/>
      <c r="AY611" s="214"/>
      <c r="AZ611" s="214"/>
      <c r="BA611" s="214"/>
      <c r="BB611" s="214"/>
      <c r="BC611" s="214"/>
      <c r="BD611" s="214"/>
      <c r="BE611" s="214"/>
      <c r="BF611" s="214"/>
      <c r="BG611" s="214"/>
      <c r="BH611" s="214"/>
      <c r="BI611" s="214"/>
      <c r="BJ611" s="214"/>
      <c r="BK611" s="214"/>
      <c r="BL611" s="214"/>
      <c r="BM611" s="214"/>
      <c r="BN611" s="214"/>
      <c r="BO611" s="214"/>
      <c r="BP611" s="214"/>
      <c r="BQ611" s="214"/>
      <c r="BR611" s="214"/>
    </row>
  </sheetData>
  <autoFilter ref="A2:AB598" xr:uid="{00000000-0009-0000-0000-000001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2">
    <mergeCell ref="B97:B107"/>
    <mergeCell ref="M2:AB2"/>
    <mergeCell ref="B3:B18"/>
    <mergeCell ref="B19:B28"/>
    <mergeCell ref="B29:B35"/>
    <mergeCell ref="B36:B45"/>
    <mergeCell ref="B46:B52"/>
    <mergeCell ref="B53:B73"/>
    <mergeCell ref="B74:B79"/>
    <mergeCell ref="B80:B88"/>
    <mergeCell ref="B89:B90"/>
    <mergeCell ref="B91:B96"/>
    <mergeCell ref="B178:B179"/>
    <mergeCell ref="B108:B111"/>
    <mergeCell ref="B112:B119"/>
    <mergeCell ref="B120:B128"/>
    <mergeCell ref="B129:B137"/>
    <mergeCell ref="B138:B139"/>
    <mergeCell ref="B140:B141"/>
    <mergeCell ref="B142:B152"/>
    <mergeCell ref="B153:B160"/>
    <mergeCell ref="B161:B172"/>
    <mergeCell ref="B173:B174"/>
    <mergeCell ref="B175:B177"/>
    <mergeCell ref="B268:B280"/>
    <mergeCell ref="B180:B189"/>
    <mergeCell ref="B190:B199"/>
    <mergeCell ref="B200:B202"/>
    <mergeCell ref="B203:B211"/>
    <mergeCell ref="B212:B227"/>
    <mergeCell ref="B228:B231"/>
    <mergeCell ref="B232:B238"/>
    <mergeCell ref="B239:B246"/>
    <mergeCell ref="B247:B252"/>
    <mergeCell ref="B253:B258"/>
    <mergeCell ref="B259:B267"/>
    <mergeCell ref="B402:B406"/>
    <mergeCell ref="B281:B287"/>
    <mergeCell ref="B288:B294"/>
    <mergeCell ref="B295:B309"/>
    <mergeCell ref="B310:B322"/>
    <mergeCell ref="B323:B332"/>
    <mergeCell ref="B333:B339"/>
    <mergeCell ref="B340:B354"/>
    <mergeCell ref="B355:B369"/>
    <mergeCell ref="B370:B378"/>
    <mergeCell ref="B379:B388"/>
    <mergeCell ref="B389:B401"/>
    <mergeCell ref="B507:B516"/>
    <mergeCell ref="B407:B416"/>
    <mergeCell ref="B417:B423"/>
    <mergeCell ref="B424:B431"/>
    <mergeCell ref="B432:B436"/>
    <mergeCell ref="B437:B447"/>
    <mergeCell ref="B448:B458"/>
    <mergeCell ref="B459:B470"/>
    <mergeCell ref="B471:B479"/>
    <mergeCell ref="B480:B485"/>
    <mergeCell ref="B486:B494"/>
    <mergeCell ref="B495:B506"/>
    <mergeCell ref="B603:G603"/>
    <mergeCell ref="B517:B521"/>
    <mergeCell ref="B522:B532"/>
    <mergeCell ref="B533:B539"/>
    <mergeCell ref="B540:B543"/>
    <mergeCell ref="B544:B551"/>
    <mergeCell ref="B552:B568"/>
    <mergeCell ref="B569:B581"/>
    <mergeCell ref="B582:B592"/>
    <mergeCell ref="B593:B595"/>
    <mergeCell ref="B596:B598"/>
    <mergeCell ref="B602:G602"/>
  </mergeCells>
  <phoneticPr fontId="4"/>
  <pageMargins left="0.70866141732283472" right="0.70866141732283472" top="0" bottom="0" header="0.31496062992125984" footer="0.31496062992125984"/>
  <pageSetup paperSize="9"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615"/>
  <sheetViews>
    <sheetView topLeftCell="A109" zoomScale="130" zoomScaleNormal="130" workbookViewId="0">
      <selection activeCell="B2" sqref="B2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4.12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970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15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280</v>
      </c>
      <c r="J3" s="112" t="s">
        <v>11</v>
      </c>
      <c r="K3" s="182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15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/>
      <c r="G4" s="92"/>
      <c r="H4" s="97" t="str">
        <f t="shared" ref="H4:H73" si="0">CONCATENATE(C4,D4,"-",E4)</f>
        <v>北区1-2</v>
      </c>
      <c r="I4" s="104">
        <v>545</v>
      </c>
      <c r="J4" s="113" t="s">
        <v>12</v>
      </c>
      <c r="K4" s="183"/>
      <c r="L4" s="129"/>
      <c r="M4" s="4" t="str">
        <f t="shared" ref="M4:M17" si="1">IF(F4,I4,"")</f>
        <v/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17.10000000000000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220</v>
      </c>
      <c r="J5" s="113" t="s">
        <v>13</v>
      </c>
      <c r="K5" s="183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16.5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>
        <v>1</v>
      </c>
      <c r="G6" s="92"/>
      <c r="H6" s="97" t="str">
        <f t="shared" si="0"/>
        <v>北区1-4</v>
      </c>
      <c r="I6" s="104">
        <v>495</v>
      </c>
      <c r="J6" s="113" t="s">
        <v>14</v>
      </c>
      <c r="K6" s="239" t="s">
        <v>15</v>
      </c>
      <c r="L6" s="130"/>
      <c r="M6" s="5">
        <f>IF(F6,I6,"")</f>
        <v>495</v>
      </c>
      <c r="O6" s="8"/>
    </row>
    <row r="7" spans="1:70" ht="17.10000000000000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295</v>
      </c>
      <c r="J7" s="113" t="s">
        <v>16</v>
      </c>
      <c r="K7" s="183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280</v>
      </c>
      <c r="J8" s="113" t="s">
        <v>17</v>
      </c>
      <c r="K8" s="183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350</v>
      </c>
      <c r="J9" s="113" t="s">
        <v>18</v>
      </c>
      <c r="K9" s="183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/>
      <c r="G10" s="92"/>
      <c r="H10" s="97" t="str">
        <f t="shared" si="0"/>
        <v>北区1-8</v>
      </c>
      <c r="I10" s="104">
        <v>410</v>
      </c>
      <c r="J10" s="113" t="s">
        <v>19</v>
      </c>
      <c r="K10" s="185"/>
      <c r="L10" s="129"/>
      <c r="M10" s="4" t="str">
        <f t="shared" si="1"/>
        <v/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445</v>
      </c>
      <c r="J11" s="113" t="s">
        <v>20</v>
      </c>
      <c r="K11" s="183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17.100000000000001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/>
      <c r="G12" s="92"/>
      <c r="H12" s="97" t="str">
        <f t="shared" si="0"/>
        <v>北区1-10</v>
      </c>
      <c r="I12" s="104">
        <v>480</v>
      </c>
      <c r="J12" s="113" t="s">
        <v>21</v>
      </c>
      <c r="K12" s="183"/>
      <c r="L12" s="129"/>
      <c r="M12" s="4" t="str">
        <f t="shared" si="1"/>
        <v/>
      </c>
      <c r="N12" s="6"/>
      <c r="O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17.100000000000001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/>
      <c r="G13" s="92"/>
      <c r="H13" s="97" t="str">
        <f t="shared" si="0"/>
        <v>北区1-11</v>
      </c>
      <c r="I13" s="104">
        <v>245</v>
      </c>
      <c r="J13" s="113" t="s">
        <v>22</v>
      </c>
      <c r="K13" s="183"/>
      <c r="L13" s="131"/>
      <c r="M13" s="4" t="str">
        <f t="shared" si="1"/>
        <v/>
      </c>
      <c r="N13" s="6"/>
      <c r="O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16.5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>
        <v>1</v>
      </c>
      <c r="G14" s="92"/>
      <c r="H14" s="97" t="str">
        <f t="shared" si="0"/>
        <v>北区1-12</v>
      </c>
      <c r="I14" s="104">
        <v>315</v>
      </c>
      <c r="J14" s="113" t="s">
        <v>23</v>
      </c>
      <c r="K14" s="239" t="s">
        <v>15</v>
      </c>
      <c r="L14" s="131"/>
      <c r="M14" s="5">
        <f t="shared" si="1"/>
        <v>315</v>
      </c>
      <c r="O14" s="44" t="s">
        <v>24</v>
      </c>
    </row>
    <row r="15" spans="1:70" ht="17.10000000000000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250</v>
      </c>
      <c r="J15" s="113" t="s">
        <v>25</v>
      </c>
      <c r="K15" s="183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16.5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/>
      <c r="G16" s="92"/>
      <c r="H16" s="97" t="str">
        <f t="shared" si="0"/>
        <v>北区1-14</v>
      </c>
      <c r="I16" s="104">
        <v>340</v>
      </c>
      <c r="J16" s="113" t="s">
        <v>26</v>
      </c>
      <c r="K16" s="191"/>
      <c r="L16" s="167"/>
      <c r="M16" s="5" t="str">
        <f t="shared" si="1"/>
        <v/>
      </c>
      <c r="O16" s="211"/>
    </row>
    <row r="17" spans="1:70" ht="16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360</v>
      </c>
      <c r="J17" s="113" t="s">
        <v>28</v>
      </c>
      <c r="K17" s="239" t="s">
        <v>15</v>
      </c>
      <c r="L17" s="132"/>
      <c r="M17" s="5">
        <f t="shared" si="1"/>
        <v>360</v>
      </c>
    </row>
    <row r="18" spans="1:70" ht="20.25" customHeight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/>
      <c r="G18" s="92"/>
      <c r="H18" s="97" t="str">
        <f>CONCATENATE(C18,D18,"-",E18)</f>
        <v>北区1-16</v>
      </c>
      <c r="I18" s="104">
        <v>345</v>
      </c>
      <c r="J18" s="114" t="s">
        <v>30</v>
      </c>
      <c r="K18" s="185"/>
      <c r="L18" s="133"/>
      <c r="M18" s="4" t="str">
        <f t="shared" ref="M18:M67" si="2">IF(F19,I19,"")</f>
        <v/>
      </c>
      <c r="N18" s="6"/>
      <c r="O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customHeight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310</v>
      </c>
      <c r="J19" s="113" t="s">
        <v>32</v>
      </c>
      <c r="K19" s="183"/>
      <c r="L19" s="131"/>
      <c r="M19" s="4" t="str">
        <f t="shared" si="2"/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customHeight="1">
      <c r="A20" s="4">
        <v>18</v>
      </c>
      <c r="B20" s="594"/>
      <c r="C20" s="73" t="s">
        <v>9</v>
      </c>
      <c r="D20" s="57">
        <v>2</v>
      </c>
      <c r="E20" s="74">
        <v>2</v>
      </c>
      <c r="F20" s="87"/>
      <c r="G20" s="92"/>
      <c r="H20" s="97" t="str">
        <f t="shared" si="0"/>
        <v>北区2-2</v>
      </c>
      <c r="I20" s="104">
        <v>235</v>
      </c>
      <c r="J20" s="113" t="s">
        <v>33</v>
      </c>
      <c r="K20" s="183"/>
      <c r="L20" s="129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customHeight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715</v>
      </c>
      <c r="J21" s="113" t="s">
        <v>34</v>
      </c>
      <c r="K21" s="183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customHeight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400</v>
      </c>
      <c r="J22" s="113" t="s">
        <v>35</v>
      </c>
      <c r="K22" s="183"/>
      <c r="L22" s="129"/>
      <c r="M22" s="4">
        <f t="shared" si="2"/>
        <v>210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25">
      <c r="A23" s="4">
        <v>21</v>
      </c>
      <c r="B23" s="594"/>
      <c r="C23" s="73" t="s">
        <v>9</v>
      </c>
      <c r="D23" s="57">
        <v>2</v>
      </c>
      <c r="E23" s="74">
        <v>5</v>
      </c>
      <c r="F23" s="87">
        <v>1</v>
      </c>
      <c r="G23" s="92"/>
      <c r="H23" s="97" t="str">
        <f t="shared" si="0"/>
        <v>北区2-5</v>
      </c>
      <c r="I23" s="104">
        <v>210</v>
      </c>
      <c r="J23" s="113" t="s">
        <v>36</v>
      </c>
      <c r="K23" s="200" t="s">
        <v>776</v>
      </c>
      <c r="L23" s="129"/>
      <c r="M23" s="4">
        <f t="shared" si="2"/>
        <v>320</v>
      </c>
      <c r="N23" s="6"/>
      <c r="O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25">
      <c r="A24" s="4">
        <v>22</v>
      </c>
      <c r="B24" s="594"/>
      <c r="C24" s="73" t="s">
        <v>9</v>
      </c>
      <c r="D24" s="57">
        <v>2</v>
      </c>
      <c r="E24" s="74">
        <v>6</v>
      </c>
      <c r="F24" s="87">
        <v>1</v>
      </c>
      <c r="G24" s="92"/>
      <c r="H24" s="97" t="str">
        <f t="shared" si="0"/>
        <v>北区2-6</v>
      </c>
      <c r="I24" s="104">
        <v>320</v>
      </c>
      <c r="J24" s="113" t="s">
        <v>36</v>
      </c>
      <c r="K24" s="200" t="s">
        <v>776</v>
      </c>
      <c r="L24" s="130"/>
      <c r="M24" s="4" t="str">
        <f t="shared" si="2"/>
        <v/>
      </c>
      <c r="N24" s="6"/>
      <c r="O24" s="6"/>
      <c r="R24" s="6"/>
      <c r="S24" s="9"/>
      <c r="T24" s="1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customHeight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500</v>
      </c>
      <c r="J25" s="113" t="s">
        <v>37</v>
      </c>
      <c r="K25" s="183"/>
      <c r="L25" s="129"/>
      <c r="M25" s="4">
        <f t="shared" si="2"/>
        <v>370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16.5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370</v>
      </c>
      <c r="J26" s="113" t="s">
        <v>38</v>
      </c>
      <c r="K26" s="191" t="s">
        <v>39</v>
      </c>
      <c r="L26" s="129"/>
      <c r="M26" s="5">
        <f t="shared" si="2"/>
        <v>315</v>
      </c>
      <c r="T26" s="212"/>
    </row>
    <row r="27" spans="1:70" ht="16.5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315</v>
      </c>
      <c r="J27" s="113" t="s">
        <v>40</v>
      </c>
      <c r="K27" s="239" t="s">
        <v>15</v>
      </c>
      <c r="L27" s="131"/>
      <c r="M27" s="4" t="str">
        <f t="shared" si="2"/>
        <v/>
      </c>
      <c r="S27" s="211"/>
      <c r="T27" s="212"/>
    </row>
    <row r="28" spans="1:70" ht="20.25" customHeight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590</v>
      </c>
      <c r="J28" s="113" t="s">
        <v>42</v>
      </c>
      <c r="K28" s="183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customHeight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320</v>
      </c>
      <c r="J29" s="113" t="s">
        <v>44</v>
      </c>
      <c r="K29" s="183"/>
      <c r="L29" s="134"/>
      <c r="M29" s="5" t="str">
        <f>IF(F30,I30,"")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/>
      <c r="G30" s="92"/>
      <c r="H30" s="97" t="str">
        <f t="shared" si="0"/>
        <v>北区3-2</v>
      </c>
      <c r="I30" s="104">
        <v>580</v>
      </c>
      <c r="J30" s="113" t="s">
        <v>45</v>
      </c>
      <c r="K30" s="184"/>
      <c r="L30" s="132"/>
      <c r="M30" s="4" t="str">
        <f t="shared" si="2"/>
        <v/>
      </c>
    </row>
    <row r="31" spans="1:70" ht="20.25" customHeight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285</v>
      </c>
      <c r="J31" s="113" t="s">
        <v>46</v>
      </c>
      <c r="K31" s="183"/>
      <c r="L31" s="129"/>
      <c r="M31" s="4">
        <f t="shared" si="2"/>
        <v>505</v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25">
      <c r="A32" s="4">
        <v>30</v>
      </c>
      <c r="B32" s="594"/>
      <c r="C32" s="73" t="s">
        <v>9</v>
      </c>
      <c r="D32" s="57">
        <v>3</v>
      </c>
      <c r="E32" s="74">
        <v>4</v>
      </c>
      <c r="F32" s="87">
        <v>2</v>
      </c>
      <c r="G32" s="92"/>
      <c r="H32" s="97" t="str">
        <f t="shared" si="0"/>
        <v>北区3-4</v>
      </c>
      <c r="I32" s="104">
        <v>505</v>
      </c>
      <c r="J32" s="113" t="s">
        <v>47</v>
      </c>
      <c r="K32" s="191"/>
      <c r="L32" s="132" t="s">
        <v>962</v>
      </c>
      <c r="M32" s="4" t="str">
        <f t="shared" si="2"/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17" s="6" customFormat="1" ht="20.25" customHeight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690</v>
      </c>
      <c r="J33" s="113" t="s">
        <v>48</v>
      </c>
      <c r="K33" s="183"/>
      <c r="L33" s="129"/>
      <c r="M33" s="4">
        <f t="shared" si="2"/>
        <v>570</v>
      </c>
      <c r="P33" s="44"/>
      <c r="Q33" s="44"/>
    </row>
    <row r="34" spans="1:17" s="6" customFormat="1" ht="20.25" customHeight="1">
      <c r="A34" s="4">
        <v>32</v>
      </c>
      <c r="B34" s="594"/>
      <c r="C34" s="73" t="s">
        <v>9</v>
      </c>
      <c r="D34" s="57">
        <v>3</v>
      </c>
      <c r="E34" s="74">
        <v>6</v>
      </c>
      <c r="F34" s="87">
        <v>2</v>
      </c>
      <c r="G34" s="92"/>
      <c r="H34" s="97" t="str">
        <f t="shared" si="0"/>
        <v>北区3-6</v>
      </c>
      <c r="I34" s="104">
        <v>570</v>
      </c>
      <c r="J34" s="113" t="s">
        <v>49</v>
      </c>
      <c r="K34" s="183"/>
      <c r="L34" s="129" t="s">
        <v>948</v>
      </c>
      <c r="M34" s="4">
        <f t="shared" si="2"/>
        <v>620</v>
      </c>
      <c r="P34" s="44"/>
      <c r="Q34" s="44"/>
    </row>
    <row r="35" spans="1:17" s="6" customFormat="1" ht="20.25" customHeight="1">
      <c r="A35" s="4">
        <v>33</v>
      </c>
      <c r="B35" s="594"/>
      <c r="C35" s="73" t="s">
        <v>9</v>
      </c>
      <c r="D35" s="57">
        <v>3</v>
      </c>
      <c r="E35" s="74">
        <v>7</v>
      </c>
      <c r="F35" s="87">
        <v>2</v>
      </c>
      <c r="G35" s="92"/>
      <c r="H35" s="97" t="str">
        <f t="shared" si="0"/>
        <v>北区3-7</v>
      </c>
      <c r="I35" s="104">
        <v>620</v>
      </c>
      <c r="J35" s="113" t="s">
        <v>50</v>
      </c>
      <c r="K35" s="183"/>
      <c r="L35" s="129" t="s">
        <v>948</v>
      </c>
      <c r="M35" s="4" t="str">
        <f t="shared" si="2"/>
        <v/>
      </c>
      <c r="P35" s="44"/>
      <c r="Q35" s="44"/>
    </row>
    <row r="36" spans="1:17" s="6" customFormat="1" ht="20.25" customHeight="1">
      <c r="A36" s="4">
        <v>34</v>
      </c>
      <c r="B36" s="601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340</v>
      </c>
      <c r="J36" s="113" t="s">
        <v>52</v>
      </c>
      <c r="K36" s="183"/>
      <c r="L36" s="129"/>
      <c r="M36" s="4" t="str">
        <f t="shared" si="2"/>
        <v/>
      </c>
      <c r="P36" s="44"/>
      <c r="Q36" s="44"/>
    </row>
    <row r="37" spans="1:17" s="6" customFormat="1" ht="20.25" customHeight="1">
      <c r="A37" s="4">
        <v>35</v>
      </c>
      <c r="B37" s="601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380</v>
      </c>
      <c r="J37" s="113" t="s">
        <v>53</v>
      </c>
      <c r="K37" s="183"/>
      <c r="L37" s="132"/>
      <c r="M37" s="4" t="str">
        <f t="shared" si="2"/>
        <v/>
      </c>
      <c r="P37" s="44"/>
      <c r="Q37" s="44"/>
    </row>
    <row r="38" spans="1:17" s="6" customFormat="1" ht="20.25">
      <c r="A38" s="4">
        <v>36</v>
      </c>
      <c r="B38" s="601"/>
      <c r="C38" s="73" t="s">
        <v>9</v>
      </c>
      <c r="D38" s="57">
        <v>4</v>
      </c>
      <c r="E38" s="74">
        <v>3</v>
      </c>
      <c r="F38" s="87"/>
      <c r="G38" s="92"/>
      <c r="H38" s="97" t="str">
        <f t="shared" si="0"/>
        <v>北区4-3</v>
      </c>
      <c r="I38" s="104">
        <v>475</v>
      </c>
      <c r="J38" s="113" t="s">
        <v>54</v>
      </c>
      <c r="K38" s="200"/>
      <c r="L38" s="308" t="s">
        <v>968</v>
      </c>
      <c r="M38" s="4" t="str">
        <f t="shared" si="2"/>
        <v/>
      </c>
      <c r="P38" s="44"/>
      <c r="Q38" s="44"/>
    </row>
    <row r="39" spans="1:17" s="6" customFormat="1" ht="20.25" customHeight="1">
      <c r="A39" s="4">
        <v>37</v>
      </c>
      <c r="B39" s="601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825</v>
      </c>
      <c r="J39" s="113" t="s">
        <v>55</v>
      </c>
      <c r="K39" s="183"/>
      <c r="L39" s="129"/>
      <c r="M39" s="4" t="str">
        <f t="shared" si="2"/>
        <v/>
      </c>
      <c r="P39" s="44"/>
      <c r="Q39" s="44"/>
    </row>
    <row r="40" spans="1:17" s="6" customFormat="1" ht="20.25" customHeight="1">
      <c r="A40" s="4">
        <v>38</v>
      </c>
      <c r="B40" s="601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910</v>
      </c>
      <c r="J40" s="113" t="s">
        <v>56</v>
      </c>
      <c r="K40" s="183"/>
      <c r="L40" s="129"/>
      <c r="M40" s="4" t="str">
        <f t="shared" si="2"/>
        <v/>
      </c>
      <c r="P40" s="44"/>
      <c r="Q40" s="44"/>
    </row>
    <row r="41" spans="1:17" s="6" customFormat="1" ht="20.25" customHeight="1">
      <c r="A41" s="4">
        <v>39</v>
      </c>
      <c r="B41" s="601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715</v>
      </c>
      <c r="J41" s="113" t="s">
        <v>57</v>
      </c>
      <c r="K41" s="185"/>
      <c r="L41" s="135"/>
      <c r="M41" s="4" t="str">
        <f t="shared" si="2"/>
        <v/>
      </c>
      <c r="P41" s="44"/>
      <c r="Q41" s="44"/>
    </row>
    <row r="42" spans="1:17" s="15" customFormat="1" ht="20.25" customHeight="1">
      <c r="A42" s="4">
        <v>40</v>
      </c>
      <c r="B42" s="601"/>
      <c r="C42" s="73" t="s">
        <v>9</v>
      </c>
      <c r="D42" s="57">
        <v>4</v>
      </c>
      <c r="E42" s="74">
        <v>7</v>
      </c>
      <c r="F42" s="87"/>
      <c r="G42" s="92"/>
      <c r="H42" s="97" t="str">
        <f t="shared" si="0"/>
        <v>北区4-7</v>
      </c>
      <c r="I42" s="104">
        <v>700</v>
      </c>
      <c r="J42" s="113" t="s">
        <v>58</v>
      </c>
      <c r="K42" s="183"/>
      <c r="L42" s="129"/>
      <c r="M42" s="4">
        <f t="shared" si="2"/>
        <v>395</v>
      </c>
      <c r="P42" s="44"/>
      <c r="Q42" s="44"/>
    </row>
    <row r="43" spans="1:17" s="15" customFormat="1" ht="20.25">
      <c r="A43" s="4">
        <v>41</v>
      </c>
      <c r="B43" s="601"/>
      <c r="C43" s="73" t="s">
        <v>9</v>
      </c>
      <c r="D43" s="57">
        <v>4</v>
      </c>
      <c r="E43" s="74">
        <v>8</v>
      </c>
      <c r="F43" s="87">
        <v>1</v>
      </c>
      <c r="G43" s="92"/>
      <c r="H43" s="97" t="str">
        <f t="shared" si="0"/>
        <v>北区4-8</v>
      </c>
      <c r="I43" s="104">
        <v>395</v>
      </c>
      <c r="J43" s="113" t="s">
        <v>59</v>
      </c>
      <c r="K43" s="200" t="s">
        <v>776</v>
      </c>
      <c r="L43" s="129"/>
      <c r="M43" s="4" t="str">
        <f t="shared" si="2"/>
        <v/>
      </c>
      <c r="P43" s="44"/>
      <c r="Q43" s="44"/>
    </row>
    <row r="44" spans="1:17" s="6" customFormat="1" ht="20.25" customHeight="1">
      <c r="A44" s="4">
        <v>42</v>
      </c>
      <c r="B44" s="601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420</v>
      </c>
      <c r="J44" s="113" t="s">
        <v>60</v>
      </c>
      <c r="K44" s="183"/>
      <c r="L44" s="129"/>
      <c r="M44" s="4" t="str">
        <f t="shared" si="2"/>
        <v/>
      </c>
      <c r="P44" s="44"/>
      <c r="Q44" s="44"/>
    </row>
    <row r="45" spans="1:17" s="6" customFormat="1" ht="20.25" customHeight="1">
      <c r="A45" s="4">
        <v>43</v>
      </c>
      <c r="B45" s="601"/>
      <c r="C45" s="73" t="s">
        <v>9</v>
      </c>
      <c r="D45" s="57">
        <v>4</v>
      </c>
      <c r="E45" s="74">
        <v>10</v>
      </c>
      <c r="F45" s="87"/>
      <c r="G45" s="92"/>
      <c r="H45" s="97" t="str">
        <f t="shared" si="0"/>
        <v>北区4-10</v>
      </c>
      <c r="I45" s="104">
        <v>305</v>
      </c>
      <c r="J45" s="113" t="s">
        <v>61</v>
      </c>
      <c r="K45" s="183"/>
      <c r="L45" s="129"/>
      <c r="M45" s="4" t="str">
        <f t="shared" si="2"/>
        <v/>
      </c>
      <c r="P45" s="44"/>
      <c r="Q45" s="44"/>
    </row>
    <row r="46" spans="1:17" s="6" customFormat="1" ht="20.25" customHeight="1">
      <c r="A46" s="4">
        <v>44</v>
      </c>
      <c r="B46" s="594" t="s">
        <v>62</v>
      </c>
      <c r="C46" s="73" t="s">
        <v>9</v>
      </c>
      <c r="D46" s="57">
        <v>5</v>
      </c>
      <c r="E46" s="74">
        <v>1</v>
      </c>
      <c r="F46" s="87"/>
      <c r="G46" s="92"/>
      <c r="H46" s="97" t="str">
        <f t="shared" si="0"/>
        <v>北区5-1</v>
      </c>
      <c r="I46" s="104">
        <v>380</v>
      </c>
      <c r="J46" s="113" t="s">
        <v>63</v>
      </c>
      <c r="K46" s="183"/>
      <c r="L46" s="129"/>
      <c r="M46" s="4" t="str">
        <f t="shared" si="2"/>
        <v/>
      </c>
      <c r="P46" s="44"/>
      <c r="Q46" s="44"/>
    </row>
    <row r="47" spans="1:17" s="6" customFormat="1" ht="20.25" customHeight="1">
      <c r="A47" s="4">
        <v>45</v>
      </c>
      <c r="B47" s="594"/>
      <c r="C47" s="73" t="s">
        <v>9</v>
      </c>
      <c r="D47" s="57">
        <v>5</v>
      </c>
      <c r="E47" s="74">
        <v>2</v>
      </c>
      <c r="F47" s="87"/>
      <c r="G47" s="92"/>
      <c r="H47" s="97" t="str">
        <f t="shared" si="0"/>
        <v>北区5-2</v>
      </c>
      <c r="I47" s="104">
        <v>235</v>
      </c>
      <c r="J47" s="113" t="s">
        <v>64</v>
      </c>
      <c r="K47" s="183"/>
      <c r="L47" s="129"/>
      <c r="M47" s="4" t="str">
        <f t="shared" si="2"/>
        <v/>
      </c>
      <c r="P47" s="44"/>
      <c r="Q47" s="44"/>
    </row>
    <row r="48" spans="1:17" s="6" customFormat="1" ht="20.25" customHeight="1">
      <c r="A48" s="4">
        <v>46</v>
      </c>
      <c r="B48" s="594"/>
      <c r="C48" s="73" t="s">
        <v>9</v>
      </c>
      <c r="D48" s="57">
        <v>5</v>
      </c>
      <c r="E48" s="74">
        <v>3</v>
      </c>
      <c r="F48" s="87"/>
      <c r="G48" s="92"/>
      <c r="H48" s="97" t="str">
        <f t="shared" si="0"/>
        <v>北区5-3</v>
      </c>
      <c r="I48" s="104">
        <v>255</v>
      </c>
      <c r="J48" s="113" t="s">
        <v>65</v>
      </c>
      <c r="K48" s="183"/>
      <c r="L48" s="129"/>
      <c r="M48" s="4" t="str">
        <f t="shared" si="2"/>
        <v/>
      </c>
      <c r="P48" s="44"/>
      <c r="Q48" s="44"/>
    </row>
    <row r="49" spans="1:70" ht="20.25" customHeight="1">
      <c r="A49" s="4">
        <v>47</v>
      </c>
      <c r="B49" s="594"/>
      <c r="C49" s="73" t="s">
        <v>9</v>
      </c>
      <c r="D49" s="57">
        <v>5</v>
      </c>
      <c r="E49" s="74">
        <v>4</v>
      </c>
      <c r="F49" s="87"/>
      <c r="G49" s="92"/>
      <c r="H49" s="97" t="str">
        <f t="shared" si="0"/>
        <v>北区5-4</v>
      </c>
      <c r="I49" s="104">
        <v>415</v>
      </c>
      <c r="J49" s="113" t="s">
        <v>66</v>
      </c>
      <c r="K49" s="183"/>
      <c r="L49" s="129"/>
      <c r="M49" s="4" t="str">
        <f t="shared" si="2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customHeight="1">
      <c r="A50" s="4">
        <v>48</v>
      </c>
      <c r="B50" s="594"/>
      <c r="C50" s="73" t="s">
        <v>9</v>
      </c>
      <c r="D50" s="57">
        <v>5</v>
      </c>
      <c r="E50" s="74">
        <v>5</v>
      </c>
      <c r="F50" s="87"/>
      <c r="G50" s="92"/>
      <c r="H50" s="97" t="str">
        <f t="shared" si="0"/>
        <v>北区5-5</v>
      </c>
      <c r="I50" s="104">
        <v>435</v>
      </c>
      <c r="J50" s="113" t="s">
        <v>67</v>
      </c>
      <c r="K50" s="183"/>
      <c r="L50" s="129"/>
      <c r="M50" s="4" t="str">
        <f t="shared" si="2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>
      <c r="A51" s="4">
        <v>49</v>
      </c>
      <c r="B51" s="594"/>
      <c r="C51" s="73" t="s">
        <v>9</v>
      </c>
      <c r="D51" s="57">
        <v>5</v>
      </c>
      <c r="E51" s="74">
        <v>6</v>
      </c>
      <c r="F51" s="87"/>
      <c r="G51" s="92"/>
      <c r="H51" s="97" t="str">
        <f t="shared" si="0"/>
        <v>北区5-6</v>
      </c>
      <c r="I51" s="104">
        <v>550</v>
      </c>
      <c r="J51" s="113" t="s">
        <v>68</v>
      </c>
      <c r="K51" s="191"/>
      <c r="L51" s="132"/>
      <c r="M51" s="4" t="str">
        <f t="shared" si="2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customHeight="1">
      <c r="A52" s="4">
        <v>50</v>
      </c>
      <c r="B52" s="594"/>
      <c r="C52" s="73" t="s">
        <v>9</v>
      </c>
      <c r="D52" s="57">
        <v>5</v>
      </c>
      <c r="E52" s="74">
        <v>7</v>
      </c>
      <c r="F52" s="87"/>
      <c r="G52" s="92"/>
      <c r="H52" s="97" t="str">
        <f t="shared" si="0"/>
        <v>北区5-7</v>
      </c>
      <c r="I52" s="104">
        <v>395</v>
      </c>
      <c r="J52" s="113" t="s">
        <v>69</v>
      </c>
      <c r="K52" s="183"/>
      <c r="L52" s="136"/>
      <c r="M52" s="4" t="str">
        <f t="shared" si="2"/>
        <v/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customHeight="1">
      <c r="A53" s="4">
        <v>51</v>
      </c>
      <c r="B53" s="602" t="s">
        <v>70</v>
      </c>
      <c r="C53" s="73" t="s">
        <v>9</v>
      </c>
      <c r="D53" s="57">
        <v>6</v>
      </c>
      <c r="E53" s="74">
        <v>1</v>
      </c>
      <c r="F53" s="87"/>
      <c r="G53" s="92"/>
      <c r="H53" s="97" t="str">
        <f t="shared" si="0"/>
        <v>北区6-1</v>
      </c>
      <c r="I53" s="104">
        <v>285</v>
      </c>
      <c r="J53" s="113" t="s">
        <v>71</v>
      </c>
      <c r="K53" s="183"/>
      <c r="L53" s="129"/>
      <c r="M53" s="4" t="str">
        <f t="shared" si="2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customHeight="1">
      <c r="A54" s="4">
        <v>52</v>
      </c>
      <c r="B54" s="602"/>
      <c r="C54" s="73" t="s">
        <v>9</v>
      </c>
      <c r="D54" s="57">
        <v>6</v>
      </c>
      <c r="E54" s="74">
        <v>2</v>
      </c>
      <c r="F54" s="87"/>
      <c r="G54" s="92"/>
      <c r="H54" s="97" t="str">
        <f t="shared" si="0"/>
        <v>北区6-2</v>
      </c>
      <c r="I54" s="104">
        <v>375</v>
      </c>
      <c r="J54" s="113" t="s">
        <v>72</v>
      </c>
      <c r="K54" s="183"/>
      <c r="L54" s="129"/>
      <c r="M54" s="4" t="str">
        <f t="shared" si="2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0.25" customHeight="1">
      <c r="A55" s="4">
        <v>53</v>
      </c>
      <c r="B55" s="602"/>
      <c r="C55" s="73" t="s">
        <v>9</v>
      </c>
      <c r="D55" s="57">
        <v>6</v>
      </c>
      <c r="E55" s="74">
        <v>3</v>
      </c>
      <c r="F55" s="87"/>
      <c r="G55" s="92"/>
      <c r="H55" s="97" t="str">
        <f t="shared" si="0"/>
        <v>北区6-3</v>
      </c>
      <c r="I55" s="104">
        <v>165</v>
      </c>
      <c r="J55" s="113" t="s">
        <v>73</v>
      </c>
      <c r="K55" s="183"/>
      <c r="L55" s="129"/>
      <c r="M55" s="4">
        <f t="shared" si="2"/>
        <v>295</v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25">
      <c r="A56" s="4">
        <v>54</v>
      </c>
      <c r="B56" s="602"/>
      <c r="C56" s="73" t="s">
        <v>9</v>
      </c>
      <c r="D56" s="57">
        <v>6</v>
      </c>
      <c r="E56" s="74">
        <v>4</v>
      </c>
      <c r="F56" s="87">
        <v>1</v>
      </c>
      <c r="G56" s="92"/>
      <c r="H56" s="97" t="str">
        <f t="shared" si="0"/>
        <v>北区6-4</v>
      </c>
      <c r="I56" s="104">
        <v>295</v>
      </c>
      <c r="J56" s="113" t="s">
        <v>74</v>
      </c>
      <c r="K56" s="191" t="s">
        <v>967</v>
      </c>
      <c r="L56" s="138" t="s">
        <v>976</v>
      </c>
      <c r="M56" s="4" t="str">
        <f t="shared" si="2"/>
        <v/>
      </c>
    </row>
    <row r="57" spans="1:70" ht="20.25" customHeight="1">
      <c r="A57" s="4">
        <v>55</v>
      </c>
      <c r="B57" s="602"/>
      <c r="C57" s="73" t="s">
        <v>9</v>
      </c>
      <c r="D57" s="57">
        <v>6</v>
      </c>
      <c r="E57" s="74">
        <v>5</v>
      </c>
      <c r="F57" s="87"/>
      <c r="G57" s="92"/>
      <c r="H57" s="97" t="str">
        <f t="shared" si="0"/>
        <v>北区6-5</v>
      </c>
      <c r="I57" s="104">
        <v>385</v>
      </c>
      <c r="J57" s="113" t="s">
        <v>75</v>
      </c>
      <c r="K57" s="183"/>
      <c r="L57" s="129"/>
      <c r="M57" s="4" t="str">
        <f t="shared" si="2"/>
        <v/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25">
      <c r="A58" s="4">
        <v>56</v>
      </c>
      <c r="B58" s="602"/>
      <c r="C58" s="73" t="s">
        <v>9</v>
      </c>
      <c r="D58" s="57">
        <v>6</v>
      </c>
      <c r="E58" s="74">
        <v>6</v>
      </c>
      <c r="F58" s="87">
        <v>0</v>
      </c>
      <c r="G58" s="92"/>
      <c r="H58" s="97" t="str">
        <f t="shared" si="0"/>
        <v>北区6-6</v>
      </c>
      <c r="I58" s="104">
        <v>250</v>
      </c>
      <c r="J58" s="113" t="s">
        <v>76</v>
      </c>
      <c r="K58" s="191"/>
      <c r="L58" s="138" t="s">
        <v>693</v>
      </c>
      <c r="M58" s="4">
        <f t="shared" si="2"/>
        <v>610</v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customHeight="1">
      <c r="A59" s="4">
        <v>57</v>
      </c>
      <c r="B59" s="602"/>
      <c r="C59" s="73" t="s">
        <v>9</v>
      </c>
      <c r="D59" s="57">
        <v>6</v>
      </c>
      <c r="E59" s="74">
        <v>7</v>
      </c>
      <c r="F59" s="87">
        <v>1</v>
      </c>
      <c r="G59" s="92"/>
      <c r="H59" s="97" t="str">
        <f t="shared" si="0"/>
        <v>北区6-7</v>
      </c>
      <c r="I59" s="104">
        <v>610</v>
      </c>
      <c r="J59" s="113" t="s">
        <v>77</v>
      </c>
      <c r="K59" s="191" t="s">
        <v>967</v>
      </c>
      <c r="L59" s="138"/>
      <c r="M59" s="4" t="str">
        <f t="shared" si="2"/>
        <v/>
      </c>
    </row>
    <row r="60" spans="1:70" ht="20.25" customHeight="1">
      <c r="A60" s="4">
        <v>58</v>
      </c>
      <c r="B60" s="602"/>
      <c r="C60" s="73" t="s">
        <v>9</v>
      </c>
      <c r="D60" s="57">
        <v>6</v>
      </c>
      <c r="E60" s="74">
        <v>8</v>
      </c>
      <c r="F60" s="87"/>
      <c r="G60" s="92"/>
      <c r="H60" s="97" t="str">
        <f t="shared" si="0"/>
        <v>北区6-8</v>
      </c>
      <c r="I60" s="104">
        <v>365</v>
      </c>
      <c r="J60" s="113" t="s">
        <v>78</v>
      </c>
      <c r="K60" s="183"/>
      <c r="L60" s="129"/>
      <c r="M60" s="5">
        <f t="shared" si="2"/>
        <v>255</v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25">
      <c r="A61" s="4">
        <v>59</v>
      </c>
      <c r="B61" s="602"/>
      <c r="C61" s="73" t="s">
        <v>9</v>
      </c>
      <c r="D61" s="57">
        <v>6</v>
      </c>
      <c r="E61" s="74">
        <v>9</v>
      </c>
      <c r="F61" s="87">
        <v>1</v>
      </c>
      <c r="G61" s="92"/>
      <c r="H61" s="97" t="str">
        <f t="shared" si="0"/>
        <v>北区6-9</v>
      </c>
      <c r="I61" s="104">
        <v>255</v>
      </c>
      <c r="J61" s="113" t="s">
        <v>79</v>
      </c>
      <c r="K61" s="191" t="s">
        <v>967</v>
      </c>
      <c r="L61" s="138"/>
      <c r="M61" s="4" t="str">
        <f t="shared" si="2"/>
        <v/>
      </c>
      <c r="N61" s="6"/>
      <c r="O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customHeight="1">
      <c r="A62" s="4">
        <v>60</v>
      </c>
      <c r="B62" s="602"/>
      <c r="C62" s="73" t="s">
        <v>9</v>
      </c>
      <c r="D62" s="57">
        <v>6</v>
      </c>
      <c r="E62" s="74">
        <v>10</v>
      </c>
      <c r="F62" s="87"/>
      <c r="G62" s="92"/>
      <c r="H62" s="97" t="str">
        <f t="shared" si="0"/>
        <v>北区6-10</v>
      </c>
      <c r="I62" s="104">
        <v>300</v>
      </c>
      <c r="J62" s="113" t="s">
        <v>80</v>
      </c>
      <c r="K62" s="183"/>
      <c r="L62" s="129"/>
      <c r="M62" s="4" t="str">
        <f t="shared" si="2"/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customHeight="1">
      <c r="A63" s="4">
        <v>61</v>
      </c>
      <c r="B63" s="602"/>
      <c r="C63" s="73" t="s">
        <v>9</v>
      </c>
      <c r="D63" s="57">
        <v>6</v>
      </c>
      <c r="E63" s="74">
        <v>11</v>
      </c>
      <c r="F63" s="87"/>
      <c r="G63" s="92"/>
      <c r="H63" s="97" t="str">
        <f t="shared" si="0"/>
        <v>北区6-11</v>
      </c>
      <c r="I63" s="104">
        <v>295</v>
      </c>
      <c r="J63" s="113" t="s">
        <v>82</v>
      </c>
      <c r="K63" s="183"/>
      <c r="L63" s="129"/>
      <c r="M63" s="4" t="str">
        <f t="shared" si="2"/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customHeight="1">
      <c r="A64" s="4">
        <v>62</v>
      </c>
      <c r="B64" s="602"/>
      <c r="C64" s="73" t="s">
        <v>9</v>
      </c>
      <c r="D64" s="57">
        <v>6</v>
      </c>
      <c r="E64" s="74">
        <v>12</v>
      </c>
      <c r="F64" s="87"/>
      <c r="G64" s="92"/>
      <c r="H64" s="97" t="str">
        <f t="shared" si="0"/>
        <v>北区6-12</v>
      </c>
      <c r="I64" s="104">
        <v>645</v>
      </c>
      <c r="J64" s="113" t="s">
        <v>83</v>
      </c>
      <c r="K64" s="183"/>
      <c r="L64" s="129"/>
      <c r="M64" s="4" t="str">
        <f t="shared" si="2"/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customHeight="1">
      <c r="A65" s="4">
        <v>63</v>
      </c>
      <c r="B65" s="602"/>
      <c r="C65" s="73" t="s">
        <v>9</v>
      </c>
      <c r="D65" s="57">
        <v>6</v>
      </c>
      <c r="E65" s="74">
        <v>13</v>
      </c>
      <c r="F65" s="87"/>
      <c r="G65" s="92"/>
      <c r="H65" s="97" t="str">
        <f t="shared" si="0"/>
        <v>北区6-13</v>
      </c>
      <c r="I65" s="104">
        <v>720</v>
      </c>
      <c r="J65" s="113" t="s">
        <v>85</v>
      </c>
      <c r="K65" s="183"/>
      <c r="L65" s="129"/>
      <c r="M65" s="4" t="str">
        <f t="shared" si="2"/>
        <v/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customHeight="1">
      <c r="A66" s="4">
        <v>64</v>
      </c>
      <c r="B66" s="602"/>
      <c r="C66" s="73" t="s">
        <v>9</v>
      </c>
      <c r="D66" s="57">
        <v>6</v>
      </c>
      <c r="E66" s="74">
        <v>14</v>
      </c>
      <c r="F66" s="87"/>
      <c r="G66" s="92"/>
      <c r="H66" s="97" t="str">
        <f t="shared" si="0"/>
        <v>北区6-14</v>
      </c>
      <c r="I66" s="104">
        <v>405</v>
      </c>
      <c r="J66" s="113" t="s">
        <v>86</v>
      </c>
      <c r="K66" s="183"/>
      <c r="L66" s="129"/>
      <c r="M66" s="4">
        <f t="shared" si="2"/>
        <v>380</v>
      </c>
      <c r="N66" s="6"/>
      <c r="O66" s="6"/>
      <c r="R66" s="6"/>
      <c r="S66" s="14" t="s">
        <v>87</v>
      </c>
      <c r="T66" s="13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16.5" customHeight="1">
      <c r="A67" s="4">
        <v>65</v>
      </c>
      <c r="B67" s="602"/>
      <c r="C67" s="73" t="s">
        <v>9</v>
      </c>
      <c r="D67" s="57">
        <v>6</v>
      </c>
      <c r="E67" s="74">
        <v>15</v>
      </c>
      <c r="F67" s="87">
        <v>1</v>
      </c>
      <c r="G67" s="92"/>
      <c r="H67" s="97" t="str">
        <f t="shared" si="0"/>
        <v>北区6-15</v>
      </c>
      <c r="I67" s="104">
        <v>380</v>
      </c>
      <c r="J67" s="113" t="s">
        <v>88</v>
      </c>
      <c r="K67" s="191" t="s">
        <v>686</v>
      </c>
      <c r="L67" s="129"/>
      <c r="M67" s="5">
        <f t="shared" si="2"/>
        <v>175</v>
      </c>
    </row>
    <row r="68" spans="1:70" ht="20.25" customHeight="1">
      <c r="A68" s="4">
        <v>66</v>
      </c>
      <c r="B68" s="602"/>
      <c r="C68" s="73" t="s">
        <v>9</v>
      </c>
      <c r="D68" s="57">
        <v>6</v>
      </c>
      <c r="E68" s="74" t="s">
        <v>29</v>
      </c>
      <c r="F68" s="87">
        <v>1</v>
      </c>
      <c r="G68" s="92"/>
      <c r="H68" s="97" t="str">
        <f t="shared" si="0"/>
        <v>北区6-16</v>
      </c>
      <c r="I68" s="104">
        <v>175</v>
      </c>
      <c r="J68" s="114" t="s">
        <v>90</v>
      </c>
      <c r="K68" s="183" t="s">
        <v>947</v>
      </c>
      <c r="L68" s="131"/>
      <c r="M68" s="4" t="e">
        <f>IF(#REF!,#REF!,"")</f>
        <v>#REF!</v>
      </c>
      <c r="N68" s="6"/>
      <c r="O68" s="6"/>
      <c r="R68" s="6"/>
      <c r="S68" s="6" t="s">
        <v>24</v>
      </c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16.5" customHeight="1">
      <c r="A69" s="4">
        <v>67</v>
      </c>
      <c r="B69" s="602"/>
      <c r="C69" s="73" t="s">
        <v>9</v>
      </c>
      <c r="D69" s="57">
        <v>6</v>
      </c>
      <c r="E69" s="74">
        <v>17</v>
      </c>
      <c r="F69" s="87">
        <v>1</v>
      </c>
      <c r="G69" s="92"/>
      <c r="H69" s="97" t="str">
        <f t="shared" si="0"/>
        <v>北区6-17</v>
      </c>
      <c r="I69" s="104">
        <v>560</v>
      </c>
      <c r="J69" s="113" t="s">
        <v>92</v>
      </c>
      <c r="K69" s="191" t="s">
        <v>93</v>
      </c>
      <c r="L69" s="132"/>
      <c r="M69" s="4">
        <f>IF(F70,I70,"")</f>
        <v>600</v>
      </c>
    </row>
    <row r="70" spans="1:70" ht="16.5" customHeight="1">
      <c r="A70" s="4">
        <v>68</v>
      </c>
      <c r="B70" s="602"/>
      <c r="C70" s="73" t="s">
        <v>9</v>
      </c>
      <c r="D70" s="57">
        <v>6</v>
      </c>
      <c r="E70" s="74">
        <v>18</v>
      </c>
      <c r="F70" s="87">
        <v>1</v>
      </c>
      <c r="G70" s="92"/>
      <c r="H70" s="97" t="str">
        <f>CONCATENATE(C71,D70,"-",E70)</f>
        <v>北区6-18</v>
      </c>
      <c r="I70" s="104">
        <v>600</v>
      </c>
      <c r="J70" s="215" t="s">
        <v>94</v>
      </c>
      <c r="K70" s="191" t="s">
        <v>778</v>
      </c>
      <c r="L70" s="169"/>
      <c r="M70" s="4" t="str">
        <f>IF(F74,I74,"")</f>
        <v/>
      </c>
    </row>
    <row r="71" spans="1:70" ht="20.25">
      <c r="A71" s="4">
        <v>69</v>
      </c>
      <c r="B71" s="602"/>
      <c r="C71" s="73" t="s">
        <v>9</v>
      </c>
      <c r="D71" s="58">
        <v>6</v>
      </c>
      <c r="E71" s="75">
        <v>19</v>
      </c>
      <c r="F71" s="87">
        <v>0</v>
      </c>
      <c r="G71" s="92"/>
      <c r="H71" s="97" t="str">
        <f t="shared" si="0"/>
        <v>北区6-19</v>
      </c>
      <c r="I71" s="105">
        <v>310</v>
      </c>
      <c r="J71" s="115" t="s">
        <v>95</v>
      </c>
      <c r="K71" s="191"/>
      <c r="L71" s="138" t="s">
        <v>693</v>
      </c>
      <c r="M71" s="4"/>
    </row>
    <row r="72" spans="1:70" ht="20.25" customHeight="1">
      <c r="A72" s="4">
        <v>70</v>
      </c>
      <c r="B72" s="602"/>
      <c r="C72" s="73" t="s">
        <v>9</v>
      </c>
      <c r="D72" s="58">
        <v>6</v>
      </c>
      <c r="E72" s="75">
        <v>20</v>
      </c>
      <c r="F72" s="87"/>
      <c r="G72" s="92"/>
      <c r="H72" s="97" t="str">
        <f t="shared" si="0"/>
        <v>北区6-20</v>
      </c>
      <c r="I72" s="105">
        <v>215</v>
      </c>
      <c r="J72" s="115" t="s">
        <v>96</v>
      </c>
      <c r="K72" s="183"/>
      <c r="L72" s="138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16.5" customHeight="1">
      <c r="A73" s="4">
        <v>71</v>
      </c>
      <c r="B73" s="602"/>
      <c r="C73" s="73" t="s">
        <v>9</v>
      </c>
      <c r="D73" s="58">
        <v>6</v>
      </c>
      <c r="E73" s="75">
        <v>21</v>
      </c>
      <c r="F73" s="87">
        <v>1</v>
      </c>
      <c r="G73" s="92"/>
      <c r="H73" s="97" t="str">
        <f t="shared" si="0"/>
        <v>北区6-21</v>
      </c>
      <c r="I73" s="105">
        <v>290</v>
      </c>
      <c r="J73" s="113" t="s">
        <v>97</v>
      </c>
      <c r="K73" s="239" t="s">
        <v>15</v>
      </c>
      <c r="L73" s="132"/>
      <c r="M73" s="4" t="str">
        <f t="shared" ref="M73:M93" si="3">IF(F75,I75,"")</f>
        <v/>
      </c>
    </row>
    <row r="74" spans="1:70" ht="20.25" customHeight="1">
      <c r="A74" s="4">
        <v>72</v>
      </c>
      <c r="B74" s="594" t="s">
        <v>98</v>
      </c>
      <c r="C74" s="73" t="s">
        <v>9</v>
      </c>
      <c r="D74" s="57">
        <v>7</v>
      </c>
      <c r="E74" s="74">
        <v>1</v>
      </c>
      <c r="F74" s="87"/>
      <c r="G74" s="92"/>
      <c r="H74" s="97" t="str">
        <f t="shared" ref="H74:H123" si="4">CONCATENATE(C74,D74,"-",E74)</f>
        <v>北区7-1</v>
      </c>
      <c r="I74" s="104">
        <v>490</v>
      </c>
      <c r="J74" s="113" t="s">
        <v>99</v>
      </c>
      <c r="K74" s="183"/>
      <c r="L74" s="129"/>
      <c r="M74" s="4">
        <f t="shared" si="3"/>
        <v>220</v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customHeight="1">
      <c r="A75" s="4">
        <v>73</v>
      </c>
      <c r="B75" s="594"/>
      <c r="C75" s="73" t="s">
        <v>9</v>
      </c>
      <c r="D75" s="57">
        <v>7</v>
      </c>
      <c r="E75" s="74">
        <v>2</v>
      </c>
      <c r="F75" s="87"/>
      <c r="G75" s="92"/>
      <c r="H75" s="97" t="str">
        <f t="shared" si="4"/>
        <v>北区7-2</v>
      </c>
      <c r="I75" s="104">
        <v>425</v>
      </c>
      <c r="J75" s="113" t="s">
        <v>100</v>
      </c>
      <c r="K75" s="183"/>
      <c r="L75" s="129"/>
      <c r="M75" s="4" t="str">
        <f t="shared" si="3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customHeight="1">
      <c r="A76" s="4">
        <v>74</v>
      </c>
      <c r="B76" s="594"/>
      <c r="C76" s="73" t="s">
        <v>9</v>
      </c>
      <c r="D76" s="57">
        <v>7</v>
      </c>
      <c r="E76" s="74">
        <v>3</v>
      </c>
      <c r="F76" s="87">
        <v>1</v>
      </c>
      <c r="G76" s="92"/>
      <c r="H76" s="97" t="str">
        <f t="shared" si="4"/>
        <v>北区7-3</v>
      </c>
      <c r="I76" s="104">
        <v>220</v>
      </c>
      <c r="J76" s="113" t="s">
        <v>101</v>
      </c>
      <c r="K76" s="196" t="s">
        <v>933</v>
      </c>
      <c r="L76" s="145"/>
      <c r="M76" s="4" t="str">
        <f t="shared" si="3"/>
        <v/>
      </c>
    </row>
    <row r="77" spans="1:70" ht="20.25" customHeight="1">
      <c r="A77" s="4">
        <v>75</v>
      </c>
      <c r="B77" s="594"/>
      <c r="C77" s="73" t="s">
        <v>9</v>
      </c>
      <c r="D77" s="57">
        <v>7</v>
      </c>
      <c r="E77" s="74">
        <v>4</v>
      </c>
      <c r="F77" s="87"/>
      <c r="G77" s="92"/>
      <c r="H77" s="97" t="str">
        <f t="shared" si="4"/>
        <v>北区7-4</v>
      </c>
      <c r="I77" s="104">
        <v>160</v>
      </c>
      <c r="J77" s="113" t="s">
        <v>102</v>
      </c>
      <c r="K77" s="183"/>
      <c r="L77" s="129"/>
      <c r="M77" s="4" t="str">
        <f t="shared" si="3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customHeight="1">
      <c r="A78" s="4">
        <v>76</v>
      </c>
      <c r="B78" s="594"/>
      <c r="C78" s="73" t="s">
        <v>9</v>
      </c>
      <c r="D78" s="57">
        <v>7</v>
      </c>
      <c r="E78" s="74">
        <v>5</v>
      </c>
      <c r="F78" s="87"/>
      <c r="G78" s="92"/>
      <c r="H78" s="97" t="str">
        <f t="shared" si="4"/>
        <v>北区7-5</v>
      </c>
      <c r="I78" s="104">
        <v>615</v>
      </c>
      <c r="J78" s="113" t="s">
        <v>103</v>
      </c>
      <c r="K78" s="183"/>
      <c r="L78" s="129"/>
      <c r="M78" s="4" t="str">
        <f t="shared" si="3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customHeight="1">
      <c r="A79" s="4">
        <v>77</v>
      </c>
      <c r="B79" s="594"/>
      <c r="C79" s="73" t="s">
        <v>9</v>
      </c>
      <c r="D79" s="57">
        <v>7</v>
      </c>
      <c r="E79" s="74">
        <v>6</v>
      </c>
      <c r="F79" s="87"/>
      <c r="G79" s="92"/>
      <c r="H79" s="97" t="str">
        <f t="shared" si="4"/>
        <v>北区7-6</v>
      </c>
      <c r="I79" s="104">
        <v>775</v>
      </c>
      <c r="J79" s="113" t="s">
        <v>104</v>
      </c>
      <c r="K79" s="183"/>
      <c r="L79" s="129"/>
      <c r="M79" s="4" t="str">
        <f t="shared" si="3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customHeight="1">
      <c r="A80" s="4">
        <v>78</v>
      </c>
      <c r="B80" s="594" t="s">
        <v>105</v>
      </c>
      <c r="C80" s="73" t="s">
        <v>9</v>
      </c>
      <c r="D80" s="57">
        <v>8</v>
      </c>
      <c r="E80" s="74">
        <v>1</v>
      </c>
      <c r="F80" s="87"/>
      <c r="G80" s="92"/>
      <c r="H80" s="97" t="str">
        <f t="shared" si="4"/>
        <v>北区8-1</v>
      </c>
      <c r="I80" s="104">
        <v>495</v>
      </c>
      <c r="J80" s="113" t="s">
        <v>106</v>
      </c>
      <c r="K80" s="183"/>
      <c r="L80" s="129"/>
      <c r="M80" s="4" t="str">
        <f t="shared" si="3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customHeight="1">
      <c r="A81" s="4">
        <v>79</v>
      </c>
      <c r="B81" s="594"/>
      <c r="C81" s="73" t="s">
        <v>9</v>
      </c>
      <c r="D81" s="57">
        <v>8</v>
      </c>
      <c r="E81" s="74">
        <v>2</v>
      </c>
      <c r="F81" s="87"/>
      <c r="G81" s="92"/>
      <c r="H81" s="97" t="str">
        <f t="shared" si="4"/>
        <v>北区8-2</v>
      </c>
      <c r="I81" s="104">
        <v>315</v>
      </c>
      <c r="J81" s="113" t="s">
        <v>107</v>
      </c>
      <c r="K81" s="183"/>
      <c r="L81" s="129"/>
      <c r="M81" s="4" t="str">
        <f t="shared" si="3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customHeight="1">
      <c r="A82" s="4">
        <v>80</v>
      </c>
      <c r="B82" s="594"/>
      <c r="C82" s="73" t="s">
        <v>9</v>
      </c>
      <c r="D82" s="57">
        <v>8</v>
      </c>
      <c r="E82" s="74">
        <v>3</v>
      </c>
      <c r="F82" s="87"/>
      <c r="G82" s="92"/>
      <c r="H82" s="97" t="str">
        <f t="shared" si="4"/>
        <v>北区8-3</v>
      </c>
      <c r="I82" s="104">
        <v>275</v>
      </c>
      <c r="J82" s="113" t="s">
        <v>108</v>
      </c>
      <c r="K82" s="183"/>
      <c r="L82" s="129"/>
      <c r="M82" s="4" t="str">
        <f t="shared" si="3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customHeight="1">
      <c r="A83" s="4">
        <v>81</v>
      </c>
      <c r="B83" s="594"/>
      <c r="C83" s="73" t="s">
        <v>9</v>
      </c>
      <c r="D83" s="57">
        <v>8</v>
      </c>
      <c r="E83" s="74">
        <v>4</v>
      </c>
      <c r="F83" s="87"/>
      <c r="G83" s="92"/>
      <c r="H83" s="97" t="str">
        <f t="shared" si="4"/>
        <v>北区8-4</v>
      </c>
      <c r="I83" s="104">
        <v>340</v>
      </c>
      <c r="J83" s="113" t="s">
        <v>109</v>
      </c>
      <c r="K83" s="183"/>
      <c r="L83" s="129"/>
      <c r="M83" s="4" t="str">
        <f t="shared" si="3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customHeight="1">
      <c r="A84" s="4">
        <v>82</v>
      </c>
      <c r="B84" s="594"/>
      <c r="C84" s="73" t="s">
        <v>9</v>
      </c>
      <c r="D84" s="57">
        <v>8</v>
      </c>
      <c r="E84" s="74">
        <v>5</v>
      </c>
      <c r="F84" s="87"/>
      <c r="G84" s="92"/>
      <c r="H84" s="97" t="str">
        <f t="shared" si="4"/>
        <v>北区8-5</v>
      </c>
      <c r="I84" s="104">
        <v>340</v>
      </c>
      <c r="J84" s="113" t="s">
        <v>110</v>
      </c>
      <c r="K84" s="183"/>
      <c r="L84" s="129"/>
      <c r="M84" s="4" t="str">
        <f t="shared" si="3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customHeight="1">
      <c r="A85" s="4">
        <v>83</v>
      </c>
      <c r="B85" s="594"/>
      <c r="C85" s="73" t="s">
        <v>9</v>
      </c>
      <c r="D85" s="57">
        <v>8</v>
      </c>
      <c r="E85" s="74">
        <v>6</v>
      </c>
      <c r="F85" s="87"/>
      <c r="G85" s="92"/>
      <c r="H85" s="97" t="str">
        <f t="shared" si="4"/>
        <v>北区8-6</v>
      </c>
      <c r="I85" s="104">
        <v>960</v>
      </c>
      <c r="J85" s="113" t="s">
        <v>111</v>
      </c>
      <c r="K85" s="219"/>
      <c r="L85" s="138"/>
      <c r="M85" s="4" t="str">
        <f t="shared" si="3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customHeight="1">
      <c r="A86" s="4">
        <v>84</v>
      </c>
      <c r="B86" s="594"/>
      <c r="C86" s="73" t="s">
        <v>9</v>
      </c>
      <c r="D86" s="57">
        <v>8</v>
      </c>
      <c r="E86" s="74">
        <v>7</v>
      </c>
      <c r="F86" s="87"/>
      <c r="G86" s="92"/>
      <c r="H86" s="97" t="str">
        <f t="shared" si="4"/>
        <v>北区8-7</v>
      </c>
      <c r="I86" s="104">
        <v>340</v>
      </c>
      <c r="J86" s="113" t="s">
        <v>112</v>
      </c>
      <c r="K86" s="183"/>
      <c r="L86" s="129"/>
      <c r="M86" s="5">
        <f t="shared" si="3"/>
        <v>390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customHeight="1">
      <c r="A87" s="4">
        <v>85</v>
      </c>
      <c r="B87" s="594"/>
      <c r="C87" s="73" t="s">
        <v>9</v>
      </c>
      <c r="D87" s="57">
        <v>8</v>
      </c>
      <c r="E87" s="74">
        <v>8</v>
      </c>
      <c r="F87" s="87"/>
      <c r="G87" s="92"/>
      <c r="H87" s="97" t="str">
        <f t="shared" si="4"/>
        <v>北区8-8</v>
      </c>
      <c r="I87" s="104">
        <v>380</v>
      </c>
      <c r="J87" s="113" t="s">
        <v>113</v>
      </c>
      <c r="K87" s="183"/>
      <c r="L87" s="129"/>
      <c r="M87" s="4">
        <f t="shared" si="3"/>
        <v>450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25" customHeight="1">
      <c r="A88" s="4">
        <v>86</v>
      </c>
      <c r="B88" s="594"/>
      <c r="C88" s="73" t="s">
        <v>9</v>
      </c>
      <c r="D88" s="57">
        <v>8</v>
      </c>
      <c r="E88" s="74">
        <v>9</v>
      </c>
      <c r="F88" s="87">
        <v>2</v>
      </c>
      <c r="G88" s="92"/>
      <c r="H88" s="97" t="str">
        <f t="shared" si="4"/>
        <v>北区8-9</v>
      </c>
      <c r="I88" s="104">
        <v>390</v>
      </c>
      <c r="J88" s="113" t="s">
        <v>114</v>
      </c>
      <c r="K88" s="186"/>
      <c r="L88" s="139" t="s">
        <v>964</v>
      </c>
      <c r="M88" s="4" t="str">
        <f t="shared" si="3"/>
        <v/>
      </c>
      <c r="N88" s="6"/>
      <c r="O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16.5" customHeight="1">
      <c r="A89" s="4">
        <v>87</v>
      </c>
      <c r="B89" s="594" t="s">
        <v>115</v>
      </c>
      <c r="C89" s="73" t="s">
        <v>9</v>
      </c>
      <c r="D89" s="57">
        <v>9</v>
      </c>
      <c r="E89" s="74">
        <v>1</v>
      </c>
      <c r="F89" s="87">
        <v>1</v>
      </c>
      <c r="G89" s="92"/>
      <c r="H89" s="97" t="str">
        <f t="shared" si="4"/>
        <v>北区9-1</v>
      </c>
      <c r="I89" s="104">
        <v>450</v>
      </c>
      <c r="J89" s="113" t="s">
        <v>116</v>
      </c>
      <c r="K89" s="191" t="s">
        <v>117</v>
      </c>
      <c r="L89" s="140"/>
      <c r="M89" s="4" t="str">
        <f t="shared" si="3"/>
        <v/>
      </c>
    </row>
    <row r="90" spans="1:70" ht="20.25" customHeight="1">
      <c r="A90" s="4">
        <v>88</v>
      </c>
      <c r="B90" s="594"/>
      <c r="C90" s="73" t="s">
        <v>9</v>
      </c>
      <c r="D90" s="57">
        <v>9</v>
      </c>
      <c r="E90" s="74">
        <v>2</v>
      </c>
      <c r="F90" s="87"/>
      <c r="G90" s="92"/>
      <c r="H90" s="222" t="str">
        <f t="shared" si="4"/>
        <v>北区9-2</v>
      </c>
      <c r="I90" s="104">
        <v>335</v>
      </c>
      <c r="J90" s="116" t="s">
        <v>118</v>
      </c>
      <c r="K90" s="183"/>
      <c r="L90" s="129"/>
      <c r="M90" s="4">
        <f t="shared" si="3"/>
        <v>550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customHeight="1">
      <c r="A91" s="4">
        <v>89</v>
      </c>
      <c r="B91" s="576" t="s">
        <v>119</v>
      </c>
      <c r="C91" s="73" t="s">
        <v>9</v>
      </c>
      <c r="D91" s="59">
        <v>10</v>
      </c>
      <c r="E91" s="74">
        <v>1</v>
      </c>
      <c r="F91" s="87"/>
      <c r="G91" s="92"/>
      <c r="H91" s="97" t="str">
        <f t="shared" si="4"/>
        <v>北区10-1</v>
      </c>
      <c r="I91" s="104">
        <v>330</v>
      </c>
      <c r="J91" s="113" t="s">
        <v>120</v>
      </c>
      <c r="K91" s="183"/>
      <c r="L91" s="129"/>
      <c r="M91" s="4" t="str">
        <f t="shared" si="3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16.5" customHeight="1">
      <c r="A92" s="4">
        <v>90</v>
      </c>
      <c r="B92" s="593"/>
      <c r="C92" s="73" t="s">
        <v>9</v>
      </c>
      <c r="D92" s="59">
        <v>10</v>
      </c>
      <c r="E92" s="74">
        <v>2</v>
      </c>
      <c r="F92" s="87">
        <v>1</v>
      </c>
      <c r="G92" s="92"/>
      <c r="H92" s="97" t="str">
        <f t="shared" si="4"/>
        <v>北区10-2</v>
      </c>
      <c r="I92" s="104">
        <v>550</v>
      </c>
      <c r="J92" s="113" t="s">
        <v>120</v>
      </c>
      <c r="K92" s="191" t="s">
        <v>952</v>
      </c>
      <c r="L92" s="129"/>
      <c r="M92" s="4" t="str">
        <f t="shared" si="3"/>
        <v/>
      </c>
    </row>
    <row r="93" spans="1:70" ht="16.5" customHeight="1">
      <c r="A93" s="4">
        <v>91</v>
      </c>
      <c r="B93" s="593"/>
      <c r="C93" s="73" t="s">
        <v>9</v>
      </c>
      <c r="D93" s="59">
        <v>10</v>
      </c>
      <c r="E93" s="74">
        <v>3</v>
      </c>
      <c r="F93" s="87"/>
      <c r="G93" s="92"/>
      <c r="H93" s="97" t="str">
        <f t="shared" si="4"/>
        <v>北区10-3</v>
      </c>
      <c r="I93" s="104">
        <v>580</v>
      </c>
      <c r="J93" s="113" t="s">
        <v>122</v>
      </c>
      <c r="K93" s="183"/>
      <c r="L93" s="132"/>
      <c r="M93" s="4" t="str">
        <f t="shared" si="3"/>
        <v/>
      </c>
    </row>
    <row r="94" spans="1:70" ht="20.25" customHeight="1">
      <c r="A94" s="4">
        <v>92</v>
      </c>
      <c r="B94" s="593"/>
      <c r="C94" s="73" t="s">
        <v>9</v>
      </c>
      <c r="D94" s="59">
        <v>10</v>
      </c>
      <c r="E94" s="74">
        <v>4</v>
      </c>
      <c r="F94" s="87"/>
      <c r="G94" s="92"/>
      <c r="H94" s="97" t="str">
        <f t="shared" si="4"/>
        <v>北区10-4</v>
      </c>
      <c r="I94" s="104">
        <v>515</v>
      </c>
      <c r="J94" s="113" t="s">
        <v>124</v>
      </c>
      <c r="K94" s="183"/>
      <c r="L94" s="129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customHeight="1">
      <c r="A95" s="4">
        <v>93</v>
      </c>
      <c r="B95" s="577"/>
      <c r="C95" s="73" t="s">
        <v>9</v>
      </c>
      <c r="D95" s="59">
        <v>10</v>
      </c>
      <c r="E95" s="74">
        <v>5</v>
      </c>
      <c r="F95" s="87"/>
      <c r="G95" s="92"/>
      <c r="H95" s="97" t="str">
        <f t="shared" si="4"/>
        <v>北区10-5</v>
      </c>
      <c r="I95" s="104">
        <v>320</v>
      </c>
      <c r="J95" s="113" t="s">
        <v>125</v>
      </c>
      <c r="K95" s="183"/>
      <c r="L95" s="129"/>
      <c r="M95" s="4" t="e">
        <f>IF(#REF!,#REF!,"")</f>
        <v>#REF!</v>
      </c>
      <c r="P95" s="46"/>
      <c r="Q95" s="46"/>
    </row>
    <row r="96" spans="1:70" s="16" customFormat="1" ht="16.5" customHeight="1">
      <c r="A96" s="4">
        <v>94</v>
      </c>
      <c r="B96" s="594" t="s">
        <v>140</v>
      </c>
      <c r="C96" s="76" t="s">
        <v>141</v>
      </c>
      <c r="D96" s="57">
        <v>1</v>
      </c>
      <c r="E96" s="74">
        <v>1</v>
      </c>
      <c r="F96" s="87"/>
      <c r="G96" s="92"/>
      <c r="H96" s="97" t="str">
        <f t="shared" si="4"/>
        <v>西区1-1</v>
      </c>
      <c r="I96" s="104">
        <v>535</v>
      </c>
      <c r="J96" s="113" t="s">
        <v>142</v>
      </c>
      <c r="K96" s="183"/>
      <c r="L96" s="129"/>
      <c r="M96" s="4" t="str">
        <f t="shared" ref="M96:M115" si="5">IF(F100,I100,"")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customHeight="1">
      <c r="A97" s="4">
        <v>95</v>
      </c>
      <c r="B97" s="594"/>
      <c r="C97" s="76" t="s">
        <v>141</v>
      </c>
      <c r="D97" s="57">
        <v>1</v>
      </c>
      <c r="E97" s="74" t="s">
        <v>143</v>
      </c>
      <c r="F97" s="205"/>
      <c r="G97" s="92"/>
      <c r="H97" s="97" t="str">
        <f t="shared" si="4"/>
        <v>西区1-2</v>
      </c>
      <c r="I97" s="104">
        <v>255</v>
      </c>
      <c r="J97" s="113" t="s">
        <v>144</v>
      </c>
      <c r="K97" s="185"/>
      <c r="L97" s="164"/>
      <c r="M97" s="4" t="str">
        <f t="shared" si="5"/>
        <v/>
      </c>
      <c r="P97" s="46"/>
      <c r="Q97" s="46"/>
    </row>
    <row r="98" spans="1:70" s="16" customFormat="1" ht="20.25">
      <c r="A98" s="4">
        <v>96</v>
      </c>
      <c r="B98" s="594"/>
      <c r="C98" s="76" t="s">
        <v>141</v>
      </c>
      <c r="D98" s="57">
        <v>1</v>
      </c>
      <c r="E98" s="74" t="s">
        <v>146</v>
      </c>
      <c r="F98" s="87">
        <v>0</v>
      </c>
      <c r="G98" s="92"/>
      <c r="H98" s="97" t="str">
        <f t="shared" si="4"/>
        <v>西区1-3</v>
      </c>
      <c r="I98" s="104">
        <v>340</v>
      </c>
      <c r="J98" s="113" t="s">
        <v>147</v>
      </c>
      <c r="K98" s="200"/>
      <c r="L98" s="164" t="s">
        <v>694</v>
      </c>
      <c r="M98" s="5" t="str">
        <f t="shared" si="5"/>
        <v/>
      </c>
      <c r="P98" s="46"/>
      <c r="Q98" s="46"/>
    </row>
    <row r="99" spans="1:70" s="16" customFormat="1" ht="20.25">
      <c r="A99" s="4">
        <v>97</v>
      </c>
      <c r="B99" s="594"/>
      <c r="C99" s="76" t="s">
        <v>141</v>
      </c>
      <c r="D99" s="57">
        <v>1</v>
      </c>
      <c r="E99" s="74" t="s">
        <v>148</v>
      </c>
      <c r="F99" s="87"/>
      <c r="G99" s="92"/>
      <c r="H99" s="97" t="str">
        <f t="shared" si="4"/>
        <v>西区1-4</v>
      </c>
      <c r="I99" s="104">
        <v>295</v>
      </c>
      <c r="J99" s="113" t="s">
        <v>149</v>
      </c>
      <c r="K99" s="200"/>
      <c r="L99" s="144"/>
      <c r="M99" s="4" t="str">
        <f t="shared" si="5"/>
        <v/>
      </c>
      <c r="P99" s="46"/>
      <c r="Q99" s="46"/>
    </row>
    <row r="100" spans="1:70" s="16" customFormat="1" ht="20.25" customHeight="1">
      <c r="A100" s="4">
        <v>98</v>
      </c>
      <c r="B100" s="576" t="s">
        <v>150</v>
      </c>
      <c r="C100" s="76" t="s">
        <v>141</v>
      </c>
      <c r="D100" s="57">
        <v>2</v>
      </c>
      <c r="E100" s="74">
        <v>1</v>
      </c>
      <c r="F100" s="87"/>
      <c r="G100" s="92"/>
      <c r="H100" s="97" t="str">
        <f t="shared" si="4"/>
        <v>西区2-1</v>
      </c>
      <c r="I100" s="104">
        <v>690</v>
      </c>
      <c r="J100" s="113" t="s">
        <v>151</v>
      </c>
      <c r="K100" s="183"/>
      <c r="L100" s="129"/>
      <c r="M100" s="4" t="str">
        <f t="shared" si="5"/>
        <v/>
      </c>
      <c r="P100" s="46"/>
      <c r="Q100" s="46"/>
    </row>
    <row r="101" spans="1:70" s="16" customFormat="1" ht="20.25" customHeight="1">
      <c r="A101" s="4">
        <v>99</v>
      </c>
      <c r="B101" s="593"/>
      <c r="C101" s="76" t="s">
        <v>141</v>
      </c>
      <c r="D101" s="57">
        <v>2</v>
      </c>
      <c r="E101" s="74">
        <v>2</v>
      </c>
      <c r="F101" s="87"/>
      <c r="G101" s="92"/>
      <c r="H101" s="97" t="str">
        <f t="shared" si="4"/>
        <v>西区2-2</v>
      </c>
      <c r="I101" s="104">
        <v>545</v>
      </c>
      <c r="J101" s="113" t="s">
        <v>152</v>
      </c>
      <c r="K101" s="183"/>
      <c r="L101" s="132"/>
      <c r="M101" s="5" t="str">
        <f t="shared" si="5"/>
        <v/>
      </c>
      <c r="P101" s="46"/>
      <c r="Q101" s="46"/>
    </row>
    <row r="102" spans="1:70" s="16" customFormat="1" ht="16.5" customHeight="1">
      <c r="A102" s="4">
        <v>100</v>
      </c>
      <c r="B102" s="593"/>
      <c r="C102" s="76" t="s">
        <v>141</v>
      </c>
      <c r="D102" s="57">
        <v>2</v>
      </c>
      <c r="E102" s="74">
        <v>3</v>
      </c>
      <c r="F102" s="87">
        <v>0</v>
      </c>
      <c r="G102" s="92"/>
      <c r="H102" s="97" t="str">
        <f t="shared" si="4"/>
        <v>西区2-3</v>
      </c>
      <c r="I102" s="104">
        <v>290</v>
      </c>
      <c r="J102" s="113" t="s">
        <v>153</v>
      </c>
      <c r="K102" s="200"/>
      <c r="L102" s="164" t="s">
        <v>694</v>
      </c>
      <c r="M102" s="4" t="e">
        <f>IF(#REF!,#REF!,"")</f>
        <v>#REF!</v>
      </c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s="16" customFormat="1" ht="16.5" customHeight="1">
      <c r="A103" s="4">
        <v>101</v>
      </c>
      <c r="B103" s="593"/>
      <c r="C103" s="76" t="s">
        <v>141</v>
      </c>
      <c r="D103" s="57">
        <v>2</v>
      </c>
      <c r="E103" s="74">
        <v>4</v>
      </c>
      <c r="F103" s="87"/>
      <c r="G103" s="92"/>
      <c r="H103" s="97" t="str">
        <f t="shared" si="4"/>
        <v>西区2-4</v>
      </c>
      <c r="I103" s="104">
        <v>265</v>
      </c>
      <c r="J103" s="113" t="s">
        <v>154</v>
      </c>
      <c r="K103" s="183"/>
      <c r="L103" s="129"/>
      <c r="M103" s="5" t="e">
        <f>IF(#REF!,#REF!,"")</f>
        <v>#REF!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16.5" customHeight="1">
      <c r="A104" s="4">
        <v>102</v>
      </c>
      <c r="B104" s="593"/>
      <c r="C104" s="76" t="s">
        <v>141</v>
      </c>
      <c r="D104" s="57">
        <v>2</v>
      </c>
      <c r="E104" s="74">
        <v>5</v>
      </c>
      <c r="F104" s="87">
        <v>0</v>
      </c>
      <c r="G104" s="92"/>
      <c r="H104" s="97" t="str">
        <f t="shared" si="4"/>
        <v>西区2-5</v>
      </c>
      <c r="I104" s="104">
        <v>565</v>
      </c>
      <c r="J104" s="113" t="s">
        <v>155</v>
      </c>
      <c r="K104" s="191"/>
      <c r="L104" s="164" t="s">
        <v>694</v>
      </c>
      <c r="M104" s="5" t="str">
        <f>IF(F106,I106,"")</f>
        <v/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16.5" customHeight="1">
      <c r="A105" s="4">
        <v>103</v>
      </c>
      <c r="B105" s="577"/>
      <c r="C105" s="76" t="s">
        <v>141</v>
      </c>
      <c r="D105" s="57">
        <v>2</v>
      </c>
      <c r="E105" s="74">
        <v>6</v>
      </c>
      <c r="F105" s="87">
        <v>0</v>
      </c>
      <c r="G105" s="92"/>
      <c r="H105" s="97" t="str">
        <f t="shared" si="4"/>
        <v>西区2-6</v>
      </c>
      <c r="I105" s="104">
        <v>545</v>
      </c>
      <c r="J105" s="113" t="s">
        <v>156</v>
      </c>
      <c r="K105" s="200"/>
      <c r="L105" s="237" t="s">
        <v>734</v>
      </c>
      <c r="M105" s="4" t="str">
        <f>IF(F107,I107,"")</f>
        <v/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16.5" customHeight="1">
      <c r="A106" s="4">
        <v>104</v>
      </c>
      <c r="B106" s="594" t="s">
        <v>159</v>
      </c>
      <c r="C106" s="76" t="s">
        <v>141</v>
      </c>
      <c r="D106" s="57">
        <v>3</v>
      </c>
      <c r="E106" s="74">
        <v>1</v>
      </c>
      <c r="F106" s="87"/>
      <c r="G106" s="92"/>
      <c r="H106" s="97" t="str">
        <f t="shared" si="4"/>
        <v>西区3-1</v>
      </c>
      <c r="I106" s="104">
        <v>230</v>
      </c>
      <c r="J106" s="113" t="s">
        <v>160</v>
      </c>
      <c r="K106" s="185"/>
      <c r="L106" s="145"/>
      <c r="M106" s="4" t="str">
        <f t="shared" si="5"/>
        <v/>
      </c>
    </row>
    <row r="107" spans="1:70" ht="16.5" customHeight="1">
      <c r="A107" s="4">
        <v>105</v>
      </c>
      <c r="B107" s="594"/>
      <c r="C107" s="76" t="s">
        <v>141</v>
      </c>
      <c r="D107" s="57">
        <v>3</v>
      </c>
      <c r="E107" s="74">
        <v>2</v>
      </c>
      <c r="F107" s="87"/>
      <c r="G107" s="92"/>
      <c r="H107" s="97" t="str">
        <f t="shared" si="4"/>
        <v>西区3-2</v>
      </c>
      <c r="I107" s="104">
        <v>555</v>
      </c>
      <c r="J107" s="113" t="s">
        <v>161</v>
      </c>
      <c r="K107" s="183"/>
      <c r="L107" s="129"/>
      <c r="M107" s="5" t="str">
        <f t="shared" si="5"/>
        <v/>
      </c>
    </row>
    <row r="108" spans="1:70" ht="20.25" customHeight="1">
      <c r="A108" s="4">
        <v>106</v>
      </c>
      <c r="B108" s="594"/>
      <c r="C108" s="76" t="s">
        <v>141</v>
      </c>
      <c r="D108" s="57">
        <v>3</v>
      </c>
      <c r="E108" s="74">
        <v>3</v>
      </c>
      <c r="F108" s="87"/>
      <c r="G108" s="92"/>
      <c r="H108" s="97" t="str">
        <f t="shared" si="4"/>
        <v>西区3-3</v>
      </c>
      <c r="I108" s="104">
        <v>615</v>
      </c>
      <c r="J108" s="113" t="s">
        <v>162</v>
      </c>
      <c r="K108" s="183"/>
      <c r="L108" s="129"/>
      <c r="M108" s="4" t="str">
        <f t="shared" si="5"/>
        <v/>
      </c>
      <c r="N108" s="6"/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16.5" customHeight="1">
      <c r="A109" s="4">
        <v>107</v>
      </c>
      <c r="B109" s="594"/>
      <c r="C109" s="76" t="s">
        <v>141</v>
      </c>
      <c r="D109" s="57">
        <v>3</v>
      </c>
      <c r="E109" s="74">
        <v>4</v>
      </c>
      <c r="F109" s="87"/>
      <c r="G109" s="92"/>
      <c r="H109" s="97" t="str">
        <f t="shared" si="4"/>
        <v>西区3-4</v>
      </c>
      <c r="I109" s="104">
        <v>535</v>
      </c>
      <c r="J109" s="113" t="s">
        <v>163</v>
      </c>
      <c r="K109" s="183"/>
      <c r="L109" s="129"/>
      <c r="M109" s="4" t="str">
        <f t="shared" si="5"/>
        <v/>
      </c>
    </row>
    <row r="110" spans="1:70" ht="16.5" customHeight="1">
      <c r="A110" s="4">
        <v>108</v>
      </c>
      <c r="B110" s="594"/>
      <c r="C110" s="76" t="s">
        <v>141</v>
      </c>
      <c r="D110" s="57">
        <v>3</v>
      </c>
      <c r="E110" s="74">
        <v>5</v>
      </c>
      <c r="F110" s="87"/>
      <c r="G110" s="92"/>
      <c r="H110" s="97" t="str">
        <f t="shared" si="4"/>
        <v>西区3-5</v>
      </c>
      <c r="I110" s="104">
        <v>315</v>
      </c>
      <c r="J110" s="113" t="s">
        <v>164</v>
      </c>
      <c r="K110" s="183"/>
      <c r="L110" s="129"/>
      <c r="M110" s="4" t="str">
        <f t="shared" si="5"/>
        <v/>
      </c>
    </row>
    <row r="111" spans="1:70" ht="16.5" customHeight="1">
      <c r="A111" s="4">
        <v>109</v>
      </c>
      <c r="B111" s="594"/>
      <c r="C111" s="76" t="s">
        <v>141</v>
      </c>
      <c r="D111" s="57">
        <v>3</v>
      </c>
      <c r="E111" s="74">
        <v>6</v>
      </c>
      <c r="F111" s="87"/>
      <c r="G111" s="92"/>
      <c r="H111" s="97" t="str">
        <f t="shared" si="4"/>
        <v>西区3-6</v>
      </c>
      <c r="I111" s="104">
        <v>475</v>
      </c>
      <c r="J111" s="113" t="s">
        <v>165</v>
      </c>
      <c r="K111" s="185"/>
      <c r="L111" s="135"/>
      <c r="M111" s="4" t="str">
        <f t="shared" si="5"/>
        <v/>
      </c>
      <c r="N111" s="6"/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20.25" customHeight="1">
      <c r="A112" s="4">
        <v>110</v>
      </c>
      <c r="B112" s="594"/>
      <c r="C112" s="76" t="s">
        <v>141</v>
      </c>
      <c r="D112" s="57">
        <v>3</v>
      </c>
      <c r="E112" s="74">
        <v>7</v>
      </c>
      <c r="F112" s="87"/>
      <c r="G112" s="92"/>
      <c r="H112" s="97" t="str">
        <f t="shared" si="4"/>
        <v>西区3-7</v>
      </c>
      <c r="I112" s="104">
        <v>485</v>
      </c>
      <c r="J112" s="113" t="s">
        <v>166</v>
      </c>
      <c r="K112" s="183"/>
      <c r="L112" s="140"/>
      <c r="M112" s="4" t="str">
        <f t="shared" si="5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customHeight="1">
      <c r="A113" s="4">
        <v>111</v>
      </c>
      <c r="B113" s="594"/>
      <c r="C113" s="76" t="s">
        <v>141</v>
      </c>
      <c r="D113" s="57">
        <v>3</v>
      </c>
      <c r="E113" s="74">
        <v>8</v>
      </c>
      <c r="F113" s="87"/>
      <c r="G113" s="92"/>
      <c r="H113" s="97" t="str">
        <f t="shared" si="4"/>
        <v>西区3-8</v>
      </c>
      <c r="I113" s="104">
        <v>645</v>
      </c>
      <c r="J113" s="113" t="s">
        <v>167</v>
      </c>
      <c r="K113" s="183"/>
      <c r="L113" s="129"/>
      <c r="M113" s="4" t="str">
        <f t="shared" si="5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16.5" customHeight="1">
      <c r="A114" s="4">
        <v>112</v>
      </c>
      <c r="B114" s="594"/>
      <c r="C114" s="76" t="s">
        <v>141</v>
      </c>
      <c r="D114" s="57">
        <v>3</v>
      </c>
      <c r="E114" s="74">
        <v>9</v>
      </c>
      <c r="F114" s="87"/>
      <c r="G114" s="92"/>
      <c r="H114" s="97" t="str">
        <f t="shared" si="4"/>
        <v>西区3-9</v>
      </c>
      <c r="I114" s="104">
        <v>615</v>
      </c>
      <c r="J114" s="113" t="s">
        <v>168</v>
      </c>
      <c r="K114" s="183"/>
      <c r="L114" s="129"/>
      <c r="M114" s="5" t="str">
        <f t="shared" si="5"/>
        <v/>
      </c>
    </row>
    <row r="115" spans="1:70" ht="20.25" customHeight="1">
      <c r="A115" s="4">
        <v>113</v>
      </c>
      <c r="B115" s="610" t="s">
        <v>169</v>
      </c>
      <c r="C115" s="76" t="s">
        <v>141</v>
      </c>
      <c r="D115" s="57">
        <v>4</v>
      </c>
      <c r="E115" s="74">
        <v>1</v>
      </c>
      <c r="F115" s="87"/>
      <c r="G115" s="92"/>
      <c r="H115" s="97" t="str">
        <f t="shared" si="4"/>
        <v>西区4-1</v>
      </c>
      <c r="I115" s="104">
        <v>175</v>
      </c>
      <c r="J115" s="113" t="s">
        <v>170</v>
      </c>
      <c r="K115" s="183"/>
      <c r="L115" s="129"/>
      <c r="M115" s="5" t="str">
        <f t="shared" si="5"/>
        <v/>
      </c>
      <c r="N115" s="6"/>
      <c r="O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16.5" customHeight="1">
      <c r="A116" s="4">
        <v>114</v>
      </c>
      <c r="B116" s="611"/>
      <c r="C116" s="76" t="s">
        <v>141</v>
      </c>
      <c r="D116" s="57">
        <v>4</v>
      </c>
      <c r="E116" s="74">
        <v>2</v>
      </c>
      <c r="F116" s="87"/>
      <c r="G116" s="92"/>
      <c r="H116" s="97" t="str">
        <f t="shared" si="4"/>
        <v>西区4-2</v>
      </c>
      <c r="I116" s="104">
        <v>425</v>
      </c>
      <c r="J116" s="113" t="s">
        <v>732</v>
      </c>
      <c r="K116" s="183"/>
      <c r="L116" s="131"/>
      <c r="M116" s="4" t="str">
        <f>IF(F120,I120,"")</f>
        <v/>
      </c>
    </row>
    <row r="117" spans="1:70" ht="16.5" customHeight="1">
      <c r="A117" s="4">
        <v>115</v>
      </c>
      <c r="B117" s="611"/>
      <c r="C117" s="76" t="s">
        <v>141</v>
      </c>
      <c r="D117" s="57">
        <v>4</v>
      </c>
      <c r="E117" s="74">
        <v>3</v>
      </c>
      <c r="F117" s="87"/>
      <c r="G117" s="92"/>
      <c r="H117" s="97" t="str">
        <f t="shared" si="4"/>
        <v>西区4-3</v>
      </c>
      <c r="I117" s="104">
        <v>480</v>
      </c>
      <c r="J117" s="113" t="s">
        <v>171</v>
      </c>
      <c r="K117" s="183"/>
      <c r="L117" s="129"/>
      <c r="M117" s="4" t="str">
        <f>IF(F121,I121,"")</f>
        <v/>
      </c>
    </row>
    <row r="118" spans="1:70" ht="20.25">
      <c r="A118" s="4">
        <v>116</v>
      </c>
      <c r="B118" s="611"/>
      <c r="C118" s="76" t="s">
        <v>141</v>
      </c>
      <c r="D118" s="57">
        <v>4</v>
      </c>
      <c r="E118" s="74">
        <v>4</v>
      </c>
      <c r="F118" s="87">
        <v>0</v>
      </c>
      <c r="G118" s="92"/>
      <c r="H118" s="97" t="str">
        <f t="shared" si="4"/>
        <v>西区4-4</v>
      </c>
      <c r="I118" s="104">
        <v>385</v>
      </c>
      <c r="J118" s="113" t="s">
        <v>746</v>
      </c>
      <c r="K118" s="183"/>
      <c r="L118" s="237" t="s">
        <v>734</v>
      </c>
      <c r="M118" s="4" t="str">
        <f>IF(F122,I122,"")</f>
        <v/>
      </c>
      <c r="N118" s="6"/>
      <c r="O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16.5" customHeight="1">
      <c r="A119" s="4">
        <v>117</v>
      </c>
      <c r="B119" s="611"/>
      <c r="C119" s="76" t="s">
        <v>141</v>
      </c>
      <c r="D119" s="57">
        <v>4</v>
      </c>
      <c r="E119" s="74">
        <v>5</v>
      </c>
      <c r="F119" s="87"/>
      <c r="G119" s="92"/>
      <c r="H119" s="97" t="str">
        <f t="shared" si="4"/>
        <v>西区4-5</v>
      </c>
      <c r="I119" s="104">
        <v>525</v>
      </c>
      <c r="J119" s="113" t="s">
        <v>712</v>
      </c>
      <c r="K119" s="191"/>
      <c r="L119" s="167"/>
      <c r="M119" s="18" t="str">
        <f>IF(F123,I123,"")</f>
        <v/>
      </c>
    </row>
    <row r="120" spans="1:70" ht="20.25" customHeight="1">
      <c r="A120" s="4">
        <v>118</v>
      </c>
      <c r="B120" s="611"/>
      <c r="C120" s="256" t="s">
        <v>141</v>
      </c>
      <c r="D120" s="269">
        <v>4</v>
      </c>
      <c r="E120" s="258">
        <v>6</v>
      </c>
      <c r="F120" s="259"/>
      <c r="G120" s="92"/>
      <c r="H120" s="260" t="str">
        <f t="shared" si="4"/>
        <v>西区4-6</v>
      </c>
      <c r="I120" s="261">
        <v>370</v>
      </c>
      <c r="J120" s="268" t="s">
        <v>755</v>
      </c>
      <c r="K120" s="191"/>
      <c r="L120" s="131" t="s">
        <v>856</v>
      </c>
      <c r="M120" s="5" t="e">
        <f>IF(#REF!,#REF!,"")</f>
        <v>#REF!</v>
      </c>
      <c r="N120" s="6"/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25">
      <c r="A121" s="4">
        <v>119</v>
      </c>
      <c r="B121" s="611"/>
      <c r="C121" s="76" t="s">
        <v>141</v>
      </c>
      <c r="D121" s="57">
        <v>4</v>
      </c>
      <c r="E121" s="74">
        <v>7</v>
      </c>
      <c r="F121" s="87">
        <v>0</v>
      </c>
      <c r="G121" s="92"/>
      <c r="H121" s="97" t="str">
        <f t="shared" si="4"/>
        <v>西区4-7</v>
      </c>
      <c r="I121" s="104">
        <v>350</v>
      </c>
      <c r="J121" s="113" t="s">
        <v>174</v>
      </c>
      <c r="K121" s="191"/>
      <c r="L121" s="237" t="s">
        <v>734</v>
      </c>
      <c r="M121" s="5" t="e">
        <f>IF(#REF!,#REF!,"")</f>
        <v>#REF!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customHeight="1">
      <c r="A122" s="4">
        <v>120</v>
      </c>
      <c r="B122" s="611"/>
      <c r="C122" s="76" t="s">
        <v>141</v>
      </c>
      <c r="D122" s="57">
        <v>4</v>
      </c>
      <c r="E122" s="74">
        <v>8</v>
      </c>
      <c r="F122" s="87"/>
      <c r="G122" s="92"/>
      <c r="H122" s="97" t="str">
        <f t="shared" si="4"/>
        <v>西区4-8</v>
      </c>
      <c r="I122" s="104">
        <v>340</v>
      </c>
      <c r="J122" s="113" t="s">
        <v>176</v>
      </c>
      <c r="K122" s="183"/>
      <c r="L122" s="129"/>
      <c r="M122" s="4" t="str">
        <f>IF(F126,I126,"")</f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customHeight="1">
      <c r="A123" s="4">
        <v>121</v>
      </c>
      <c r="B123" s="612"/>
      <c r="C123" s="76" t="s">
        <v>141</v>
      </c>
      <c r="D123" s="57">
        <v>4</v>
      </c>
      <c r="E123" s="74">
        <v>9</v>
      </c>
      <c r="F123" s="87"/>
      <c r="G123" s="92"/>
      <c r="H123" s="97" t="str">
        <f t="shared" si="4"/>
        <v>西区4-9</v>
      </c>
      <c r="I123" s="104">
        <v>725</v>
      </c>
      <c r="J123" s="113" t="s">
        <v>177</v>
      </c>
      <c r="K123" s="183"/>
      <c r="L123" s="129"/>
      <c r="M123" s="21" t="str">
        <f>IF(F127,I127,"")</f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customHeight="1">
      <c r="A124" s="4">
        <v>122</v>
      </c>
      <c r="B124" s="576"/>
      <c r="C124" s="76" t="s">
        <v>141</v>
      </c>
      <c r="D124" s="57">
        <v>4</v>
      </c>
      <c r="E124" s="74" t="s">
        <v>455</v>
      </c>
      <c r="F124" s="87"/>
      <c r="G124" s="92"/>
      <c r="H124" s="97" t="str">
        <f t="shared" ref="H124:H181" si="6">CONCATENATE(C124,D124,"-",E124)</f>
        <v>西区4-10</v>
      </c>
      <c r="I124" s="104">
        <v>245</v>
      </c>
      <c r="J124" s="113" t="s">
        <v>183</v>
      </c>
      <c r="K124" s="185"/>
      <c r="L124" s="131"/>
      <c r="M124" s="4"/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customHeight="1">
      <c r="A125" s="4">
        <v>123</v>
      </c>
      <c r="B125" s="577"/>
      <c r="C125" s="76" t="s">
        <v>141</v>
      </c>
      <c r="D125" s="57">
        <v>4</v>
      </c>
      <c r="E125" s="74" t="s">
        <v>892</v>
      </c>
      <c r="F125" s="87"/>
      <c r="G125" s="92"/>
      <c r="H125" s="97" t="str">
        <f t="shared" si="6"/>
        <v>西区4-11</v>
      </c>
      <c r="I125" s="104">
        <v>470</v>
      </c>
      <c r="J125" s="113"/>
      <c r="K125" s="185"/>
      <c r="L125" s="131"/>
      <c r="M125" s="4"/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customHeight="1">
      <c r="A126" s="4">
        <v>124</v>
      </c>
      <c r="B126" s="576" t="s">
        <v>192</v>
      </c>
      <c r="C126" s="76" t="s">
        <v>141</v>
      </c>
      <c r="D126" s="57">
        <v>5</v>
      </c>
      <c r="E126" s="74">
        <v>1</v>
      </c>
      <c r="F126" s="87"/>
      <c r="G126" s="92"/>
      <c r="H126" s="97" t="str">
        <f t="shared" si="6"/>
        <v>西区5-1</v>
      </c>
      <c r="I126" s="104">
        <v>220</v>
      </c>
      <c r="J126" s="113" t="s">
        <v>193</v>
      </c>
      <c r="K126" s="183"/>
      <c r="L126" s="129"/>
      <c r="M126" s="4" t="e">
        <f>IF(#REF!,#REF!,"")</f>
        <v>#REF!</v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customHeight="1">
      <c r="A127" s="4">
        <v>125</v>
      </c>
      <c r="B127" s="593"/>
      <c r="C127" s="76" t="s">
        <v>141</v>
      </c>
      <c r="D127" s="57">
        <v>5</v>
      </c>
      <c r="E127" s="74">
        <v>2</v>
      </c>
      <c r="F127" s="87"/>
      <c r="G127" s="92"/>
      <c r="H127" s="97" t="str">
        <f t="shared" si="6"/>
        <v>西区5-2</v>
      </c>
      <c r="I127" s="104">
        <v>430</v>
      </c>
      <c r="J127" s="113" t="s">
        <v>194</v>
      </c>
      <c r="K127" s="191"/>
      <c r="L127" s="129"/>
      <c r="M127" s="4" t="e">
        <f>IF(#REF!,#REF!,"")</f>
        <v>#REF!</v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customHeight="1">
      <c r="A128" s="4">
        <v>126</v>
      </c>
      <c r="B128" s="593"/>
      <c r="C128" s="76" t="s">
        <v>141</v>
      </c>
      <c r="D128" s="57">
        <v>5</v>
      </c>
      <c r="E128" s="74">
        <v>3</v>
      </c>
      <c r="F128" s="87"/>
      <c r="G128" s="92"/>
      <c r="H128" s="97" t="str">
        <f t="shared" si="6"/>
        <v>西区5-3</v>
      </c>
      <c r="I128" s="104">
        <v>635</v>
      </c>
      <c r="J128" s="113" t="s">
        <v>195</v>
      </c>
      <c r="K128" s="183"/>
      <c r="L128" s="129"/>
      <c r="M128" s="4" t="e">
        <f>IF(#REF!,#REF!,"")</f>
        <v>#REF!</v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customHeight="1">
      <c r="A129" s="4">
        <v>127</v>
      </c>
      <c r="B129" s="593"/>
      <c r="C129" s="76" t="s">
        <v>141</v>
      </c>
      <c r="D129" s="57">
        <v>5</v>
      </c>
      <c r="E129" s="74">
        <v>4</v>
      </c>
      <c r="F129" s="87">
        <v>1</v>
      </c>
      <c r="G129" s="92"/>
      <c r="H129" s="97" t="str">
        <f t="shared" si="6"/>
        <v>西区5-4</v>
      </c>
      <c r="I129" s="104">
        <v>485</v>
      </c>
      <c r="J129" s="113" t="s">
        <v>196</v>
      </c>
      <c r="K129" s="185" t="s">
        <v>945</v>
      </c>
      <c r="L129" s="152"/>
      <c r="M129" s="5" t="e">
        <f>IF(#REF!,#REF!,"")</f>
        <v>#REF!</v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16.5" customHeight="1">
      <c r="A130" s="4">
        <v>128</v>
      </c>
      <c r="B130" s="593"/>
      <c r="C130" s="76" t="s">
        <v>141</v>
      </c>
      <c r="D130" s="57">
        <v>5</v>
      </c>
      <c r="E130" s="74">
        <v>5</v>
      </c>
      <c r="F130" s="87">
        <v>0</v>
      </c>
      <c r="G130" s="92"/>
      <c r="H130" s="97" t="str">
        <f t="shared" si="6"/>
        <v>西区5-5</v>
      </c>
      <c r="I130" s="104">
        <v>560</v>
      </c>
      <c r="J130" s="113" t="s">
        <v>197</v>
      </c>
      <c r="K130" s="183"/>
      <c r="L130" s="237" t="s">
        <v>734</v>
      </c>
      <c r="M130" s="5" t="e">
        <f>IF(#REF!,#REF!,"")</f>
        <v>#REF!</v>
      </c>
    </row>
    <row r="131" spans="1:70" ht="20.25" customHeight="1">
      <c r="A131" s="4">
        <v>129</v>
      </c>
      <c r="B131" s="577"/>
      <c r="C131" s="76" t="s">
        <v>141</v>
      </c>
      <c r="D131" s="57">
        <v>5</v>
      </c>
      <c r="E131" s="74" t="s">
        <v>867</v>
      </c>
      <c r="F131" s="87"/>
      <c r="G131" s="92"/>
      <c r="H131" s="97" t="str">
        <f t="shared" si="6"/>
        <v>西区5-6</v>
      </c>
      <c r="I131" s="104">
        <v>425</v>
      </c>
      <c r="J131" s="113"/>
      <c r="K131" s="183"/>
      <c r="L131" s="129"/>
      <c r="N131" s="47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16.5" customHeight="1">
      <c r="A132" s="4">
        <v>130</v>
      </c>
      <c r="B132" s="284" t="s">
        <v>205</v>
      </c>
      <c r="C132" s="76" t="s">
        <v>141</v>
      </c>
      <c r="D132" s="57">
        <v>6</v>
      </c>
      <c r="E132" s="74">
        <v>1</v>
      </c>
      <c r="F132" s="87"/>
      <c r="G132" s="92"/>
      <c r="H132" s="97" t="str">
        <f t="shared" si="6"/>
        <v>西区6-1</v>
      </c>
      <c r="I132" s="104">
        <v>535</v>
      </c>
      <c r="J132" s="113" t="s">
        <v>206</v>
      </c>
      <c r="K132" s="185"/>
      <c r="L132" s="129"/>
      <c r="M132" s="4" t="e">
        <f>IF(#REF!,#REF!,"")</f>
        <v>#REF!</v>
      </c>
    </row>
    <row r="133" spans="1:70" s="19" customFormat="1" ht="16.5" customHeight="1">
      <c r="A133" s="4">
        <v>131</v>
      </c>
      <c r="B133" s="285"/>
      <c r="C133" s="76" t="s">
        <v>141</v>
      </c>
      <c r="D133" s="57">
        <v>6</v>
      </c>
      <c r="E133" s="74">
        <v>2</v>
      </c>
      <c r="F133" s="87"/>
      <c r="G133" s="92"/>
      <c r="H133" s="97" t="str">
        <f t="shared" si="6"/>
        <v>西区6-2</v>
      </c>
      <c r="I133" s="104">
        <v>400</v>
      </c>
      <c r="J133" s="113" t="s">
        <v>207</v>
      </c>
      <c r="K133" s="191"/>
      <c r="L133" s="132"/>
      <c r="M133" s="5" t="e">
        <f>IF(#REF!,#REF!,"")</f>
        <v>#REF!</v>
      </c>
      <c r="N133" s="44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</row>
    <row r="134" spans="1:70" s="20" customFormat="1" ht="16.5" customHeight="1">
      <c r="A134" s="4">
        <v>132</v>
      </c>
      <c r="B134" s="285"/>
      <c r="C134" s="76" t="s">
        <v>141</v>
      </c>
      <c r="D134" s="57">
        <v>6</v>
      </c>
      <c r="E134" s="74">
        <v>3</v>
      </c>
      <c r="F134" s="87"/>
      <c r="G134" s="92"/>
      <c r="H134" s="97" t="str">
        <f t="shared" si="6"/>
        <v>西区6-3</v>
      </c>
      <c r="I134" s="104">
        <v>615</v>
      </c>
      <c r="J134" s="113" t="s">
        <v>208</v>
      </c>
      <c r="K134" s="183"/>
      <c r="L134" s="129"/>
      <c r="M134" s="5" t="str">
        <f>IF(F137,I137,"")</f>
        <v/>
      </c>
      <c r="N134" s="6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</row>
    <row r="135" spans="1:70" s="20" customFormat="1" ht="16.5" customHeight="1">
      <c r="A135" s="4">
        <v>133</v>
      </c>
      <c r="B135" s="285"/>
      <c r="C135" s="76" t="s">
        <v>141</v>
      </c>
      <c r="D135" s="57">
        <v>6</v>
      </c>
      <c r="E135" s="74">
        <v>4</v>
      </c>
      <c r="F135" s="87"/>
      <c r="G135" s="92"/>
      <c r="H135" s="97" t="str">
        <f t="shared" si="6"/>
        <v>西区6-4</v>
      </c>
      <c r="I135" s="104">
        <v>470</v>
      </c>
      <c r="J135" s="113" t="s">
        <v>209</v>
      </c>
      <c r="K135" s="183"/>
      <c r="L135" s="129"/>
      <c r="M135" s="4" t="str">
        <f>IF(F138,I138,"")</f>
        <v/>
      </c>
      <c r="N135" s="22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0" ht="20.25" customHeight="1">
      <c r="A136" s="4">
        <v>134</v>
      </c>
      <c r="B136" s="286"/>
      <c r="C136" s="76" t="s">
        <v>141</v>
      </c>
      <c r="D136" s="57">
        <v>6</v>
      </c>
      <c r="E136" s="74">
        <v>5</v>
      </c>
      <c r="F136" s="87"/>
      <c r="G136" s="92"/>
      <c r="H136" s="97" t="str">
        <f t="shared" si="6"/>
        <v>西区6-5</v>
      </c>
      <c r="I136" s="104">
        <v>570</v>
      </c>
      <c r="J136" s="113" t="s">
        <v>210</v>
      </c>
      <c r="K136" s="183"/>
      <c r="L136" s="129"/>
      <c r="M136" s="4" t="str">
        <f>IF(F139,I139,"")</f>
        <v/>
      </c>
      <c r="N136" s="6"/>
      <c r="O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s="22" customFormat="1" ht="20.25" customHeight="1">
      <c r="A137" s="4">
        <v>135</v>
      </c>
      <c r="B137" s="594" t="s">
        <v>214</v>
      </c>
      <c r="C137" s="76" t="s">
        <v>141</v>
      </c>
      <c r="D137" s="57">
        <v>7</v>
      </c>
      <c r="E137" s="74">
        <v>1</v>
      </c>
      <c r="F137" s="87"/>
      <c r="G137" s="92"/>
      <c r="H137" s="97" t="str">
        <f t="shared" si="6"/>
        <v>西区7-1</v>
      </c>
      <c r="I137" s="104">
        <v>490</v>
      </c>
      <c r="J137" s="113" t="s">
        <v>714</v>
      </c>
      <c r="K137" s="196"/>
      <c r="L137" s="132"/>
      <c r="M137" s="4" t="str">
        <f t="shared" ref="M137:M181" si="7">IF(F143,I143,"")</f>
        <v/>
      </c>
      <c r="N137" s="6"/>
      <c r="P137" s="48"/>
      <c r="Q137" s="48"/>
    </row>
    <row r="138" spans="1:70" ht="20.25" customHeight="1">
      <c r="A138" s="4">
        <v>136</v>
      </c>
      <c r="B138" s="594"/>
      <c r="C138" s="76" t="s">
        <v>141</v>
      </c>
      <c r="D138" s="57">
        <v>7</v>
      </c>
      <c r="E138" s="74">
        <v>2</v>
      </c>
      <c r="F138" s="87"/>
      <c r="G138" s="92"/>
      <c r="H138" s="97" t="str">
        <f t="shared" si="6"/>
        <v>西区7-2</v>
      </c>
      <c r="I138" s="104">
        <v>455</v>
      </c>
      <c r="J138" s="113" t="s">
        <v>215</v>
      </c>
      <c r="K138" s="191"/>
      <c r="L138" s="129" t="s">
        <v>954</v>
      </c>
      <c r="M138" s="4">
        <f t="shared" si="7"/>
        <v>565</v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ht="20.25" customHeight="1">
      <c r="A139" s="4">
        <v>137</v>
      </c>
      <c r="B139" s="594"/>
      <c r="C139" s="76" t="s">
        <v>141</v>
      </c>
      <c r="D139" s="57">
        <v>7</v>
      </c>
      <c r="E139" s="74">
        <v>3</v>
      </c>
      <c r="F139" s="87"/>
      <c r="G139" s="92"/>
      <c r="H139" s="97" t="str">
        <f t="shared" si="6"/>
        <v>西区7-3</v>
      </c>
      <c r="I139" s="104">
        <v>345</v>
      </c>
      <c r="J139" s="113" t="s">
        <v>216</v>
      </c>
      <c r="K139" s="185"/>
      <c r="L139" s="129"/>
      <c r="M139" s="4">
        <f t="shared" si="7"/>
        <v>230</v>
      </c>
      <c r="N139" s="6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25">
      <c r="A140" s="4">
        <v>138</v>
      </c>
      <c r="B140" s="594"/>
      <c r="C140" s="76" t="s">
        <v>141</v>
      </c>
      <c r="D140" s="57">
        <v>7</v>
      </c>
      <c r="E140" s="74">
        <v>4</v>
      </c>
      <c r="F140" s="87">
        <v>0</v>
      </c>
      <c r="G140" s="92"/>
      <c r="H140" s="97" t="str">
        <f t="shared" si="6"/>
        <v>西区7-4</v>
      </c>
      <c r="I140" s="104">
        <v>420</v>
      </c>
      <c r="J140" s="113" t="s">
        <v>762</v>
      </c>
      <c r="K140" s="191"/>
      <c r="L140" s="237" t="s">
        <v>734</v>
      </c>
      <c r="M140" s="253">
        <f t="shared" si="7"/>
        <v>245</v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>
      <c r="A141" s="4">
        <v>139</v>
      </c>
      <c r="B141" s="594"/>
      <c r="C141" s="76" t="s">
        <v>141</v>
      </c>
      <c r="D141" s="57">
        <v>7</v>
      </c>
      <c r="E141" s="74">
        <v>5</v>
      </c>
      <c r="F141" s="87">
        <v>0</v>
      </c>
      <c r="G141" s="92"/>
      <c r="H141" s="97" t="str">
        <f t="shared" si="6"/>
        <v>西区7-5</v>
      </c>
      <c r="I141" s="104">
        <v>445</v>
      </c>
      <c r="J141" s="215" t="s">
        <v>217</v>
      </c>
      <c r="K141" s="191"/>
      <c r="L141" s="237" t="s">
        <v>734</v>
      </c>
      <c r="M141" s="5" t="str">
        <f t="shared" si="7"/>
        <v/>
      </c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25">
      <c r="A142" s="4">
        <v>140</v>
      </c>
      <c r="B142" s="594"/>
      <c r="C142" s="76" t="s">
        <v>141</v>
      </c>
      <c r="D142" s="57">
        <v>7</v>
      </c>
      <c r="E142" s="74">
        <v>6</v>
      </c>
      <c r="F142" s="87">
        <v>0</v>
      </c>
      <c r="G142" s="92"/>
      <c r="H142" s="97" t="str">
        <f t="shared" si="6"/>
        <v>西区7-6</v>
      </c>
      <c r="I142" s="104">
        <v>350</v>
      </c>
      <c r="J142" s="215" t="s">
        <v>701</v>
      </c>
      <c r="K142" s="191"/>
      <c r="L142" s="237" t="s">
        <v>734</v>
      </c>
      <c r="M142" s="4">
        <f t="shared" si="7"/>
        <v>285</v>
      </c>
      <c r="N142" s="6"/>
      <c r="O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16.5" customHeight="1">
      <c r="A143" s="4">
        <v>141</v>
      </c>
      <c r="B143" s="594"/>
      <c r="C143" s="76" t="s">
        <v>141</v>
      </c>
      <c r="D143" s="57">
        <v>7</v>
      </c>
      <c r="E143" s="74">
        <v>7</v>
      </c>
      <c r="F143" s="87">
        <v>0</v>
      </c>
      <c r="G143" s="92"/>
      <c r="H143" s="97" t="str">
        <f t="shared" si="6"/>
        <v>西区7-7</v>
      </c>
      <c r="I143" s="104">
        <v>365</v>
      </c>
      <c r="J143" s="113" t="s">
        <v>218</v>
      </c>
      <c r="K143" s="191"/>
      <c r="L143" s="237" t="s">
        <v>734</v>
      </c>
      <c r="M143" s="4" t="str">
        <f t="shared" si="7"/>
        <v/>
      </c>
      <c r="N143" s="6"/>
    </row>
    <row r="144" spans="1:70" ht="20.25">
      <c r="A144" s="4">
        <v>142</v>
      </c>
      <c r="B144" s="594"/>
      <c r="C144" s="76" t="s">
        <v>141</v>
      </c>
      <c r="D144" s="57">
        <v>7</v>
      </c>
      <c r="E144" s="74">
        <v>8</v>
      </c>
      <c r="F144" s="87">
        <v>1</v>
      </c>
      <c r="G144" s="92"/>
      <c r="H144" s="97" t="str">
        <f t="shared" si="6"/>
        <v>西区7-8</v>
      </c>
      <c r="I144" s="104">
        <v>565</v>
      </c>
      <c r="J144" s="113" t="s">
        <v>219</v>
      </c>
      <c r="K144" s="191" t="s">
        <v>711</v>
      </c>
      <c r="L144" s="129"/>
      <c r="M144" s="4" t="str">
        <f t="shared" si="7"/>
        <v/>
      </c>
      <c r="N144" s="6"/>
      <c r="O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25">
      <c r="A145" s="4">
        <v>143</v>
      </c>
      <c r="B145" s="594"/>
      <c r="C145" s="76" t="s">
        <v>141</v>
      </c>
      <c r="D145" s="57">
        <v>7</v>
      </c>
      <c r="E145" s="74">
        <v>9</v>
      </c>
      <c r="F145" s="87">
        <v>1</v>
      </c>
      <c r="G145" s="92"/>
      <c r="H145" s="97" t="str">
        <f t="shared" si="6"/>
        <v>西区7-9</v>
      </c>
      <c r="I145" s="104">
        <v>230</v>
      </c>
      <c r="J145" s="113" t="s">
        <v>220</v>
      </c>
      <c r="K145" s="191" t="s">
        <v>787</v>
      </c>
      <c r="L145" s="129"/>
      <c r="M145" s="4" t="str">
        <f t="shared" si="7"/>
        <v/>
      </c>
      <c r="O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</row>
    <row r="146" spans="1:70" ht="20.25">
      <c r="A146" s="4">
        <v>144</v>
      </c>
      <c r="B146" s="594"/>
      <c r="C146" s="76" t="s">
        <v>141</v>
      </c>
      <c r="D146" s="57">
        <v>7</v>
      </c>
      <c r="E146" s="74">
        <v>10</v>
      </c>
      <c r="F146" s="87">
        <v>1</v>
      </c>
      <c r="G146" s="92"/>
      <c r="H146" s="97" t="str">
        <f t="shared" si="6"/>
        <v>西区7-10</v>
      </c>
      <c r="I146" s="104">
        <v>245</v>
      </c>
      <c r="J146" s="113" t="s">
        <v>221</v>
      </c>
      <c r="K146" s="191" t="s">
        <v>727</v>
      </c>
      <c r="L146" s="129"/>
      <c r="M146" s="4" t="str">
        <f t="shared" si="7"/>
        <v/>
      </c>
      <c r="O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16.5" customHeight="1">
      <c r="A147" s="4">
        <v>145</v>
      </c>
      <c r="B147" s="594"/>
      <c r="C147" s="76" t="s">
        <v>141</v>
      </c>
      <c r="D147" s="57">
        <v>7</v>
      </c>
      <c r="E147" s="74">
        <v>11</v>
      </c>
      <c r="F147" s="87"/>
      <c r="G147" s="92"/>
      <c r="H147" s="97" t="str">
        <f t="shared" si="6"/>
        <v>西区7-11</v>
      </c>
      <c r="I147" s="104">
        <v>280</v>
      </c>
      <c r="J147" s="113" t="s">
        <v>222</v>
      </c>
      <c r="K147" s="191"/>
      <c r="L147" s="167"/>
      <c r="M147" s="4" t="str">
        <f t="shared" si="7"/>
        <v/>
      </c>
    </row>
    <row r="148" spans="1:70" ht="16.5" customHeight="1">
      <c r="A148" s="4">
        <v>146</v>
      </c>
      <c r="B148" s="594"/>
      <c r="C148" s="76" t="s">
        <v>141</v>
      </c>
      <c r="D148" s="57">
        <v>7</v>
      </c>
      <c r="E148" s="74">
        <v>12</v>
      </c>
      <c r="F148" s="87">
        <v>1</v>
      </c>
      <c r="G148" s="92"/>
      <c r="H148" s="97" t="str">
        <f t="shared" si="6"/>
        <v>西区7-12</v>
      </c>
      <c r="I148" s="104">
        <v>285</v>
      </c>
      <c r="J148" s="113" t="s">
        <v>223</v>
      </c>
      <c r="K148" s="191" t="s">
        <v>765</v>
      </c>
      <c r="L148" s="140"/>
      <c r="M148" s="4" t="str">
        <f t="shared" si="7"/>
        <v/>
      </c>
      <c r="N148" s="6"/>
    </row>
    <row r="149" spans="1:70" ht="16.5" customHeight="1">
      <c r="A149" s="4">
        <v>147</v>
      </c>
      <c r="B149" s="594" t="s">
        <v>224</v>
      </c>
      <c r="C149" s="76" t="s">
        <v>225</v>
      </c>
      <c r="D149" s="57">
        <v>1</v>
      </c>
      <c r="E149" s="74">
        <v>1</v>
      </c>
      <c r="F149" s="87"/>
      <c r="G149" s="92"/>
      <c r="H149" s="97" t="str">
        <f t="shared" si="6"/>
        <v>中央区1-1</v>
      </c>
      <c r="I149" s="104">
        <v>430</v>
      </c>
      <c r="J149" s="113" t="s">
        <v>226</v>
      </c>
      <c r="K149" s="183"/>
      <c r="L149" s="129"/>
      <c r="M149" s="5" t="str">
        <f t="shared" si="7"/>
        <v/>
      </c>
    </row>
    <row r="150" spans="1:70" ht="20.25" customHeight="1">
      <c r="A150" s="4">
        <v>148</v>
      </c>
      <c r="B150" s="594"/>
      <c r="C150" s="76" t="s">
        <v>225</v>
      </c>
      <c r="D150" s="57">
        <v>1</v>
      </c>
      <c r="E150" s="74">
        <v>2</v>
      </c>
      <c r="F150" s="87"/>
      <c r="G150" s="92"/>
      <c r="H150" s="97" t="str">
        <f t="shared" si="6"/>
        <v>中央区1-2</v>
      </c>
      <c r="I150" s="104">
        <v>520</v>
      </c>
      <c r="J150" s="113" t="s">
        <v>227</v>
      </c>
      <c r="K150" s="183"/>
      <c r="L150" s="129"/>
      <c r="M150" s="4" t="str">
        <f t="shared" si="7"/>
        <v/>
      </c>
      <c r="O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</row>
    <row r="151" spans="1:70" ht="16.5" customHeight="1">
      <c r="A151" s="4">
        <v>149</v>
      </c>
      <c r="B151" s="594" t="s">
        <v>228</v>
      </c>
      <c r="C151" s="76" t="s">
        <v>225</v>
      </c>
      <c r="D151" s="57">
        <v>2</v>
      </c>
      <c r="E151" s="74">
        <v>1</v>
      </c>
      <c r="F151" s="87"/>
      <c r="G151" s="92"/>
      <c r="H151" s="97" t="str">
        <f t="shared" si="6"/>
        <v>中央区2-1</v>
      </c>
      <c r="I151" s="104">
        <v>950</v>
      </c>
      <c r="J151" s="119" t="s">
        <v>229</v>
      </c>
      <c r="K151" s="188"/>
      <c r="L151" s="151"/>
      <c r="M151" s="4" t="str">
        <f t="shared" si="7"/>
        <v/>
      </c>
    </row>
    <row r="152" spans="1:70" ht="16.5" customHeight="1">
      <c r="A152" s="4">
        <v>150</v>
      </c>
      <c r="B152" s="594"/>
      <c r="C152" s="76" t="s">
        <v>225</v>
      </c>
      <c r="D152" s="57">
        <v>2</v>
      </c>
      <c r="E152" s="74">
        <v>2</v>
      </c>
      <c r="F152" s="87"/>
      <c r="G152" s="92"/>
      <c r="H152" s="97" t="str">
        <f t="shared" si="6"/>
        <v>中央区2-2</v>
      </c>
      <c r="I152" s="104">
        <v>640</v>
      </c>
      <c r="J152" s="113" t="s">
        <v>230</v>
      </c>
      <c r="K152" s="183"/>
      <c r="L152" s="129"/>
      <c r="M152" s="4" t="str">
        <f t="shared" si="7"/>
        <v/>
      </c>
    </row>
    <row r="153" spans="1:70" ht="16.5" customHeight="1">
      <c r="A153" s="4">
        <v>151</v>
      </c>
      <c r="B153" s="594"/>
      <c r="C153" s="76" t="s">
        <v>225</v>
      </c>
      <c r="D153" s="57">
        <v>2</v>
      </c>
      <c r="E153" s="74">
        <v>3</v>
      </c>
      <c r="F153" s="87"/>
      <c r="G153" s="92"/>
      <c r="H153" s="97" t="str">
        <f t="shared" si="6"/>
        <v>中央区2-3</v>
      </c>
      <c r="I153" s="104">
        <v>150</v>
      </c>
      <c r="J153" s="113" t="s">
        <v>231</v>
      </c>
      <c r="K153" s="183"/>
      <c r="L153" s="152"/>
      <c r="M153" s="4" t="str">
        <f t="shared" si="7"/>
        <v/>
      </c>
      <c r="N153" s="6"/>
    </row>
    <row r="154" spans="1:70" ht="16.5" customHeight="1">
      <c r="A154" s="4">
        <v>152</v>
      </c>
      <c r="B154" s="594" t="s">
        <v>232</v>
      </c>
      <c r="C154" s="76" t="s">
        <v>225</v>
      </c>
      <c r="D154" s="57">
        <v>3</v>
      </c>
      <c r="E154" s="74">
        <v>1</v>
      </c>
      <c r="F154" s="87"/>
      <c r="G154" s="92"/>
      <c r="H154" s="97" t="str">
        <f t="shared" si="6"/>
        <v>中央区3-1</v>
      </c>
      <c r="I154" s="104">
        <v>860</v>
      </c>
      <c r="J154" s="119" t="s">
        <v>233</v>
      </c>
      <c r="K154" s="188"/>
      <c r="L154" s="151"/>
      <c r="M154" s="4" t="str">
        <f t="shared" si="7"/>
        <v/>
      </c>
      <c r="N154" s="6"/>
    </row>
    <row r="155" spans="1:70" ht="20.25" customHeight="1">
      <c r="A155" s="4">
        <v>153</v>
      </c>
      <c r="B155" s="594"/>
      <c r="C155" s="76" t="s">
        <v>225</v>
      </c>
      <c r="D155" s="57">
        <v>3</v>
      </c>
      <c r="E155" s="74">
        <v>2</v>
      </c>
      <c r="F155" s="87"/>
      <c r="G155" s="92"/>
      <c r="H155" s="97" t="str">
        <f t="shared" si="6"/>
        <v>中央区3-2</v>
      </c>
      <c r="I155" s="104">
        <v>760</v>
      </c>
      <c r="J155" s="119" t="s">
        <v>234</v>
      </c>
      <c r="K155" s="189"/>
      <c r="L155" s="153"/>
      <c r="M155" s="5" t="str">
        <f t="shared" si="7"/>
        <v/>
      </c>
      <c r="N155" s="6"/>
      <c r="O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</row>
    <row r="156" spans="1:70" ht="20.25" customHeight="1">
      <c r="A156" s="4">
        <v>154</v>
      </c>
      <c r="B156" s="594" t="s">
        <v>235</v>
      </c>
      <c r="C156" s="76" t="s">
        <v>225</v>
      </c>
      <c r="D156" s="57">
        <v>4</v>
      </c>
      <c r="E156" s="74">
        <v>1</v>
      </c>
      <c r="F156" s="87"/>
      <c r="G156" s="92"/>
      <c r="H156" s="97" t="str">
        <f t="shared" si="6"/>
        <v>中央区4-1</v>
      </c>
      <c r="I156" s="104">
        <v>715</v>
      </c>
      <c r="J156" s="113" t="s">
        <v>236</v>
      </c>
      <c r="K156" s="183"/>
      <c r="L156" s="129"/>
      <c r="M156" s="4">
        <f t="shared" si="7"/>
        <v>155</v>
      </c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ht="20.25" customHeight="1">
      <c r="A157" s="4">
        <v>155</v>
      </c>
      <c r="B157" s="594"/>
      <c r="C157" s="76" t="s">
        <v>225</v>
      </c>
      <c r="D157" s="57">
        <v>4</v>
      </c>
      <c r="E157" s="74">
        <v>2</v>
      </c>
      <c r="F157" s="87"/>
      <c r="G157" s="92"/>
      <c r="H157" s="97" t="str">
        <f t="shared" si="6"/>
        <v>中央区4-2</v>
      </c>
      <c r="I157" s="104">
        <v>810</v>
      </c>
      <c r="J157" s="113" t="s">
        <v>237</v>
      </c>
      <c r="K157" s="183"/>
      <c r="L157" s="129"/>
      <c r="M157" s="4" t="str">
        <f t="shared" si="7"/>
        <v/>
      </c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16.5" customHeight="1">
      <c r="A158" s="4">
        <v>156</v>
      </c>
      <c r="B158" s="594"/>
      <c r="C158" s="76" t="s">
        <v>225</v>
      </c>
      <c r="D158" s="57">
        <v>4</v>
      </c>
      <c r="E158" s="74">
        <v>3</v>
      </c>
      <c r="F158" s="87"/>
      <c r="G158" s="92"/>
      <c r="H158" s="97" t="str">
        <f t="shared" si="6"/>
        <v>中央区4-3</v>
      </c>
      <c r="I158" s="104">
        <v>505</v>
      </c>
      <c r="J158" s="113" t="s">
        <v>238</v>
      </c>
      <c r="K158" s="183"/>
      <c r="L158" s="129"/>
      <c r="M158" s="4" t="str">
        <f t="shared" si="7"/>
        <v/>
      </c>
    </row>
    <row r="159" spans="1:70" ht="16.5" customHeight="1">
      <c r="A159" s="4">
        <v>157</v>
      </c>
      <c r="B159" s="594"/>
      <c r="C159" s="76" t="s">
        <v>225</v>
      </c>
      <c r="D159" s="57">
        <v>4</v>
      </c>
      <c r="E159" s="74">
        <v>4</v>
      </c>
      <c r="F159" s="87"/>
      <c r="G159" s="92"/>
      <c r="H159" s="97" t="str">
        <f t="shared" si="6"/>
        <v>中央区4-4</v>
      </c>
      <c r="I159" s="104">
        <v>510</v>
      </c>
      <c r="J159" s="113" t="s">
        <v>239</v>
      </c>
      <c r="K159" s="183"/>
      <c r="L159" s="129"/>
      <c r="M159" s="4" t="str">
        <f t="shared" si="7"/>
        <v/>
      </c>
    </row>
    <row r="160" spans="1:70" ht="16.5" customHeight="1">
      <c r="A160" s="4">
        <v>158</v>
      </c>
      <c r="B160" s="594"/>
      <c r="C160" s="76" t="s">
        <v>225</v>
      </c>
      <c r="D160" s="57">
        <v>4</v>
      </c>
      <c r="E160" s="74">
        <v>5</v>
      </c>
      <c r="F160" s="87"/>
      <c r="G160" s="92"/>
      <c r="H160" s="97" t="str">
        <f t="shared" si="6"/>
        <v>中央区4-5</v>
      </c>
      <c r="I160" s="104">
        <v>545</v>
      </c>
      <c r="J160" s="113" t="s">
        <v>240</v>
      </c>
      <c r="K160" s="183"/>
      <c r="L160" s="154"/>
      <c r="M160" s="4" t="str">
        <f t="shared" si="7"/>
        <v/>
      </c>
    </row>
    <row r="161" spans="1:70" ht="16.5" customHeight="1">
      <c r="A161" s="4">
        <v>159</v>
      </c>
      <c r="B161" s="594"/>
      <c r="C161" s="76" t="s">
        <v>225</v>
      </c>
      <c r="D161" s="57">
        <v>4</v>
      </c>
      <c r="E161" s="74">
        <v>6</v>
      </c>
      <c r="F161" s="87"/>
      <c r="G161" s="92"/>
      <c r="H161" s="97" t="str">
        <f t="shared" si="6"/>
        <v>中央区4-6</v>
      </c>
      <c r="I161" s="104">
        <v>325</v>
      </c>
      <c r="J161" s="113" t="s">
        <v>241</v>
      </c>
      <c r="K161" s="185"/>
      <c r="L161" s="140"/>
      <c r="M161" s="4" t="str">
        <f t="shared" si="7"/>
        <v/>
      </c>
      <c r="N161" s="6"/>
    </row>
    <row r="162" spans="1:70" ht="16.5" customHeight="1">
      <c r="A162" s="4">
        <v>160</v>
      </c>
      <c r="B162" s="594"/>
      <c r="C162" s="76" t="s">
        <v>225</v>
      </c>
      <c r="D162" s="57">
        <v>4</v>
      </c>
      <c r="E162" s="74">
        <v>7</v>
      </c>
      <c r="F162" s="87">
        <v>1</v>
      </c>
      <c r="G162" s="92"/>
      <c r="H162" s="97" t="str">
        <f t="shared" si="6"/>
        <v>中央区4-7</v>
      </c>
      <c r="I162" s="104">
        <v>155</v>
      </c>
      <c r="J162" s="113" t="s">
        <v>241</v>
      </c>
      <c r="K162" s="183" t="s">
        <v>933</v>
      </c>
      <c r="L162" s="131"/>
      <c r="M162" s="4" t="str">
        <f t="shared" si="7"/>
        <v/>
      </c>
      <c r="N162" s="254"/>
    </row>
    <row r="163" spans="1:70" ht="20.25" customHeight="1">
      <c r="A163" s="4">
        <v>161</v>
      </c>
      <c r="B163" s="594"/>
      <c r="C163" s="76" t="s">
        <v>225</v>
      </c>
      <c r="D163" s="57">
        <v>4</v>
      </c>
      <c r="E163" s="74">
        <v>8</v>
      </c>
      <c r="F163" s="87"/>
      <c r="G163" s="92"/>
      <c r="H163" s="97" t="str">
        <f t="shared" si="6"/>
        <v>中央区4-8</v>
      </c>
      <c r="I163" s="104">
        <v>490</v>
      </c>
      <c r="J163" s="113" t="s">
        <v>242</v>
      </c>
      <c r="K163" s="183"/>
      <c r="L163" s="129"/>
      <c r="M163" s="4" t="str">
        <f t="shared" si="7"/>
        <v/>
      </c>
      <c r="O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</row>
    <row r="164" spans="1:70" s="254" customFormat="1" ht="20.25" customHeight="1">
      <c r="A164" s="4">
        <v>162</v>
      </c>
      <c r="B164" s="594"/>
      <c r="C164" s="76" t="s">
        <v>225</v>
      </c>
      <c r="D164" s="57">
        <v>4</v>
      </c>
      <c r="E164" s="74">
        <v>9</v>
      </c>
      <c r="F164" s="87"/>
      <c r="G164" s="92"/>
      <c r="H164" s="97" t="str">
        <f t="shared" si="6"/>
        <v>中央区4-9</v>
      </c>
      <c r="I164" s="104">
        <v>465</v>
      </c>
      <c r="J164" s="113" t="s">
        <v>242</v>
      </c>
      <c r="K164" s="183"/>
      <c r="L164" s="140"/>
      <c r="M164" s="4" t="str">
        <f t="shared" si="7"/>
        <v/>
      </c>
      <c r="N164" s="44"/>
      <c r="P164" s="255"/>
      <c r="Q164" s="255"/>
    </row>
    <row r="165" spans="1:70" ht="16.5" customHeight="1">
      <c r="A165" s="4">
        <v>163</v>
      </c>
      <c r="B165" s="594"/>
      <c r="C165" s="76" t="s">
        <v>225</v>
      </c>
      <c r="D165" s="57">
        <v>4</v>
      </c>
      <c r="E165" s="74">
        <v>10</v>
      </c>
      <c r="F165" s="87"/>
      <c r="G165" s="92"/>
      <c r="H165" s="97" t="str">
        <f t="shared" si="6"/>
        <v>中央区4-10</v>
      </c>
      <c r="I165" s="104">
        <v>385</v>
      </c>
      <c r="J165" s="113" t="s">
        <v>243</v>
      </c>
      <c r="K165" s="183"/>
      <c r="L165" s="129"/>
      <c r="M165" s="4" t="str">
        <f t="shared" si="7"/>
        <v/>
      </c>
      <c r="N165" s="6"/>
    </row>
    <row r="166" spans="1:70" ht="16.5" customHeight="1">
      <c r="A166" s="4">
        <v>164</v>
      </c>
      <c r="B166" s="594" t="s">
        <v>244</v>
      </c>
      <c r="C166" s="76" t="s">
        <v>225</v>
      </c>
      <c r="D166" s="57">
        <v>5</v>
      </c>
      <c r="E166" s="74">
        <v>1</v>
      </c>
      <c r="F166" s="87"/>
      <c r="G166" s="92"/>
      <c r="H166" s="97" t="str">
        <f t="shared" si="6"/>
        <v>中央区5-1</v>
      </c>
      <c r="I166" s="104">
        <v>365</v>
      </c>
      <c r="J166" s="113" t="s">
        <v>245</v>
      </c>
      <c r="K166" s="191"/>
      <c r="L166" s="129"/>
      <c r="M166" s="4" t="str">
        <f t="shared" si="7"/>
        <v/>
      </c>
      <c r="N166" s="6"/>
    </row>
    <row r="167" spans="1:70" ht="20.25" customHeight="1">
      <c r="A167" s="4">
        <v>165</v>
      </c>
      <c r="B167" s="594"/>
      <c r="C167" s="76" t="s">
        <v>225</v>
      </c>
      <c r="D167" s="57">
        <v>5</v>
      </c>
      <c r="E167" s="74">
        <v>2</v>
      </c>
      <c r="F167" s="87"/>
      <c r="G167" s="92"/>
      <c r="H167" s="97" t="str">
        <f t="shared" si="6"/>
        <v>中央区5-2</v>
      </c>
      <c r="I167" s="104">
        <v>825</v>
      </c>
      <c r="J167" s="113" t="s">
        <v>246</v>
      </c>
      <c r="K167" s="185"/>
      <c r="L167" s="129"/>
      <c r="M167" s="4" t="str">
        <f t="shared" si="7"/>
        <v/>
      </c>
      <c r="N167" s="6"/>
      <c r="O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25" customHeight="1">
      <c r="A168" s="4">
        <v>166</v>
      </c>
      <c r="B168" s="594"/>
      <c r="C168" s="76" t="s">
        <v>225</v>
      </c>
      <c r="D168" s="57">
        <v>5</v>
      </c>
      <c r="E168" s="74">
        <v>3</v>
      </c>
      <c r="F168" s="87"/>
      <c r="G168" s="92"/>
      <c r="H168" s="97" t="str">
        <f t="shared" si="6"/>
        <v>中央区5-3</v>
      </c>
      <c r="I168" s="104">
        <v>610</v>
      </c>
      <c r="J168" s="113" t="s">
        <v>247</v>
      </c>
      <c r="K168" s="183"/>
      <c r="L168" s="129"/>
      <c r="M168" s="4" t="str">
        <f t="shared" si="7"/>
        <v/>
      </c>
      <c r="N168" s="6"/>
      <c r="O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25" customHeight="1">
      <c r="A169" s="4">
        <v>167</v>
      </c>
      <c r="B169" s="594"/>
      <c r="C169" s="76" t="s">
        <v>225</v>
      </c>
      <c r="D169" s="57">
        <v>5</v>
      </c>
      <c r="E169" s="74">
        <v>4</v>
      </c>
      <c r="F169" s="87"/>
      <c r="G169" s="92"/>
      <c r="H169" s="97" t="str">
        <f t="shared" si="6"/>
        <v>中央区5-4</v>
      </c>
      <c r="I169" s="104">
        <v>520</v>
      </c>
      <c r="J169" s="113" t="s">
        <v>248</v>
      </c>
      <c r="K169" s="185"/>
      <c r="L169" s="129"/>
      <c r="M169" s="5" t="str">
        <f t="shared" si="7"/>
        <v/>
      </c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customHeight="1">
      <c r="A170" s="4">
        <v>168</v>
      </c>
      <c r="B170" s="594"/>
      <c r="C170" s="76" t="s">
        <v>225</v>
      </c>
      <c r="D170" s="57">
        <v>5</v>
      </c>
      <c r="E170" s="74">
        <v>5</v>
      </c>
      <c r="F170" s="87"/>
      <c r="G170" s="92"/>
      <c r="H170" s="97" t="str">
        <f t="shared" si="6"/>
        <v>中央区5-5</v>
      </c>
      <c r="I170" s="104">
        <v>520</v>
      </c>
      <c r="J170" s="113" t="s">
        <v>249</v>
      </c>
      <c r="K170" s="183"/>
      <c r="L170" s="129"/>
      <c r="M170" s="4" t="str">
        <f t="shared" si="7"/>
        <v/>
      </c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16.5" customHeight="1">
      <c r="A171" s="4">
        <v>169</v>
      </c>
      <c r="B171" s="594"/>
      <c r="C171" s="76" t="s">
        <v>225</v>
      </c>
      <c r="D171" s="57">
        <v>5</v>
      </c>
      <c r="E171" s="74">
        <v>6</v>
      </c>
      <c r="F171" s="87"/>
      <c r="G171" s="92"/>
      <c r="H171" s="97" t="str">
        <f t="shared" si="6"/>
        <v>中央区5-6</v>
      </c>
      <c r="I171" s="104">
        <v>515</v>
      </c>
      <c r="J171" s="113" t="s">
        <v>250</v>
      </c>
      <c r="K171" s="183"/>
      <c r="L171" s="129"/>
      <c r="M171" s="4" t="str">
        <f t="shared" si="7"/>
        <v/>
      </c>
      <c r="N171" s="6"/>
    </row>
    <row r="172" spans="1:70" ht="16.5" customHeight="1">
      <c r="A172" s="4">
        <v>170</v>
      </c>
      <c r="B172" s="594"/>
      <c r="C172" s="76" t="s">
        <v>225</v>
      </c>
      <c r="D172" s="57">
        <v>5</v>
      </c>
      <c r="E172" s="74">
        <v>7</v>
      </c>
      <c r="F172" s="87"/>
      <c r="G172" s="92"/>
      <c r="H172" s="97" t="str">
        <f t="shared" si="6"/>
        <v>中央区5-7</v>
      </c>
      <c r="I172" s="104">
        <v>395</v>
      </c>
      <c r="J172" s="113" t="s">
        <v>251</v>
      </c>
      <c r="K172" s="191"/>
      <c r="L172" s="129"/>
      <c r="M172" s="4" t="str">
        <f t="shared" si="7"/>
        <v/>
      </c>
      <c r="N172" s="6"/>
    </row>
    <row r="173" spans="1:70" ht="20.25">
      <c r="A173" s="4">
        <v>171</v>
      </c>
      <c r="B173" s="594"/>
      <c r="C173" s="76" t="s">
        <v>225</v>
      </c>
      <c r="D173" s="57">
        <v>5</v>
      </c>
      <c r="E173" s="74">
        <v>8</v>
      </c>
      <c r="F173" s="87"/>
      <c r="G173" s="92"/>
      <c r="H173" s="97" t="str">
        <f t="shared" si="6"/>
        <v>中央区5-8</v>
      </c>
      <c r="I173" s="104">
        <v>410</v>
      </c>
      <c r="J173" s="113" t="s">
        <v>253</v>
      </c>
      <c r="K173" s="191"/>
      <c r="L173" s="135" t="s">
        <v>938</v>
      </c>
      <c r="M173" s="4" t="str">
        <f t="shared" si="7"/>
        <v/>
      </c>
      <c r="N173" s="6"/>
      <c r="O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</row>
    <row r="174" spans="1:70" ht="20.25" customHeight="1">
      <c r="A174" s="4">
        <v>172</v>
      </c>
      <c r="B174" s="594"/>
      <c r="C174" s="76" t="s">
        <v>225</v>
      </c>
      <c r="D174" s="57">
        <v>5</v>
      </c>
      <c r="E174" s="74">
        <v>9</v>
      </c>
      <c r="F174" s="87"/>
      <c r="G174" s="92"/>
      <c r="H174" s="97" t="str">
        <f t="shared" si="6"/>
        <v>中央区5-9</v>
      </c>
      <c r="I174" s="104">
        <v>460</v>
      </c>
      <c r="J174" s="113" t="s">
        <v>254</v>
      </c>
      <c r="K174" s="183"/>
      <c r="L174" s="129"/>
      <c r="M174" s="4" t="str">
        <f t="shared" si="7"/>
        <v/>
      </c>
      <c r="N174" s="6"/>
      <c r="O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</row>
    <row r="175" spans="1:70" ht="20.25" customHeight="1">
      <c r="A175" s="4">
        <v>173</v>
      </c>
      <c r="B175" s="594"/>
      <c r="C175" s="76" t="s">
        <v>225</v>
      </c>
      <c r="D175" s="57">
        <v>5</v>
      </c>
      <c r="E175" s="74">
        <v>10</v>
      </c>
      <c r="F175" s="87"/>
      <c r="G175" s="92"/>
      <c r="H175" s="97" t="str">
        <f t="shared" si="6"/>
        <v>中央区5-10</v>
      </c>
      <c r="I175" s="104">
        <v>365</v>
      </c>
      <c r="J175" s="113" t="s">
        <v>255</v>
      </c>
      <c r="K175" s="190"/>
      <c r="L175" s="129"/>
      <c r="M175" s="4" t="str">
        <f t="shared" si="7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customHeight="1">
      <c r="A176" s="4">
        <v>174</v>
      </c>
      <c r="B176" s="594" t="s">
        <v>256</v>
      </c>
      <c r="C176" s="76" t="s">
        <v>225</v>
      </c>
      <c r="D176" s="57">
        <v>6</v>
      </c>
      <c r="E176" s="74">
        <v>1</v>
      </c>
      <c r="F176" s="87"/>
      <c r="G176" s="92"/>
      <c r="H176" s="97" t="str">
        <f t="shared" si="6"/>
        <v>中央区6-1</v>
      </c>
      <c r="I176" s="104">
        <v>510</v>
      </c>
      <c r="J176" s="113" t="s">
        <v>257</v>
      </c>
      <c r="K176" s="183"/>
      <c r="L176" s="129"/>
      <c r="M176" s="4" t="str">
        <f t="shared" si="7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customHeight="1">
      <c r="A177" s="4">
        <v>175</v>
      </c>
      <c r="B177" s="594"/>
      <c r="C177" s="76" t="s">
        <v>225</v>
      </c>
      <c r="D177" s="57">
        <v>6</v>
      </c>
      <c r="E177" s="74">
        <v>2</v>
      </c>
      <c r="F177" s="87"/>
      <c r="G177" s="92"/>
      <c r="H177" s="97" t="str">
        <f t="shared" si="6"/>
        <v>中央区6-2</v>
      </c>
      <c r="I177" s="104">
        <v>445</v>
      </c>
      <c r="J177" s="113" t="s">
        <v>258</v>
      </c>
      <c r="K177" s="191"/>
      <c r="L177" s="141" t="s">
        <v>786</v>
      </c>
      <c r="M177" s="4" t="str">
        <f t="shared" si="7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customHeight="1">
      <c r="A178" s="4">
        <v>176</v>
      </c>
      <c r="B178" s="594"/>
      <c r="C178" s="76" t="s">
        <v>225</v>
      </c>
      <c r="D178" s="57">
        <v>6</v>
      </c>
      <c r="E178" s="74">
        <v>3</v>
      </c>
      <c r="F178" s="87"/>
      <c r="G178" s="92"/>
      <c r="H178" s="97" t="str">
        <f t="shared" si="6"/>
        <v>中央区6-3</v>
      </c>
      <c r="I178" s="104">
        <v>590</v>
      </c>
      <c r="J178" s="113" t="s">
        <v>259</v>
      </c>
      <c r="K178" s="183"/>
      <c r="L178" s="129"/>
      <c r="M178" s="21" t="str">
        <f t="shared" si="7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customHeight="1">
      <c r="A179" s="4">
        <v>177</v>
      </c>
      <c r="B179" s="594" t="s">
        <v>260</v>
      </c>
      <c r="C179" s="76" t="s">
        <v>225</v>
      </c>
      <c r="D179" s="57">
        <v>7</v>
      </c>
      <c r="E179" s="74">
        <v>1</v>
      </c>
      <c r="F179" s="87"/>
      <c r="G179" s="92"/>
      <c r="H179" s="97" t="str">
        <f t="shared" si="6"/>
        <v>中央区7-1</v>
      </c>
      <c r="I179" s="104">
        <v>795</v>
      </c>
      <c r="J179" s="113" t="s">
        <v>261</v>
      </c>
      <c r="K179" s="183"/>
      <c r="L179" s="129"/>
      <c r="M179" s="5" t="str">
        <f t="shared" si="7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20.25">
      <c r="A180" s="4">
        <v>178</v>
      </c>
      <c r="B180" s="594"/>
      <c r="C180" s="76" t="s">
        <v>225</v>
      </c>
      <c r="D180" s="57">
        <v>7</v>
      </c>
      <c r="E180" s="74">
        <v>2</v>
      </c>
      <c r="F180" s="87">
        <v>0</v>
      </c>
      <c r="G180" s="92"/>
      <c r="H180" s="97" t="str">
        <f t="shared" si="6"/>
        <v>中央区7-2</v>
      </c>
      <c r="I180" s="104">
        <v>295</v>
      </c>
      <c r="J180" s="113" t="s">
        <v>262</v>
      </c>
      <c r="K180" s="191"/>
      <c r="L180" s="164" t="s">
        <v>694</v>
      </c>
      <c r="M180" s="4" t="str">
        <f t="shared" si="7"/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25">
      <c r="A181" s="4">
        <v>179</v>
      </c>
      <c r="B181" s="594"/>
      <c r="C181" s="76" t="s">
        <v>225</v>
      </c>
      <c r="D181" s="57">
        <v>7</v>
      </c>
      <c r="E181" s="74">
        <v>3</v>
      </c>
      <c r="F181" s="87">
        <v>0</v>
      </c>
      <c r="G181" s="92"/>
      <c r="H181" s="97" t="str">
        <f t="shared" si="6"/>
        <v>中央区7-3</v>
      </c>
      <c r="I181" s="104">
        <v>670</v>
      </c>
      <c r="J181" s="113" t="s">
        <v>263</v>
      </c>
      <c r="K181" s="191"/>
      <c r="L181" s="138" t="s">
        <v>750</v>
      </c>
      <c r="M181" s="4" t="str">
        <f t="shared" si="7"/>
        <v/>
      </c>
      <c r="N181" s="6"/>
      <c r="O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20.25">
      <c r="A182" s="4">
        <v>180</v>
      </c>
      <c r="B182" s="594"/>
      <c r="C182" s="76" t="s">
        <v>225</v>
      </c>
      <c r="D182" s="57">
        <v>7</v>
      </c>
      <c r="E182" s="74">
        <v>4</v>
      </c>
      <c r="F182" s="87">
        <v>0</v>
      </c>
      <c r="G182" s="92"/>
      <c r="H182" s="97" t="str">
        <f t="shared" ref="H182:H247" si="8">CONCATENATE(C182,D182,"-",E182)</f>
        <v>中央区7-4</v>
      </c>
      <c r="I182" s="104">
        <v>495</v>
      </c>
      <c r="J182" s="113" t="s">
        <v>264</v>
      </c>
      <c r="K182" s="191"/>
      <c r="L182" s="164" t="s">
        <v>961</v>
      </c>
      <c r="M182" s="4" t="str">
        <f t="shared" ref="M182:M196" si="9">IF(F188,I188,"")</f>
        <v/>
      </c>
      <c r="N182" s="6"/>
      <c r="O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25" customHeight="1">
      <c r="A183" s="4">
        <v>181</v>
      </c>
      <c r="B183" s="594"/>
      <c r="C183" s="76" t="s">
        <v>225</v>
      </c>
      <c r="D183" s="57">
        <v>7</v>
      </c>
      <c r="E183" s="74">
        <v>5</v>
      </c>
      <c r="F183" s="87"/>
      <c r="G183" s="92"/>
      <c r="H183" s="97" t="str">
        <f t="shared" si="8"/>
        <v>中央区7-5</v>
      </c>
      <c r="I183" s="104">
        <v>375</v>
      </c>
      <c r="J183" s="113" t="s">
        <v>265</v>
      </c>
      <c r="K183" s="183"/>
      <c r="L183" s="129"/>
      <c r="M183" s="4" t="str">
        <f t="shared" si="9"/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customHeight="1">
      <c r="A184" s="4">
        <v>182</v>
      </c>
      <c r="B184" s="594"/>
      <c r="C184" s="76" t="s">
        <v>225</v>
      </c>
      <c r="D184" s="57">
        <v>7</v>
      </c>
      <c r="E184" s="74">
        <v>6</v>
      </c>
      <c r="F184" s="87"/>
      <c r="G184" s="92"/>
      <c r="H184" s="97" t="str">
        <f t="shared" si="8"/>
        <v>中央区7-6</v>
      </c>
      <c r="I184" s="104">
        <v>625</v>
      </c>
      <c r="J184" s="113" t="s">
        <v>266</v>
      </c>
      <c r="K184" s="183"/>
      <c r="L184" s="129"/>
      <c r="M184" s="4" t="str">
        <f t="shared" si="9"/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customHeight="1">
      <c r="A185" s="4">
        <v>183</v>
      </c>
      <c r="B185" s="594"/>
      <c r="C185" s="76" t="s">
        <v>225</v>
      </c>
      <c r="D185" s="57">
        <v>7</v>
      </c>
      <c r="E185" s="74">
        <v>7</v>
      </c>
      <c r="F185" s="87"/>
      <c r="G185" s="92"/>
      <c r="H185" s="97" t="str">
        <f t="shared" si="8"/>
        <v>中央区7-7</v>
      </c>
      <c r="I185" s="104">
        <v>635</v>
      </c>
      <c r="J185" s="113" t="s">
        <v>267</v>
      </c>
      <c r="K185" s="183"/>
      <c r="L185" s="155"/>
      <c r="M185" s="4" t="str">
        <f t="shared" si="9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customHeight="1">
      <c r="A186" s="4">
        <v>184</v>
      </c>
      <c r="B186" s="594"/>
      <c r="C186" s="76" t="s">
        <v>225</v>
      </c>
      <c r="D186" s="57">
        <v>7</v>
      </c>
      <c r="E186" s="74">
        <v>8</v>
      </c>
      <c r="F186" s="87"/>
      <c r="G186" s="92"/>
      <c r="H186" s="97" t="str">
        <f t="shared" si="8"/>
        <v>中央区7-8</v>
      </c>
      <c r="I186" s="104">
        <v>285</v>
      </c>
      <c r="J186" s="113" t="s">
        <v>268</v>
      </c>
      <c r="K186" s="183"/>
      <c r="L186" s="129"/>
      <c r="M186" s="4" t="str">
        <f t="shared" si="9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customHeight="1">
      <c r="A187" s="4">
        <v>185</v>
      </c>
      <c r="B187" s="594"/>
      <c r="C187" s="76" t="s">
        <v>225</v>
      </c>
      <c r="D187" s="57">
        <v>7</v>
      </c>
      <c r="E187" s="74">
        <v>9</v>
      </c>
      <c r="F187" s="87"/>
      <c r="G187" s="92"/>
      <c r="H187" s="97" t="str">
        <f t="shared" si="8"/>
        <v>中央区7-9</v>
      </c>
      <c r="I187" s="104">
        <v>310</v>
      </c>
      <c r="J187" s="113" t="s">
        <v>269</v>
      </c>
      <c r="K187" s="183"/>
      <c r="L187" s="129"/>
      <c r="M187" s="4">
        <f t="shared" si="9"/>
        <v>480</v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customHeight="1">
      <c r="A188" s="4">
        <v>186</v>
      </c>
      <c r="B188" s="594" t="s">
        <v>270</v>
      </c>
      <c r="C188" s="76" t="s">
        <v>225</v>
      </c>
      <c r="D188" s="57">
        <v>8</v>
      </c>
      <c r="E188" s="74">
        <v>1</v>
      </c>
      <c r="F188" s="87"/>
      <c r="G188" s="92"/>
      <c r="H188" s="97" t="str">
        <f t="shared" si="8"/>
        <v>中央区8-1</v>
      </c>
      <c r="I188" s="104">
        <v>340</v>
      </c>
      <c r="J188" s="113" t="s">
        <v>271</v>
      </c>
      <c r="K188" s="183"/>
      <c r="L188" s="129"/>
      <c r="M188" s="4" t="str">
        <f t="shared" si="9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25">
      <c r="A189" s="4">
        <v>187</v>
      </c>
      <c r="B189" s="594"/>
      <c r="C189" s="76" t="s">
        <v>225</v>
      </c>
      <c r="D189" s="57">
        <v>8</v>
      </c>
      <c r="E189" s="74">
        <v>2</v>
      </c>
      <c r="F189" s="87">
        <v>0</v>
      </c>
      <c r="G189" s="92"/>
      <c r="H189" s="97" t="str">
        <f t="shared" si="8"/>
        <v>中央区8-2</v>
      </c>
      <c r="I189" s="104">
        <v>320</v>
      </c>
      <c r="J189" s="113" t="s">
        <v>272</v>
      </c>
      <c r="K189" s="191"/>
      <c r="L189" s="164" t="s">
        <v>857</v>
      </c>
      <c r="M189" s="5" t="str">
        <f t="shared" si="9"/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customHeight="1">
      <c r="A190" s="4">
        <v>188</v>
      </c>
      <c r="B190" s="594"/>
      <c r="C190" s="76" t="s">
        <v>225</v>
      </c>
      <c r="D190" s="57">
        <v>8</v>
      </c>
      <c r="E190" s="74">
        <v>3</v>
      </c>
      <c r="F190" s="87"/>
      <c r="G190" s="92"/>
      <c r="H190" s="97" t="str">
        <f t="shared" si="8"/>
        <v>中央区8-3</v>
      </c>
      <c r="I190" s="104">
        <v>540</v>
      </c>
      <c r="J190" s="113" t="s">
        <v>273</v>
      </c>
      <c r="K190" s="183"/>
      <c r="L190" s="129"/>
      <c r="M190" s="4" t="str">
        <f t="shared" si="9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25" customHeight="1">
      <c r="A191" s="4">
        <v>189</v>
      </c>
      <c r="B191" s="594"/>
      <c r="C191" s="76" t="s">
        <v>225</v>
      </c>
      <c r="D191" s="57">
        <v>8</v>
      </c>
      <c r="E191" s="74">
        <v>4</v>
      </c>
      <c r="F191" s="87"/>
      <c r="G191" s="92"/>
      <c r="H191" s="97" t="str">
        <f t="shared" si="8"/>
        <v>中央区8-4</v>
      </c>
      <c r="I191" s="104">
        <v>445</v>
      </c>
      <c r="J191" s="113" t="s">
        <v>274</v>
      </c>
      <c r="K191" s="183"/>
      <c r="L191" s="129"/>
      <c r="M191" s="4" t="str">
        <f t="shared" si="9"/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customHeight="1">
      <c r="A192" s="4">
        <v>190</v>
      </c>
      <c r="B192" s="594"/>
      <c r="C192" s="76" t="s">
        <v>225</v>
      </c>
      <c r="D192" s="57">
        <v>8</v>
      </c>
      <c r="E192" s="74">
        <v>5</v>
      </c>
      <c r="F192" s="87"/>
      <c r="G192" s="92"/>
      <c r="H192" s="97" t="str">
        <f t="shared" si="8"/>
        <v>中央区8-5</v>
      </c>
      <c r="I192" s="104">
        <v>490</v>
      </c>
      <c r="J192" s="113" t="s">
        <v>275</v>
      </c>
      <c r="K192" s="183"/>
      <c r="L192" s="129"/>
      <c r="M192" s="4" t="str">
        <f t="shared" si="9"/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25">
      <c r="A193" s="4">
        <v>191</v>
      </c>
      <c r="B193" s="594"/>
      <c r="C193" s="76" t="s">
        <v>225</v>
      </c>
      <c r="D193" s="57">
        <v>8</v>
      </c>
      <c r="E193" s="74">
        <v>6</v>
      </c>
      <c r="F193" s="87">
        <v>1</v>
      </c>
      <c r="G193" s="92"/>
      <c r="H193" s="97" t="str">
        <f t="shared" si="8"/>
        <v>中央区8-6</v>
      </c>
      <c r="I193" s="104">
        <v>480</v>
      </c>
      <c r="J193" s="113" t="s">
        <v>276</v>
      </c>
      <c r="K193" s="201" t="s">
        <v>963</v>
      </c>
      <c r="L193" s="313"/>
      <c r="M193" s="4" t="str">
        <f t="shared" si="9"/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customHeight="1">
      <c r="A194" s="4">
        <v>192</v>
      </c>
      <c r="B194" s="594"/>
      <c r="C194" s="76" t="s">
        <v>225</v>
      </c>
      <c r="D194" s="57">
        <v>8</v>
      </c>
      <c r="E194" s="74">
        <v>7</v>
      </c>
      <c r="F194" s="87"/>
      <c r="G194" s="92"/>
      <c r="H194" s="97" t="str">
        <f t="shared" si="8"/>
        <v>中央区8-7</v>
      </c>
      <c r="I194" s="104">
        <v>490</v>
      </c>
      <c r="J194" s="113" t="s">
        <v>277</v>
      </c>
      <c r="K194" s="183"/>
      <c r="L194" s="129"/>
      <c r="M194" s="5" t="str">
        <f t="shared" si="9"/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customHeight="1">
      <c r="A195" s="4">
        <v>193</v>
      </c>
      <c r="B195" s="594"/>
      <c r="C195" s="76" t="s">
        <v>225</v>
      </c>
      <c r="D195" s="57">
        <v>8</v>
      </c>
      <c r="E195" s="74">
        <v>8</v>
      </c>
      <c r="F195" s="87"/>
      <c r="G195" s="92"/>
      <c r="H195" s="97" t="str">
        <f t="shared" si="8"/>
        <v>中央区8-8</v>
      </c>
      <c r="I195" s="104">
        <v>525</v>
      </c>
      <c r="J195" s="113" t="s">
        <v>278</v>
      </c>
      <c r="K195" s="183"/>
      <c r="L195" s="138"/>
      <c r="M195" s="4" t="str">
        <f t="shared" si="9"/>
        <v/>
      </c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16.5" customHeight="1">
      <c r="A196" s="4">
        <v>194</v>
      </c>
      <c r="B196" s="594"/>
      <c r="C196" s="76" t="s">
        <v>225</v>
      </c>
      <c r="D196" s="57">
        <v>8</v>
      </c>
      <c r="E196" s="74" t="s">
        <v>279</v>
      </c>
      <c r="F196" s="87">
        <v>0</v>
      </c>
      <c r="G196" s="92"/>
      <c r="H196" s="97" t="str">
        <f t="shared" si="8"/>
        <v>中央区8-9</v>
      </c>
      <c r="I196" s="104">
        <v>285</v>
      </c>
      <c r="J196" s="215" t="s">
        <v>723</v>
      </c>
      <c r="K196" s="191"/>
      <c r="L196" s="164" t="s">
        <v>694</v>
      </c>
      <c r="M196" s="4" t="str">
        <f t="shared" si="9"/>
        <v/>
      </c>
      <c r="N196" s="23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16.5" customHeight="1">
      <c r="A197" s="4">
        <v>195</v>
      </c>
      <c r="B197" s="594"/>
      <c r="C197" s="76" t="s">
        <v>225</v>
      </c>
      <c r="D197" s="57">
        <v>8</v>
      </c>
      <c r="E197" s="74">
        <v>10</v>
      </c>
      <c r="F197" s="87"/>
      <c r="G197" s="92"/>
      <c r="H197" s="97" t="str">
        <f t="shared" si="8"/>
        <v>中央区8-10</v>
      </c>
      <c r="I197" s="104">
        <v>625</v>
      </c>
      <c r="J197" s="113" t="s">
        <v>280</v>
      </c>
      <c r="K197" s="183"/>
      <c r="L197" s="129"/>
      <c r="M197" s="4" t="str">
        <f t="shared" ref="M197:M206" si="10">IF(F204,I204,"")</f>
        <v/>
      </c>
      <c r="N197" s="6"/>
    </row>
    <row r="198" spans="1:70" s="23" customFormat="1" ht="20.25" customHeight="1">
      <c r="A198" s="4">
        <v>196</v>
      </c>
      <c r="B198" s="594"/>
      <c r="C198" s="76" t="s">
        <v>225</v>
      </c>
      <c r="D198" s="57">
        <v>8</v>
      </c>
      <c r="E198" s="74">
        <v>11</v>
      </c>
      <c r="F198" s="87"/>
      <c r="G198" s="92"/>
      <c r="H198" s="97" t="str">
        <f t="shared" si="8"/>
        <v>中央区8-11</v>
      </c>
      <c r="I198" s="104">
        <v>940</v>
      </c>
      <c r="J198" s="113" t="s">
        <v>281</v>
      </c>
      <c r="K198" s="183"/>
      <c r="L198" s="129"/>
      <c r="M198" s="4" t="str">
        <f t="shared" si="10"/>
        <v/>
      </c>
      <c r="N198" s="15"/>
      <c r="P198" s="44"/>
      <c r="Q198" s="44"/>
    </row>
    <row r="199" spans="1:70" ht="20.25" customHeight="1">
      <c r="A199" s="4">
        <v>197</v>
      </c>
      <c r="B199" s="594"/>
      <c r="C199" s="76" t="s">
        <v>225</v>
      </c>
      <c r="D199" s="57">
        <v>8</v>
      </c>
      <c r="E199" s="74">
        <v>12</v>
      </c>
      <c r="F199" s="87"/>
      <c r="G199" s="92"/>
      <c r="H199" s="97" t="str">
        <f t="shared" si="8"/>
        <v>中央区8-12</v>
      </c>
      <c r="I199" s="104">
        <v>425</v>
      </c>
      <c r="J199" s="113" t="s">
        <v>282</v>
      </c>
      <c r="K199" s="183"/>
      <c r="L199" s="129"/>
      <c r="M199" s="4" t="str">
        <f t="shared" si="10"/>
        <v/>
      </c>
      <c r="N199" s="15"/>
      <c r="O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</row>
    <row r="200" spans="1:70" s="15" customFormat="1" ht="20.25" customHeight="1">
      <c r="A200" s="4">
        <v>198</v>
      </c>
      <c r="B200" s="594"/>
      <c r="C200" s="76" t="s">
        <v>225</v>
      </c>
      <c r="D200" s="57">
        <v>8</v>
      </c>
      <c r="E200" s="74">
        <v>13</v>
      </c>
      <c r="F200" s="87"/>
      <c r="G200" s="92"/>
      <c r="H200" s="97" t="str">
        <f t="shared" si="8"/>
        <v>中央区8-13</v>
      </c>
      <c r="I200" s="104">
        <v>520</v>
      </c>
      <c r="J200" s="113" t="s">
        <v>283</v>
      </c>
      <c r="K200" s="185"/>
      <c r="L200" s="132"/>
      <c r="M200" s="4" t="str">
        <f t="shared" si="10"/>
        <v/>
      </c>
      <c r="N200" s="22"/>
      <c r="P200" s="44"/>
      <c r="Q200" s="44"/>
    </row>
    <row r="201" spans="1:70" s="15" customFormat="1" ht="20.25" customHeight="1">
      <c r="A201" s="4">
        <v>199</v>
      </c>
      <c r="B201" s="594"/>
      <c r="C201" s="76" t="s">
        <v>225</v>
      </c>
      <c r="D201" s="57">
        <v>8</v>
      </c>
      <c r="E201" s="74">
        <v>14</v>
      </c>
      <c r="F201" s="87"/>
      <c r="G201" s="92"/>
      <c r="H201" s="97" t="str">
        <f t="shared" si="8"/>
        <v>中央区8-14</v>
      </c>
      <c r="I201" s="104">
        <v>820</v>
      </c>
      <c r="J201" s="113" t="s">
        <v>284</v>
      </c>
      <c r="K201" s="183"/>
      <c r="L201" s="129"/>
      <c r="M201" s="4" t="str">
        <f t="shared" si="10"/>
        <v/>
      </c>
      <c r="N201" s="6"/>
      <c r="P201" s="44"/>
      <c r="Q201" s="44"/>
    </row>
    <row r="202" spans="1:70" s="22" customFormat="1" ht="20.25" customHeight="1">
      <c r="A202" s="4">
        <v>200</v>
      </c>
      <c r="B202" s="594"/>
      <c r="C202" s="76" t="s">
        <v>225</v>
      </c>
      <c r="D202" s="57">
        <v>8</v>
      </c>
      <c r="E202" s="74">
        <v>15</v>
      </c>
      <c r="F202" s="87"/>
      <c r="G202" s="92"/>
      <c r="H202" s="97" t="str">
        <f t="shared" si="8"/>
        <v>中央区8-15</v>
      </c>
      <c r="I202" s="104">
        <v>550</v>
      </c>
      <c r="J202" s="113" t="s">
        <v>285</v>
      </c>
      <c r="K202" s="183"/>
      <c r="L202" s="129"/>
      <c r="M202" s="4" t="str">
        <f t="shared" si="10"/>
        <v/>
      </c>
      <c r="N202" s="44"/>
      <c r="P202" s="48"/>
      <c r="Q202" s="48"/>
    </row>
    <row r="203" spans="1:70" ht="20.25" customHeight="1">
      <c r="A203" s="4">
        <v>201</v>
      </c>
      <c r="B203" s="594"/>
      <c r="C203" s="76" t="s">
        <v>225</v>
      </c>
      <c r="D203" s="57">
        <v>8</v>
      </c>
      <c r="E203" s="74" t="s">
        <v>29</v>
      </c>
      <c r="F203" s="87"/>
      <c r="G203" s="92"/>
      <c r="H203" s="97" t="str">
        <f>CONCATENATE(C203,D203,"-",E203)</f>
        <v>中央区8-16</v>
      </c>
      <c r="I203" s="104">
        <v>370</v>
      </c>
      <c r="J203" s="113" t="s">
        <v>287</v>
      </c>
      <c r="K203" s="183"/>
      <c r="L203" s="150"/>
      <c r="M203" s="5" t="str">
        <f t="shared" si="10"/>
        <v/>
      </c>
      <c r="N203" s="23"/>
      <c r="O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</row>
    <row r="204" spans="1:70" ht="20.25" customHeight="1">
      <c r="A204" s="4">
        <v>202</v>
      </c>
      <c r="B204" s="594" t="s">
        <v>288</v>
      </c>
      <c r="C204" s="76" t="s">
        <v>225</v>
      </c>
      <c r="D204" s="57">
        <v>9</v>
      </c>
      <c r="E204" s="74">
        <v>1</v>
      </c>
      <c r="F204" s="87"/>
      <c r="G204" s="92"/>
      <c r="H204" s="97" t="str">
        <f t="shared" si="8"/>
        <v>中央区9-1</v>
      </c>
      <c r="I204" s="104">
        <v>385</v>
      </c>
      <c r="J204" s="114" t="s">
        <v>289</v>
      </c>
      <c r="K204" s="185"/>
      <c r="L204" s="129"/>
      <c r="M204" s="4" t="str">
        <f t="shared" si="10"/>
        <v/>
      </c>
    </row>
    <row r="205" spans="1:70" s="23" customFormat="1" ht="20.25" customHeight="1">
      <c r="A205" s="4">
        <v>203</v>
      </c>
      <c r="B205" s="594"/>
      <c r="C205" s="76" t="s">
        <v>225</v>
      </c>
      <c r="D205" s="57">
        <v>9</v>
      </c>
      <c r="E205" s="74">
        <v>2</v>
      </c>
      <c r="F205" s="87"/>
      <c r="G205" s="92"/>
      <c r="H205" s="97" t="str">
        <f t="shared" si="8"/>
        <v>中央区9-2</v>
      </c>
      <c r="I205" s="104">
        <v>975</v>
      </c>
      <c r="J205" s="113" t="s">
        <v>290</v>
      </c>
      <c r="K205" s="183"/>
      <c r="L205" s="312" t="s">
        <v>959</v>
      </c>
      <c r="M205" s="4" t="str">
        <f t="shared" si="10"/>
        <v/>
      </c>
      <c r="N205" s="6"/>
      <c r="P205" s="44"/>
      <c r="Q205" s="44"/>
    </row>
    <row r="206" spans="1:70" ht="20.25" customHeight="1">
      <c r="A206" s="4">
        <v>204</v>
      </c>
      <c r="B206" s="594"/>
      <c r="C206" s="76" t="s">
        <v>225</v>
      </c>
      <c r="D206" s="57">
        <v>9</v>
      </c>
      <c r="E206" s="74">
        <v>3</v>
      </c>
      <c r="F206" s="87"/>
      <c r="G206" s="92"/>
      <c r="H206" s="97" t="str">
        <f t="shared" si="8"/>
        <v>中央区9-3</v>
      </c>
      <c r="I206" s="104">
        <v>230</v>
      </c>
      <c r="J206" s="113" t="s">
        <v>291</v>
      </c>
      <c r="K206" s="183"/>
      <c r="L206" s="129"/>
      <c r="M206" s="5" t="str">
        <f t="shared" si="10"/>
        <v/>
      </c>
      <c r="N206" s="6"/>
    </row>
    <row r="207" spans="1:70" ht="20.25" customHeight="1">
      <c r="A207" s="4">
        <v>205</v>
      </c>
      <c r="B207" s="594"/>
      <c r="C207" s="76" t="s">
        <v>225</v>
      </c>
      <c r="D207" s="57">
        <v>9</v>
      </c>
      <c r="E207" s="74">
        <v>4</v>
      </c>
      <c r="F207" s="87"/>
      <c r="G207" s="92"/>
      <c r="H207" s="97" t="str">
        <f t="shared" si="8"/>
        <v>中央区9-4</v>
      </c>
      <c r="I207" s="104">
        <v>680</v>
      </c>
      <c r="J207" s="113" t="s">
        <v>292</v>
      </c>
      <c r="K207" s="183"/>
      <c r="L207" s="129"/>
      <c r="M207" s="4" t="str">
        <f t="shared" ref="M207:M270" si="11">IF(F215,I215,"")</f>
        <v/>
      </c>
      <c r="N207" s="6"/>
      <c r="O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</row>
    <row r="208" spans="1:70" ht="20.25">
      <c r="A208" s="4">
        <v>206</v>
      </c>
      <c r="B208" s="589" t="s">
        <v>293</v>
      </c>
      <c r="C208" s="76" t="s">
        <v>225</v>
      </c>
      <c r="D208" s="59">
        <v>10</v>
      </c>
      <c r="E208" s="74">
        <v>1</v>
      </c>
      <c r="F208" s="87">
        <v>0</v>
      </c>
      <c r="G208" s="92"/>
      <c r="H208" s="97" t="str">
        <f t="shared" si="8"/>
        <v>中央区10-1</v>
      </c>
      <c r="I208" s="104">
        <v>460</v>
      </c>
      <c r="J208" s="113" t="s">
        <v>294</v>
      </c>
      <c r="K208" s="191"/>
      <c r="L208" s="312"/>
      <c r="M208" s="4" t="str">
        <f t="shared" si="11"/>
        <v/>
      </c>
      <c r="N208" s="6"/>
      <c r="O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</row>
    <row r="209" spans="1:70" ht="20.25">
      <c r="A209" s="4">
        <v>207</v>
      </c>
      <c r="B209" s="589"/>
      <c r="C209" s="76" t="s">
        <v>225</v>
      </c>
      <c r="D209" s="59">
        <v>10</v>
      </c>
      <c r="E209" s="74">
        <v>2</v>
      </c>
      <c r="F209" s="87">
        <v>0</v>
      </c>
      <c r="G209" s="92"/>
      <c r="H209" s="97" t="str">
        <f t="shared" si="8"/>
        <v>中央区10-2</v>
      </c>
      <c r="I209" s="104">
        <v>585</v>
      </c>
      <c r="J209" s="113" t="s">
        <v>295</v>
      </c>
      <c r="K209" s="191"/>
      <c r="L209" s="237" t="s">
        <v>734</v>
      </c>
      <c r="M209" s="4" t="str">
        <f t="shared" si="11"/>
        <v/>
      </c>
      <c r="N209" s="6"/>
      <c r="O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25">
      <c r="A210" s="4">
        <v>208</v>
      </c>
      <c r="B210" s="589"/>
      <c r="C210" s="76" t="s">
        <v>225</v>
      </c>
      <c r="D210" s="59">
        <v>10</v>
      </c>
      <c r="E210" s="74">
        <v>3</v>
      </c>
      <c r="F210" s="87">
        <v>0</v>
      </c>
      <c r="G210" s="92"/>
      <c r="H210" s="97" t="str">
        <f t="shared" si="8"/>
        <v>中央区10-3</v>
      </c>
      <c r="I210" s="104">
        <v>260</v>
      </c>
      <c r="J210" s="113" t="s">
        <v>296</v>
      </c>
      <c r="K210" s="200"/>
      <c r="L210" s="164" t="s">
        <v>694</v>
      </c>
      <c r="M210" s="4" t="str">
        <f t="shared" si="11"/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25" customHeight="1">
      <c r="A211" s="4">
        <v>209</v>
      </c>
      <c r="B211" s="589"/>
      <c r="C211" s="76" t="s">
        <v>225</v>
      </c>
      <c r="D211" s="59">
        <v>10</v>
      </c>
      <c r="E211" s="74">
        <v>4</v>
      </c>
      <c r="F211" s="87"/>
      <c r="G211" s="92"/>
      <c r="H211" s="97" t="str">
        <f t="shared" si="8"/>
        <v>中央区10-4</v>
      </c>
      <c r="I211" s="104">
        <v>590</v>
      </c>
      <c r="J211" s="113" t="s">
        <v>297</v>
      </c>
      <c r="K211" s="185"/>
      <c r="L211" s="129"/>
      <c r="M211" s="4" t="str">
        <f t="shared" si="11"/>
        <v/>
      </c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25">
      <c r="A212" s="4">
        <v>210</v>
      </c>
      <c r="B212" s="589"/>
      <c r="C212" s="76" t="s">
        <v>225</v>
      </c>
      <c r="D212" s="59">
        <v>10</v>
      </c>
      <c r="E212" s="74">
        <v>5</v>
      </c>
      <c r="F212" s="87">
        <v>0</v>
      </c>
      <c r="G212" s="92"/>
      <c r="H212" s="97" t="str">
        <f t="shared" si="8"/>
        <v>中央区10-5</v>
      </c>
      <c r="I212" s="104">
        <v>195</v>
      </c>
      <c r="J212" s="113" t="s">
        <v>298</v>
      </c>
      <c r="K212" s="281"/>
      <c r="L212" s="138" t="s">
        <v>695</v>
      </c>
      <c r="M212" s="4" t="str">
        <f t="shared" si="11"/>
        <v/>
      </c>
      <c r="N212" s="6"/>
      <c r="O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16.5" customHeight="1">
      <c r="A213" s="4">
        <v>211</v>
      </c>
      <c r="B213" s="589"/>
      <c r="C213" s="76" t="s">
        <v>225</v>
      </c>
      <c r="D213" s="59">
        <v>10</v>
      </c>
      <c r="E213" s="74">
        <v>6</v>
      </c>
      <c r="F213" s="87">
        <v>0</v>
      </c>
      <c r="G213" s="92"/>
      <c r="H213" s="97" t="str">
        <f t="shared" si="8"/>
        <v>中央区10-6</v>
      </c>
      <c r="I213" s="104">
        <v>425</v>
      </c>
      <c r="J213" s="120" t="s">
        <v>698</v>
      </c>
      <c r="K213" s="201"/>
      <c r="L213" s="138" t="s">
        <v>694</v>
      </c>
      <c r="M213" s="4" t="str">
        <f t="shared" si="11"/>
        <v/>
      </c>
      <c r="N213" s="6"/>
    </row>
    <row r="214" spans="1:70" ht="20.25">
      <c r="A214" s="4">
        <v>212</v>
      </c>
      <c r="B214" s="589"/>
      <c r="C214" s="76" t="s">
        <v>225</v>
      </c>
      <c r="D214" s="59">
        <v>10</v>
      </c>
      <c r="E214" s="74" t="s">
        <v>299</v>
      </c>
      <c r="F214" s="87">
        <v>0</v>
      </c>
      <c r="G214" s="92"/>
      <c r="H214" s="97" t="str">
        <f t="shared" si="8"/>
        <v>中央区10-7</v>
      </c>
      <c r="I214" s="104">
        <v>200</v>
      </c>
      <c r="J214" s="120" t="s">
        <v>707</v>
      </c>
      <c r="K214" s="200"/>
      <c r="L214" s="216" t="s">
        <v>694</v>
      </c>
      <c r="M214" s="4" t="str">
        <f t="shared" si="11"/>
        <v/>
      </c>
      <c r="N214" s="6"/>
      <c r="O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25" customHeight="1">
      <c r="A215" s="4">
        <v>213</v>
      </c>
      <c r="B215" s="589" t="s">
        <v>300</v>
      </c>
      <c r="C215" s="76" t="s">
        <v>225</v>
      </c>
      <c r="D215" s="59">
        <v>11</v>
      </c>
      <c r="E215" s="74">
        <v>1</v>
      </c>
      <c r="F215" s="87"/>
      <c r="G215" s="92"/>
      <c r="H215" s="97" t="str">
        <f t="shared" si="8"/>
        <v>中央区11-1</v>
      </c>
      <c r="I215" s="104">
        <v>745</v>
      </c>
      <c r="J215" s="113" t="s">
        <v>301</v>
      </c>
      <c r="K215" s="183"/>
      <c r="L215" s="129"/>
      <c r="M215" s="4" t="str">
        <f t="shared" si="11"/>
        <v/>
      </c>
      <c r="O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25" customHeight="1">
      <c r="A216" s="4">
        <v>214</v>
      </c>
      <c r="B216" s="589"/>
      <c r="C216" s="256" t="s">
        <v>225</v>
      </c>
      <c r="D216" s="257">
        <v>11</v>
      </c>
      <c r="E216" s="258">
        <v>2</v>
      </c>
      <c r="F216" s="259"/>
      <c r="G216" s="92"/>
      <c r="H216" s="260" t="str">
        <f t="shared" si="8"/>
        <v>中央区11-2</v>
      </c>
      <c r="I216" s="261">
        <v>780</v>
      </c>
      <c r="J216" s="262" t="s">
        <v>302</v>
      </c>
      <c r="K216" s="191" t="s">
        <v>722</v>
      </c>
      <c r="L216" s="131" t="s">
        <v>858</v>
      </c>
      <c r="M216" s="18" t="str">
        <f t="shared" si="11"/>
        <v/>
      </c>
      <c r="N216" s="6"/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16.5" customHeight="1">
      <c r="A217" s="4">
        <v>215</v>
      </c>
      <c r="B217" s="589"/>
      <c r="C217" s="76" t="s">
        <v>225</v>
      </c>
      <c r="D217" s="59">
        <v>11</v>
      </c>
      <c r="E217" s="74">
        <v>3</v>
      </c>
      <c r="F217" s="87"/>
      <c r="G217" s="92"/>
      <c r="H217" s="97" t="str">
        <f t="shared" si="8"/>
        <v>中央区11-3</v>
      </c>
      <c r="I217" s="104">
        <v>615</v>
      </c>
      <c r="J217" s="113" t="s">
        <v>303</v>
      </c>
      <c r="K217" s="183"/>
      <c r="L217" s="129"/>
      <c r="M217" s="4" t="str">
        <f t="shared" si="11"/>
        <v/>
      </c>
      <c r="N217" s="6"/>
    </row>
    <row r="218" spans="1:70" ht="20.25" customHeight="1">
      <c r="A218" s="4">
        <v>216</v>
      </c>
      <c r="B218" s="589"/>
      <c r="C218" s="76" t="s">
        <v>225</v>
      </c>
      <c r="D218" s="59">
        <v>11</v>
      </c>
      <c r="E218" s="74">
        <v>4</v>
      </c>
      <c r="F218" s="87"/>
      <c r="G218" s="92"/>
      <c r="H218" s="97" t="str">
        <f t="shared" si="8"/>
        <v>中央区11-4</v>
      </c>
      <c r="I218" s="104">
        <v>565</v>
      </c>
      <c r="J218" s="113" t="s">
        <v>304</v>
      </c>
      <c r="K218" s="183"/>
      <c r="L218" s="129"/>
      <c r="M218" s="4" t="str">
        <f t="shared" si="11"/>
        <v/>
      </c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customHeight="1">
      <c r="A219" s="4">
        <v>217</v>
      </c>
      <c r="B219" s="589"/>
      <c r="C219" s="76" t="s">
        <v>225</v>
      </c>
      <c r="D219" s="59">
        <v>11</v>
      </c>
      <c r="E219" s="74">
        <v>5</v>
      </c>
      <c r="F219" s="87"/>
      <c r="G219" s="92"/>
      <c r="H219" s="97" t="str">
        <f t="shared" si="8"/>
        <v>中央区11-5</v>
      </c>
      <c r="I219" s="104">
        <v>780</v>
      </c>
      <c r="J219" s="113" t="s">
        <v>305</v>
      </c>
      <c r="K219" s="183"/>
      <c r="L219" s="129"/>
      <c r="M219" s="4" t="str">
        <f t="shared" si="11"/>
        <v/>
      </c>
      <c r="N219" s="23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16.5" customHeight="1">
      <c r="A220" s="4">
        <v>218</v>
      </c>
      <c r="B220" s="589"/>
      <c r="C220" s="76" t="s">
        <v>225</v>
      </c>
      <c r="D220" s="59">
        <v>11</v>
      </c>
      <c r="E220" s="74">
        <v>6</v>
      </c>
      <c r="F220" s="87"/>
      <c r="G220" s="92"/>
      <c r="H220" s="97" t="str">
        <f t="shared" si="8"/>
        <v>中央区11-6</v>
      </c>
      <c r="I220" s="104">
        <v>805</v>
      </c>
      <c r="J220" s="113" t="s">
        <v>306</v>
      </c>
      <c r="K220" s="183"/>
      <c r="L220" s="129"/>
      <c r="M220" s="4" t="str">
        <f t="shared" si="11"/>
        <v/>
      </c>
      <c r="N220" s="6"/>
    </row>
    <row r="221" spans="1:70" s="23" customFormat="1" ht="20.25" customHeight="1">
      <c r="A221" s="4">
        <v>219</v>
      </c>
      <c r="B221" s="589"/>
      <c r="C221" s="76" t="s">
        <v>225</v>
      </c>
      <c r="D221" s="59">
        <v>11</v>
      </c>
      <c r="E221" s="74">
        <v>7</v>
      </c>
      <c r="F221" s="87"/>
      <c r="G221" s="92"/>
      <c r="H221" s="97" t="str">
        <f t="shared" si="8"/>
        <v>中央区11-7</v>
      </c>
      <c r="I221" s="104">
        <v>340</v>
      </c>
      <c r="J221" s="113" t="s">
        <v>307</v>
      </c>
      <c r="K221" s="185"/>
      <c r="L221" s="132"/>
      <c r="M221" s="4" t="str">
        <f t="shared" si="11"/>
        <v/>
      </c>
      <c r="N221" s="6"/>
      <c r="P221" s="44"/>
      <c r="Q221" s="44"/>
    </row>
    <row r="222" spans="1:70" ht="20.25" customHeight="1">
      <c r="A222" s="4">
        <v>220</v>
      </c>
      <c r="B222" s="589"/>
      <c r="C222" s="76" t="s">
        <v>225</v>
      </c>
      <c r="D222" s="59">
        <v>11</v>
      </c>
      <c r="E222" s="74">
        <v>8</v>
      </c>
      <c r="F222" s="87"/>
      <c r="G222" s="92"/>
      <c r="H222" s="97" t="str">
        <f t="shared" si="8"/>
        <v>中央区11-8</v>
      </c>
      <c r="I222" s="104">
        <v>355</v>
      </c>
      <c r="J222" s="121" t="s">
        <v>308</v>
      </c>
      <c r="K222" s="183"/>
      <c r="L222" s="150"/>
      <c r="M222" s="4" t="str">
        <f t="shared" si="11"/>
        <v/>
      </c>
      <c r="N222" s="23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20.25" customHeight="1">
      <c r="A223" s="4">
        <v>221</v>
      </c>
      <c r="B223" s="589" t="s">
        <v>309</v>
      </c>
      <c r="C223" s="76" t="s">
        <v>225</v>
      </c>
      <c r="D223" s="59">
        <v>12</v>
      </c>
      <c r="E223" s="74">
        <v>1</v>
      </c>
      <c r="F223" s="87"/>
      <c r="G223" s="92"/>
      <c r="H223" s="97" t="str">
        <f t="shared" si="8"/>
        <v>中央区12-1</v>
      </c>
      <c r="I223" s="104">
        <v>820</v>
      </c>
      <c r="J223" s="113" t="s">
        <v>310</v>
      </c>
      <c r="K223" s="183"/>
      <c r="L223" s="129"/>
      <c r="M223" s="4" t="str">
        <f t="shared" si="11"/>
        <v/>
      </c>
      <c r="N223" s="6"/>
      <c r="O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</row>
    <row r="224" spans="1:70" s="23" customFormat="1" ht="20.25" customHeight="1">
      <c r="A224" s="4">
        <v>222</v>
      </c>
      <c r="B224" s="589"/>
      <c r="C224" s="76" t="s">
        <v>225</v>
      </c>
      <c r="D224" s="59">
        <v>12</v>
      </c>
      <c r="E224" s="74">
        <v>2</v>
      </c>
      <c r="F224" s="87"/>
      <c r="G224" s="92"/>
      <c r="H224" s="97" t="str">
        <f t="shared" si="8"/>
        <v>中央区12-2</v>
      </c>
      <c r="I224" s="104">
        <v>615</v>
      </c>
      <c r="J224" s="113" t="s">
        <v>311</v>
      </c>
      <c r="K224" s="183"/>
      <c r="L224" s="152"/>
      <c r="M224" s="4" t="str">
        <f t="shared" si="11"/>
        <v/>
      </c>
      <c r="N224" s="6"/>
      <c r="P224" s="44"/>
      <c r="Q224" s="44"/>
    </row>
    <row r="225" spans="1:70" ht="20.25" customHeight="1">
      <c r="A225" s="4">
        <v>223</v>
      </c>
      <c r="B225" s="589"/>
      <c r="C225" s="76" t="s">
        <v>225</v>
      </c>
      <c r="D225" s="59">
        <v>12</v>
      </c>
      <c r="E225" s="74">
        <v>3</v>
      </c>
      <c r="F225" s="87"/>
      <c r="G225" s="92"/>
      <c r="H225" s="97" t="str">
        <f t="shared" si="8"/>
        <v>中央区12-3</v>
      </c>
      <c r="I225" s="104">
        <v>625</v>
      </c>
      <c r="J225" s="113" t="s">
        <v>312</v>
      </c>
      <c r="K225" s="183"/>
      <c r="L225" s="129"/>
      <c r="M225" s="4">
        <f t="shared" si="11"/>
        <v>775</v>
      </c>
      <c r="N225" s="6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customHeight="1">
      <c r="A226" s="4">
        <v>224</v>
      </c>
      <c r="B226" s="589"/>
      <c r="C226" s="76" t="s">
        <v>225</v>
      </c>
      <c r="D226" s="59">
        <v>12</v>
      </c>
      <c r="E226" s="74">
        <v>4</v>
      </c>
      <c r="F226" s="87"/>
      <c r="G226" s="92"/>
      <c r="H226" s="97" t="str">
        <f t="shared" si="8"/>
        <v>中央区12-4</v>
      </c>
      <c r="I226" s="104">
        <v>400</v>
      </c>
      <c r="J226" s="113" t="s">
        <v>313</v>
      </c>
      <c r="K226" s="183"/>
      <c r="L226" s="129"/>
      <c r="M226" s="4" t="str">
        <f t="shared" si="11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ht="20.25">
      <c r="A227" s="4">
        <v>225</v>
      </c>
      <c r="B227" s="589"/>
      <c r="C227" s="77" t="s">
        <v>225</v>
      </c>
      <c r="D227" s="59">
        <v>12</v>
      </c>
      <c r="E227" s="74">
        <v>5</v>
      </c>
      <c r="F227" s="87">
        <v>0</v>
      </c>
      <c r="G227" s="92"/>
      <c r="H227" s="97" t="str">
        <f t="shared" si="8"/>
        <v>中央区12-5</v>
      </c>
      <c r="I227" s="104">
        <v>455</v>
      </c>
      <c r="J227" s="113" t="s">
        <v>703</v>
      </c>
      <c r="K227" s="191"/>
      <c r="L227" s="138" t="s">
        <v>695</v>
      </c>
      <c r="M227" s="4" t="str">
        <f t="shared" si="11"/>
        <v/>
      </c>
      <c r="N227" s="6"/>
      <c r="O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</row>
    <row r="228" spans="1:70" ht="20.25" customHeight="1">
      <c r="A228" s="4">
        <v>226</v>
      </c>
      <c r="B228" s="589"/>
      <c r="C228" s="76" t="s">
        <v>225</v>
      </c>
      <c r="D228" s="59">
        <v>12</v>
      </c>
      <c r="E228" s="74">
        <v>6</v>
      </c>
      <c r="F228" s="87"/>
      <c r="G228" s="92"/>
      <c r="H228" s="97" t="str">
        <f t="shared" si="8"/>
        <v>中央区12-6</v>
      </c>
      <c r="I228" s="104">
        <v>390</v>
      </c>
      <c r="J228" s="113" t="s">
        <v>312</v>
      </c>
      <c r="K228" s="183"/>
      <c r="L228" s="138"/>
      <c r="M228" s="4">
        <f t="shared" si="11"/>
        <v>650</v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customHeight="1">
      <c r="A229" s="4">
        <v>227</v>
      </c>
      <c r="B229" s="589" t="s">
        <v>314</v>
      </c>
      <c r="C229" s="76" t="s">
        <v>225</v>
      </c>
      <c r="D229" s="59">
        <v>13</v>
      </c>
      <c r="E229" s="74">
        <v>1</v>
      </c>
      <c r="F229" s="87"/>
      <c r="G229" s="92"/>
      <c r="H229" s="97" t="str">
        <f t="shared" si="8"/>
        <v>中央区13-1</v>
      </c>
      <c r="I229" s="104">
        <v>1795</v>
      </c>
      <c r="J229" s="113" t="s">
        <v>315</v>
      </c>
      <c r="K229" s="183"/>
      <c r="L229" s="129"/>
      <c r="M229" s="4" t="str">
        <f t="shared" si="11"/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25" customHeight="1">
      <c r="A230" s="4">
        <v>228</v>
      </c>
      <c r="B230" s="589"/>
      <c r="C230" s="76" t="s">
        <v>225</v>
      </c>
      <c r="D230" s="59">
        <v>13</v>
      </c>
      <c r="E230" s="74">
        <v>2</v>
      </c>
      <c r="F230" s="87"/>
      <c r="G230" s="92"/>
      <c r="H230" s="97" t="str">
        <f t="shared" si="8"/>
        <v>中央区13-2</v>
      </c>
      <c r="I230" s="104">
        <v>1095</v>
      </c>
      <c r="J230" s="113" t="s">
        <v>316</v>
      </c>
      <c r="K230" s="183"/>
      <c r="L230" s="129"/>
      <c r="M230" s="4" t="str">
        <f t="shared" si="11"/>
        <v/>
      </c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>
      <c r="A231" s="4">
        <v>229</v>
      </c>
      <c r="B231" s="589"/>
      <c r="C231" s="76" t="s">
        <v>225</v>
      </c>
      <c r="D231" s="59">
        <v>13</v>
      </c>
      <c r="E231" s="74">
        <v>3</v>
      </c>
      <c r="F231" s="87">
        <v>0</v>
      </c>
      <c r="G231" s="92"/>
      <c r="H231" s="97" t="str">
        <f t="shared" si="8"/>
        <v>中央区13-3</v>
      </c>
      <c r="I231" s="104">
        <v>945</v>
      </c>
      <c r="J231" s="113" t="s">
        <v>317</v>
      </c>
      <c r="K231" s="183"/>
      <c r="L231" s="216" t="s">
        <v>694</v>
      </c>
      <c r="M231" s="4" t="str">
        <f t="shared" si="11"/>
        <v/>
      </c>
      <c r="N231" s="6"/>
      <c r="O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16.5" customHeight="1">
      <c r="A232" s="4">
        <v>230</v>
      </c>
      <c r="B232" s="589"/>
      <c r="C232" s="76" t="s">
        <v>225</v>
      </c>
      <c r="D232" s="59">
        <v>13</v>
      </c>
      <c r="E232" s="74">
        <v>4</v>
      </c>
      <c r="F232" s="87">
        <v>0</v>
      </c>
      <c r="G232" s="92"/>
      <c r="H232" s="97" t="str">
        <f t="shared" si="8"/>
        <v>中央区13-4</v>
      </c>
      <c r="I232" s="104">
        <v>485</v>
      </c>
      <c r="J232" s="113" t="s">
        <v>318</v>
      </c>
      <c r="K232" s="191"/>
      <c r="L232" s="138" t="s">
        <v>944</v>
      </c>
      <c r="M232" s="5" t="str">
        <f t="shared" si="11"/>
        <v/>
      </c>
    </row>
    <row r="233" spans="1:70" ht="20.25" customHeight="1">
      <c r="A233" s="4">
        <v>231</v>
      </c>
      <c r="B233" s="589"/>
      <c r="C233" s="76" t="s">
        <v>225</v>
      </c>
      <c r="D233" s="59">
        <v>13</v>
      </c>
      <c r="E233" s="74">
        <v>5</v>
      </c>
      <c r="F233" s="87">
        <v>1</v>
      </c>
      <c r="G233" s="92"/>
      <c r="H233" s="97" t="str">
        <f t="shared" si="8"/>
        <v>中央区13-5</v>
      </c>
      <c r="I233" s="104">
        <v>775</v>
      </c>
      <c r="J233" s="113" t="s">
        <v>319</v>
      </c>
      <c r="K233" s="183" t="s">
        <v>936</v>
      </c>
      <c r="L233" s="132"/>
      <c r="M233" s="5" t="str">
        <f t="shared" si="11"/>
        <v/>
      </c>
      <c r="N233" s="6"/>
      <c r="O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25" customHeight="1">
      <c r="A234" s="4">
        <v>232</v>
      </c>
      <c r="B234" s="589"/>
      <c r="C234" s="76" t="s">
        <v>225</v>
      </c>
      <c r="D234" s="59">
        <v>13</v>
      </c>
      <c r="E234" s="74">
        <v>6</v>
      </c>
      <c r="F234" s="87"/>
      <c r="G234" s="92"/>
      <c r="H234" s="97" t="str">
        <f t="shared" si="8"/>
        <v>中央区13-6</v>
      </c>
      <c r="I234" s="104">
        <v>250</v>
      </c>
      <c r="J234" s="113" t="s">
        <v>320</v>
      </c>
      <c r="K234" s="183"/>
      <c r="L234" s="131"/>
      <c r="M234" s="5" t="str">
        <f t="shared" si="11"/>
        <v/>
      </c>
      <c r="N234" s="6"/>
    </row>
    <row r="235" spans="1:70" ht="20.25" customHeight="1">
      <c r="A235" s="4">
        <v>233</v>
      </c>
      <c r="B235" s="589" t="s">
        <v>321</v>
      </c>
      <c r="C235" s="76" t="s">
        <v>225</v>
      </c>
      <c r="D235" s="59">
        <v>14</v>
      </c>
      <c r="E235" s="74">
        <v>1</v>
      </c>
      <c r="F235" s="87"/>
      <c r="G235" s="92"/>
      <c r="H235" s="97" t="str">
        <f t="shared" si="8"/>
        <v>中央区14-1</v>
      </c>
      <c r="I235" s="104">
        <v>535</v>
      </c>
      <c r="J235" s="113" t="s">
        <v>322</v>
      </c>
      <c r="K235" s="191"/>
      <c r="L235" s="129" t="s">
        <v>859</v>
      </c>
      <c r="M235" s="4" t="str">
        <f t="shared" si="11"/>
        <v/>
      </c>
      <c r="O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</row>
    <row r="236" spans="1:70" ht="20.25">
      <c r="A236" s="4">
        <v>234</v>
      </c>
      <c r="B236" s="589"/>
      <c r="C236" s="76" t="s">
        <v>225</v>
      </c>
      <c r="D236" s="59">
        <v>14</v>
      </c>
      <c r="E236" s="74">
        <v>2</v>
      </c>
      <c r="F236" s="87">
        <v>1</v>
      </c>
      <c r="G236" s="92"/>
      <c r="H236" s="97" t="str">
        <f t="shared" si="8"/>
        <v>中央区14-2</v>
      </c>
      <c r="I236" s="104">
        <v>650</v>
      </c>
      <c r="J236" s="113" t="s">
        <v>767</v>
      </c>
      <c r="K236" s="191" t="s">
        <v>939</v>
      </c>
      <c r="L236" s="140"/>
      <c r="M236" s="4" t="str">
        <f t="shared" si="11"/>
        <v/>
      </c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16.5" customHeight="1">
      <c r="A237" s="4">
        <v>235</v>
      </c>
      <c r="B237" s="589"/>
      <c r="C237" s="76" t="s">
        <v>225</v>
      </c>
      <c r="D237" s="59">
        <v>14</v>
      </c>
      <c r="E237" s="74">
        <v>3</v>
      </c>
      <c r="F237" s="87"/>
      <c r="G237" s="92"/>
      <c r="H237" s="97" t="str">
        <f t="shared" si="8"/>
        <v>中央区14-3</v>
      </c>
      <c r="I237" s="104">
        <v>640</v>
      </c>
      <c r="J237" s="113" t="s">
        <v>324</v>
      </c>
      <c r="K237" s="185"/>
      <c r="L237" s="157"/>
      <c r="M237" s="4" t="str">
        <f t="shared" si="11"/>
        <v/>
      </c>
      <c r="N237" s="6"/>
    </row>
    <row r="238" spans="1:70" ht="16.5" customHeight="1">
      <c r="A238" s="4">
        <v>236</v>
      </c>
      <c r="B238" s="589"/>
      <c r="C238" s="76" t="s">
        <v>225</v>
      </c>
      <c r="D238" s="59">
        <v>14</v>
      </c>
      <c r="E238" s="74">
        <v>4</v>
      </c>
      <c r="F238" s="87"/>
      <c r="G238" s="92"/>
      <c r="H238" s="97" t="str">
        <f t="shared" si="8"/>
        <v>中央区14-4</v>
      </c>
      <c r="I238" s="104">
        <v>640</v>
      </c>
      <c r="J238" s="113" t="s">
        <v>325</v>
      </c>
      <c r="K238" s="183"/>
      <c r="L238" s="129"/>
      <c r="M238" s="5" t="str">
        <f t="shared" si="11"/>
        <v/>
      </c>
      <c r="N238" s="19"/>
    </row>
    <row r="239" spans="1:70" ht="20.25" customHeight="1">
      <c r="A239" s="4">
        <v>237</v>
      </c>
      <c r="B239" s="589"/>
      <c r="C239" s="76" t="s">
        <v>225</v>
      </c>
      <c r="D239" s="59">
        <v>14</v>
      </c>
      <c r="E239" s="74">
        <v>5</v>
      </c>
      <c r="F239" s="87"/>
      <c r="G239" s="92"/>
      <c r="H239" s="97" t="str">
        <f t="shared" si="8"/>
        <v>中央区14-5</v>
      </c>
      <c r="I239" s="104">
        <v>385</v>
      </c>
      <c r="J239" s="113" t="s">
        <v>326</v>
      </c>
      <c r="K239" s="191"/>
      <c r="L239" s="152"/>
      <c r="M239" s="4" t="str">
        <f t="shared" si="11"/>
        <v/>
      </c>
      <c r="N239" s="6"/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s="19" customFormat="1" ht="20.25">
      <c r="A240" s="4">
        <v>238</v>
      </c>
      <c r="B240" s="589"/>
      <c r="C240" s="76" t="s">
        <v>225</v>
      </c>
      <c r="D240" s="59">
        <v>14</v>
      </c>
      <c r="E240" s="74">
        <v>6</v>
      </c>
      <c r="F240" s="87"/>
      <c r="G240" s="92"/>
      <c r="H240" s="97" t="str">
        <f t="shared" si="8"/>
        <v>中央区14-6</v>
      </c>
      <c r="I240" s="104">
        <v>375</v>
      </c>
      <c r="J240" s="113" t="s">
        <v>327</v>
      </c>
      <c r="K240" s="183"/>
      <c r="L240" s="135" t="s">
        <v>942</v>
      </c>
      <c r="M240" s="4" t="str">
        <f t="shared" si="11"/>
        <v/>
      </c>
      <c r="N240" s="6"/>
      <c r="P240" s="47"/>
      <c r="Q240" s="47"/>
    </row>
    <row r="241" spans="1:70" ht="20.25" customHeight="1">
      <c r="A241" s="4">
        <v>239</v>
      </c>
      <c r="B241" s="589"/>
      <c r="C241" s="76" t="s">
        <v>225</v>
      </c>
      <c r="D241" s="59">
        <v>14</v>
      </c>
      <c r="E241" s="74">
        <v>7</v>
      </c>
      <c r="F241" s="87"/>
      <c r="G241" s="92"/>
      <c r="H241" s="97" t="str">
        <f t="shared" si="8"/>
        <v>中央区14-7</v>
      </c>
      <c r="I241" s="104">
        <v>355</v>
      </c>
      <c r="J241" s="113" t="s">
        <v>329</v>
      </c>
      <c r="K241" s="191"/>
      <c r="L241" s="132"/>
      <c r="M241" s="4" t="str">
        <f t="shared" si="11"/>
        <v/>
      </c>
      <c r="N241" s="6"/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20.25">
      <c r="A242" s="4">
        <v>240</v>
      </c>
      <c r="B242" s="589"/>
      <c r="C242" s="76" t="s">
        <v>225</v>
      </c>
      <c r="D242" s="59">
        <v>14</v>
      </c>
      <c r="E242" s="74">
        <v>8</v>
      </c>
      <c r="F242" s="87"/>
      <c r="G242" s="92"/>
      <c r="H242" s="97" t="str">
        <f t="shared" si="8"/>
        <v>中央区14-8</v>
      </c>
      <c r="I242" s="104">
        <v>435</v>
      </c>
      <c r="J242" s="113" t="s">
        <v>329</v>
      </c>
      <c r="K242" s="191"/>
      <c r="L242" s="132" t="s">
        <v>942</v>
      </c>
      <c r="M242" s="4" t="str">
        <f t="shared" si="11"/>
        <v/>
      </c>
      <c r="N242" s="6"/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20.25" customHeight="1">
      <c r="A243" s="4">
        <v>241</v>
      </c>
      <c r="B243" s="589"/>
      <c r="C243" s="76" t="s">
        <v>225</v>
      </c>
      <c r="D243" s="59">
        <v>14</v>
      </c>
      <c r="E243" s="74">
        <v>9</v>
      </c>
      <c r="F243" s="87"/>
      <c r="G243" s="92"/>
      <c r="H243" s="97" t="str">
        <f t="shared" si="8"/>
        <v>中央区14-9</v>
      </c>
      <c r="I243" s="104">
        <v>640</v>
      </c>
      <c r="J243" s="113" t="s">
        <v>331</v>
      </c>
      <c r="K243" s="183"/>
      <c r="L243" s="129"/>
      <c r="M243" s="4" t="str">
        <f t="shared" si="11"/>
        <v/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ht="20.25" customHeight="1">
      <c r="A244" s="4">
        <v>242</v>
      </c>
      <c r="B244" s="589" t="s">
        <v>332</v>
      </c>
      <c r="C244" s="76" t="s">
        <v>225</v>
      </c>
      <c r="D244" s="59">
        <v>15</v>
      </c>
      <c r="E244" s="74">
        <v>1</v>
      </c>
      <c r="F244" s="87"/>
      <c r="G244" s="92"/>
      <c r="H244" s="97" t="str">
        <f t="shared" si="8"/>
        <v>中央区15-1</v>
      </c>
      <c r="I244" s="104">
        <v>750</v>
      </c>
      <c r="J244" s="113" t="s">
        <v>333</v>
      </c>
      <c r="K244" s="183"/>
      <c r="L244" s="129"/>
      <c r="M244" s="4" t="str">
        <f t="shared" si="11"/>
        <v/>
      </c>
      <c r="N244" s="6"/>
      <c r="O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</row>
    <row r="245" spans="1:70" ht="20.25" customHeight="1">
      <c r="A245" s="4">
        <v>243</v>
      </c>
      <c r="B245" s="589"/>
      <c r="C245" s="76" t="s">
        <v>225</v>
      </c>
      <c r="D245" s="59">
        <v>15</v>
      </c>
      <c r="E245" s="74">
        <v>2</v>
      </c>
      <c r="F245" s="87"/>
      <c r="G245" s="92"/>
      <c r="H245" s="97" t="str">
        <f t="shared" si="8"/>
        <v>中央区15-2</v>
      </c>
      <c r="I245" s="104">
        <v>255</v>
      </c>
      <c r="J245" s="113" t="s">
        <v>334</v>
      </c>
      <c r="K245" s="183"/>
      <c r="L245" s="129"/>
      <c r="M245" s="4" t="str">
        <f t="shared" si="11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20.25" customHeight="1">
      <c r="A246" s="4">
        <v>244</v>
      </c>
      <c r="B246" s="589"/>
      <c r="C246" s="76" t="s">
        <v>225</v>
      </c>
      <c r="D246" s="59">
        <v>15</v>
      </c>
      <c r="E246" s="74">
        <v>3</v>
      </c>
      <c r="F246" s="87"/>
      <c r="G246" s="92"/>
      <c r="H246" s="97" t="str">
        <f t="shared" si="8"/>
        <v>中央区15-3</v>
      </c>
      <c r="I246" s="104">
        <v>380</v>
      </c>
      <c r="J246" s="113" t="s">
        <v>334</v>
      </c>
      <c r="K246" s="183"/>
      <c r="L246" s="159"/>
      <c r="M246" s="4" t="str">
        <f t="shared" si="11"/>
        <v/>
      </c>
      <c r="N246" s="6"/>
      <c r="O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</row>
    <row r="247" spans="1:70" ht="20.25">
      <c r="A247" s="4">
        <v>245</v>
      </c>
      <c r="B247" s="589"/>
      <c r="C247" s="76" t="s">
        <v>225</v>
      </c>
      <c r="D247" s="59">
        <v>15</v>
      </c>
      <c r="E247" s="74">
        <v>4</v>
      </c>
      <c r="F247" s="87">
        <v>0</v>
      </c>
      <c r="G247" s="92"/>
      <c r="H247" s="97" t="str">
        <f t="shared" si="8"/>
        <v>中央区15-4</v>
      </c>
      <c r="I247" s="104">
        <v>270</v>
      </c>
      <c r="J247" s="113" t="s">
        <v>334</v>
      </c>
      <c r="K247" s="191"/>
      <c r="L247" s="164" t="s">
        <v>694</v>
      </c>
      <c r="M247" s="4" t="str">
        <f t="shared" si="11"/>
        <v/>
      </c>
      <c r="N247" s="6"/>
      <c r="O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>
      <c r="A248" s="4">
        <v>246</v>
      </c>
      <c r="B248" s="589"/>
      <c r="C248" s="76" t="s">
        <v>225</v>
      </c>
      <c r="D248" s="59">
        <v>15</v>
      </c>
      <c r="E248" s="74">
        <v>5</v>
      </c>
      <c r="F248" s="87">
        <v>0</v>
      </c>
      <c r="G248" s="92"/>
      <c r="H248" s="97" t="str">
        <f t="shared" ref="H248:H312" si="12">CONCATENATE(C248,D248,"-",E248)</f>
        <v>中央区15-5</v>
      </c>
      <c r="I248" s="104">
        <v>535</v>
      </c>
      <c r="J248" s="113" t="s">
        <v>335</v>
      </c>
      <c r="K248" s="191"/>
      <c r="L248" s="164" t="s">
        <v>694</v>
      </c>
      <c r="M248" s="4" t="str">
        <f t="shared" si="11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20.25" customHeight="1">
      <c r="A249" s="4">
        <v>247</v>
      </c>
      <c r="B249" s="589"/>
      <c r="C249" s="76" t="s">
        <v>225</v>
      </c>
      <c r="D249" s="59">
        <v>15</v>
      </c>
      <c r="E249" s="74">
        <v>6</v>
      </c>
      <c r="F249" s="87"/>
      <c r="G249" s="92"/>
      <c r="H249" s="97" t="str">
        <f t="shared" si="12"/>
        <v>中央区15-6</v>
      </c>
      <c r="I249" s="104">
        <v>240</v>
      </c>
      <c r="J249" s="113" t="s">
        <v>336</v>
      </c>
      <c r="K249" s="183"/>
      <c r="L249" s="131"/>
      <c r="M249" s="4" t="str">
        <f t="shared" si="11"/>
        <v/>
      </c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customHeight="1">
      <c r="A250" s="4">
        <v>248</v>
      </c>
      <c r="B250" s="589"/>
      <c r="C250" s="76" t="s">
        <v>225</v>
      </c>
      <c r="D250" s="59">
        <v>15</v>
      </c>
      <c r="E250" s="74">
        <v>7</v>
      </c>
      <c r="F250" s="87"/>
      <c r="G250" s="92"/>
      <c r="H250" s="97" t="str">
        <f t="shared" si="12"/>
        <v>中央区15-7</v>
      </c>
      <c r="I250" s="104">
        <v>750</v>
      </c>
      <c r="J250" s="113" t="s">
        <v>336</v>
      </c>
      <c r="K250" s="183"/>
      <c r="L250" s="129"/>
      <c r="M250" s="4" t="str">
        <f t="shared" si="11"/>
        <v/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16.5" customHeight="1">
      <c r="A251" s="4">
        <v>249</v>
      </c>
      <c r="B251" s="589"/>
      <c r="C251" s="76" t="s">
        <v>225</v>
      </c>
      <c r="D251" s="59">
        <v>15</v>
      </c>
      <c r="E251" s="74">
        <v>8</v>
      </c>
      <c r="F251" s="87"/>
      <c r="G251" s="92"/>
      <c r="H251" s="97" t="str">
        <f t="shared" si="12"/>
        <v>中央区15-8</v>
      </c>
      <c r="I251" s="104">
        <v>360</v>
      </c>
      <c r="J251" s="113" t="s">
        <v>337</v>
      </c>
      <c r="K251" s="183"/>
      <c r="L251" s="129"/>
      <c r="M251" s="4">
        <f t="shared" si="11"/>
        <v>605</v>
      </c>
      <c r="N251" s="6"/>
    </row>
    <row r="252" spans="1:70" ht="20.25" customHeight="1">
      <c r="A252" s="4">
        <v>250</v>
      </c>
      <c r="B252" s="589"/>
      <c r="C252" s="76" t="s">
        <v>225</v>
      </c>
      <c r="D252" s="59">
        <v>15</v>
      </c>
      <c r="E252" s="74">
        <v>9</v>
      </c>
      <c r="F252" s="87"/>
      <c r="G252" s="92"/>
      <c r="H252" s="97" t="str">
        <f t="shared" si="12"/>
        <v>中央区15-9</v>
      </c>
      <c r="I252" s="104">
        <v>895</v>
      </c>
      <c r="J252" s="113" t="s">
        <v>338</v>
      </c>
      <c r="K252" s="183"/>
      <c r="L252" s="129"/>
      <c r="M252" s="4" t="str">
        <f t="shared" si="11"/>
        <v/>
      </c>
      <c r="N252" s="6"/>
      <c r="O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25" customHeight="1">
      <c r="A253" s="4">
        <v>251</v>
      </c>
      <c r="B253" s="589"/>
      <c r="C253" s="76" t="s">
        <v>225</v>
      </c>
      <c r="D253" s="59">
        <v>15</v>
      </c>
      <c r="E253" s="74">
        <v>10</v>
      </c>
      <c r="F253" s="87"/>
      <c r="G253" s="92"/>
      <c r="H253" s="97" t="str">
        <f t="shared" si="12"/>
        <v>中央区15-10</v>
      </c>
      <c r="I253" s="104">
        <v>235</v>
      </c>
      <c r="J253" s="113" t="s">
        <v>339</v>
      </c>
      <c r="K253" s="183"/>
      <c r="L253" s="129"/>
      <c r="M253" s="4" t="str">
        <f t="shared" si="11"/>
        <v/>
      </c>
      <c r="N253" s="6"/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25" customHeight="1">
      <c r="A254" s="4">
        <v>252</v>
      </c>
      <c r="B254" s="589"/>
      <c r="C254" s="76" t="s">
        <v>225</v>
      </c>
      <c r="D254" s="59">
        <v>15</v>
      </c>
      <c r="E254" s="74">
        <v>11</v>
      </c>
      <c r="F254" s="87"/>
      <c r="G254" s="92"/>
      <c r="H254" s="97" t="str">
        <f t="shared" si="12"/>
        <v>中央区15-11</v>
      </c>
      <c r="I254" s="104">
        <v>380</v>
      </c>
      <c r="J254" s="113" t="s">
        <v>340</v>
      </c>
      <c r="K254" s="183"/>
      <c r="L254" s="129"/>
      <c r="M254" s="4" t="str">
        <f t="shared" si="11"/>
        <v/>
      </c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25">
      <c r="A255" s="4">
        <v>253</v>
      </c>
      <c r="B255" s="589"/>
      <c r="C255" s="76" t="s">
        <v>225</v>
      </c>
      <c r="D255" s="59">
        <v>15</v>
      </c>
      <c r="E255" s="74">
        <v>12</v>
      </c>
      <c r="F255" s="87">
        <v>0</v>
      </c>
      <c r="G255" s="92"/>
      <c r="H255" s="97" t="str">
        <f t="shared" si="12"/>
        <v>中央区15-12</v>
      </c>
      <c r="I255" s="104">
        <v>190</v>
      </c>
      <c r="J255" s="113" t="s">
        <v>334</v>
      </c>
      <c r="K255" s="191"/>
      <c r="L255" s="164" t="s">
        <v>694</v>
      </c>
      <c r="M255" s="5" t="str">
        <f t="shared" si="11"/>
        <v/>
      </c>
      <c r="N255" s="6"/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25" customHeight="1">
      <c r="A256" s="4">
        <v>254</v>
      </c>
      <c r="B256" s="589"/>
      <c r="C256" s="76" t="s">
        <v>225</v>
      </c>
      <c r="D256" s="59">
        <v>15</v>
      </c>
      <c r="E256" s="74">
        <v>13</v>
      </c>
      <c r="F256" s="87"/>
      <c r="G256" s="92"/>
      <c r="H256" s="97" t="str">
        <f t="shared" si="12"/>
        <v>中央区15-13</v>
      </c>
      <c r="I256" s="104">
        <v>315</v>
      </c>
      <c r="J256" s="113" t="s">
        <v>688</v>
      </c>
      <c r="K256" s="191"/>
      <c r="L256" s="129"/>
      <c r="M256" s="4" t="str">
        <f t="shared" si="11"/>
        <v/>
      </c>
      <c r="N256" s="6"/>
    </row>
    <row r="257" spans="1:70" ht="20.25" customHeight="1">
      <c r="A257" s="4">
        <v>255</v>
      </c>
      <c r="B257" s="589" t="s">
        <v>341</v>
      </c>
      <c r="C257" s="76" t="s">
        <v>225</v>
      </c>
      <c r="D257" s="59">
        <v>16</v>
      </c>
      <c r="E257" s="74">
        <v>1</v>
      </c>
      <c r="F257" s="87"/>
      <c r="G257" s="92"/>
      <c r="H257" s="97" t="str">
        <f t="shared" si="12"/>
        <v>中央区16-1</v>
      </c>
      <c r="I257" s="104">
        <v>495</v>
      </c>
      <c r="J257" s="113" t="s">
        <v>342</v>
      </c>
      <c r="K257" s="191"/>
      <c r="L257" s="129"/>
      <c r="M257" s="4" t="str">
        <f t="shared" si="11"/>
        <v/>
      </c>
      <c r="N257" s="6"/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25" customHeight="1">
      <c r="A258" s="4">
        <v>256</v>
      </c>
      <c r="B258" s="589"/>
      <c r="C258" s="76" t="s">
        <v>225</v>
      </c>
      <c r="D258" s="59">
        <v>16</v>
      </c>
      <c r="E258" s="74">
        <v>2</v>
      </c>
      <c r="F258" s="87"/>
      <c r="G258" s="92"/>
      <c r="H258" s="97" t="str">
        <f t="shared" si="12"/>
        <v>中央区16-2</v>
      </c>
      <c r="I258" s="104">
        <v>270</v>
      </c>
      <c r="J258" s="113" t="s">
        <v>689</v>
      </c>
      <c r="K258" s="191"/>
      <c r="L258" s="140"/>
      <c r="M258" s="4" t="str">
        <f t="shared" si="11"/>
        <v/>
      </c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25">
      <c r="A259" s="4">
        <v>257</v>
      </c>
      <c r="B259" s="589"/>
      <c r="C259" s="76" t="s">
        <v>225</v>
      </c>
      <c r="D259" s="59">
        <v>16</v>
      </c>
      <c r="E259" s="74">
        <v>3</v>
      </c>
      <c r="F259" s="87">
        <v>1</v>
      </c>
      <c r="G259" s="92"/>
      <c r="H259" s="97" t="str">
        <f t="shared" si="12"/>
        <v>中央区16-3</v>
      </c>
      <c r="I259" s="104">
        <v>605</v>
      </c>
      <c r="J259" s="113" t="s">
        <v>343</v>
      </c>
      <c r="K259" s="191" t="s">
        <v>784</v>
      </c>
      <c r="L259" s="138"/>
      <c r="M259" s="4" t="str">
        <f t="shared" si="11"/>
        <v/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16.5" customHeight="1">
      <c r="A260" s="4">
        <v>258</v>
      </c>
      <c r="B260" s="589"/>
      <c r="C260" s="208" t="s">
        <v>225</v>
      </c>
      <c r="D260" s="209">
        <v>16</v>
      </c>
      <c r="E260" s="204">
        <v>4</v>
      </c>
      <c r="F260" s="205"/>
      <c r="G260" s="92"/>
      <c r="H260" s="97" t="str">
        <f t="shared" si="12"/>
        <v>中央区16-4</v>
      </c>
      <c r="I260" s="104">
        <v>595</v>
      </c>
      <c r="J260" s="113" t="s">
        <v>344</v>
      </c>
      <c r="K260" s="183"/>
      <c r="L260" s="168"/>
      <c r="M260" s="4" t="str">
        <f t="shared" si="11"/>
        <v/>
      </c>
      <c r="N260" s="15"/>
    </row>
    <row r="261" spans="1:70" ht="20.25" customHeight="1">
      <c r="A261" s="4">
        <v>259</v>
      </c>
      <c r="B261" s="589"/>
      <c r="C261" s="76" t="s">
        <v>225</v>
      </c>
      <c r="D261" s="59">
        <v>16</v>
      </c>
      <c r="E261" s="74">
        <v>5</v>
      </c>
      <c r="F261" s="87"/>
      <c r="G261" s="92"/>
      <c r="H261" s="97" t="str">
        <f t="shared" si="12"/>
        <v>中央区16-5</v>
      </c>
      <c r="I261" s="104">
        <v>625</v>
      </c>
      <c r="J261" s="113" t="s">
        <v>345</v>
      </c>
      <c r="K261" s="183"/>
      <c r="L261" s="129"/>
      <c r="M261" s="4" t="str">
        <f t="shared" si="11"/>
        <v/>
      </c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s="15" customFormat="1" ht="20.25" customHeight="1">
      <c r="A262" s="4">
        <v>260</v>
      </c>
      <c r="B262" s="589"/>
      <c r="C262" s="76" t="s">
        <v>225</v>
      </c>
      <c r="D262" s="59">
        <v>16</v>
      </c>
      <c r="E262" s="74">
        <v>6</v>
      </c>
      <c r="F262" s="87"/>
      <c r="G262" s="92"/>
      <c r="H262" s="97" t="str">
        <f t="shared" si="12"/>
        <v>中央区16-6</v>
      </c>
      <c r="I262" s="104">
        <v>865</v>
      </c>
      <c r="J262" s="113" t="s">
        <v>346</v>
      </c>
      <c r="K262" s="183"/>
      <c r="L262" s="129"/>
      <c r="M262" s="4" t="str">
        <f t="shared" si="11"/>
        <v/>
      </c>
      <c r="N262" s="44"/>
      <c r="P262" s="44"/>
      <c r="Q262" s="44"/>
    </row>
    <row r="263" spans="1:70" s="15" customFormat="1" ht="16.5" customHeight="1">
      <c r="A263" s="4">
        <v>261</v>
      </c>
      <c r="B263" s="589"/>
      <c r="C263" s="76" t="s">
        <v>225</v>
      </c>
      <c r="D263" s="59">
        <v>16</v>
      </c>
      <c r="E263" s="74">
        <v>7</v>
      </c>
      <c r="F263" s="87">
        <v>0</v>
      </c>
      <c r="G263" s="92"/>
      <c r="H263" s="97" t="str">
        <f t="shared" si="12"/>
        <v>中央区16-7</v>
      </c>
      <c r="I263" s="104">
        <v>385</v>
      </c>
      <c r="J263" s="113" t="s">
        <v>742</v>
      </c>
      <c r="K263" s="200"/>
      <c r="L263" s="164" t="s">
        <v>694</v>
      </c>
      <c r="M263" s="4" t="str">
        <f t="shared" si="11"/>
        <v/>
      </c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</row>
    <row r="264" spans="1:70" ht="16.5" customHeight="1">
      <c r="A264" s="4">
        <v>262</v>
      </c>
      <c r="B264" s="589" t="s">
        <v>347</v>
      </c>
      <c r="C264" s="76" t="s">
        <v>225</v>
      </c>
      <c r="D264" s="59">
        <v>17</v>
      </c>
      <c r="E264" s="74">
        <v>1</v>
      </c>
      <c r="F264" s="87"/>
      <c r="G264" s="92"/>
      <c r="H264" s="97" t="str">
        <f t="shared" si="12"/>
        <v>中央区17-1</v>
      </c>
      <c r="I264" s="104">
        <v>710</v>
      </c>
      <c r="J264" s="113" t="s">
        <v>348</v>
      </c>
      <c r="K264" s="183"/>
      <c r="L264" s="129"/>
      <c r="M264" s="4" t="str">
        <f t="shared" si="11"/>
        <v/>
      </c>
      <c r="N264" s="15"/>
    </row>
    <row r="265" spans="1:70" ht="16.5" customHeight="1">
      <c r="A265" s="4">
        <v>263</v>
      </c>
      <c r="B265" s="589"/>
      <c r="C265" s="76" t="s">
        <v>225</v>
      </c>
      <c r="D265" s="59">
        <v>17</v>
      </c>
      <c r="E265" s="74">
        <v>2</v>
      </c>
      <c r="F265" s="87"/>
      <c r="G265" s="92"/>
      <c r="H265" s="97" t="str">
        <f t="shared" si="12"/>
        <v>中央区17-2</v>
      </c>
      <c r="I265" s="104">
        <v>710</v>
      </c>
      <c r="J265" s="113" t="s">
        <v>349</v>
      </c>
      <c r="K265" s="183"/>
      <c r="L265" s="129"/>
      <c r="M265" s="4" t="str">
        <f t="shared" si="11"/>
        <v/>
      </c>
      <c r="N265" s="15"/>
    </row>
    <row r="266" spans="1:70" s="15" customFormat="1" ht="20.25" customHeight="1">
      <c r="A266" s="4">
        <v>264</v>
      </c>
      <c r="B266" s="589"/>
      <c r="C266" s="76" t="s">
        <v>225</v>
      </c>
      <c r="D266" s="59">
        <v>17</v>
      </c>
      <c r="E266" s="74">
        <v>3</v>
      </c>
      <c r="F266" s="87"/>
      <c r="G266" s="92"/>
      <c r="H266" s="97" t="str">
        <f t="shared" si="12"/>
        <v>中央区17-3</v>
      </c>
      <c r="I266" s="104">
        <v>835</v>
      </c>
      <c r="J266" s="113" t="s">
        <v>350</v>
      </c>
      <c r="K266" s="183"/>
      <c r="L266" s="129"/>
      <c r="M266" s="4" t="str">
        <f t="shared" si="11"/>
        <v/>
      </c>
      <c r="N266" s="6"/>
      <c r="P266" s="44"/>
      <c r="Q266" s="44"/>
    </row>
    <row r="267" spans="1:70" s="15" customFormat="1" ht="20.25">
      <c r="A267" s="4">
        <v>265</v>
      </c>
      <c r="B267" s="589"/>
      <c r="C267" s="76" t="s">
        <v>225</v>
      </c>
      <c r="D267" s="59">
        <v>17</v>
      </c>
      <c r="E267" s="74">
        <v>4</v>
      </c>
      <c r="F267" s="87">
        <v>0</v>
      </c>
      <c r="G267" s="92"/>
      <c r="H267" s="97" t="str">
        <f t="shared" si="12"/>
        <v>中央区17-4</v>
      </c>
      <c r="I267" s="104">
        <v>305</v>
      </c>
      <c r="J267" s="113" t="s">
        <v>351</v>
      </c>
      <c r="K267" s="191"/>
      <c r="L267" s="164" t="s">
        <v>694</v>
      </c>
      <c r="M267" s="4" t="str">
        <f t="shared" si="11"/>
        <v/>
      </c>
      <c r="N267" s="6"/>
      <c r="P267" s="44"/>
      <c r="Q267" s="44"/>
    </row>
    <row r="268" spans="1:70" ht="20.25">
      <c r="A268" s="4">
        <v>266</v>
      </c>
      <c r="B268" s="589"/>
      <c r="C268" s="76" t="s">
        <v>225</v>
      </c>
      <c r="D268" s="59">
        <v>17</v>
      </c>
      <c r="E268" s="74">
        <v>5</v>
      </c>
      <c r="F268" s="87">
        <v>0</v>
      </c>
      <c r="G268" s="92"/>
      <c r="H268" s="97" t="str">
        <f t="shared" si="12"/>
        <v>中央区17-5</v>
      </c>
      <c r="I268" s="104">
        <v>405</v>
      </c>
      <c r="J268" s="113" t="s">
        <v>351</v>
      </c>
      <c r="K268" s="191"/>
      <c r="L268" s="164" t="s">
        <v>694</v>
      </c>
      <c r="M268" s="4" t="str">
        <f t="shared" si="11"/>
        <v/>
      </c>
      <c r="N268" s="6"/>
      <c r="O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</row>
    <row r="269" spans="1:70" ht="20.25" customHeight="1">
      <c r="A269" s="4">
        <v>267</v>
      </c>
      <c r="B269" s="589"/>
      <c r="C269" s="76" t="s">
        <v>225</v>
      </c>
      <c r="D269" s="59">
        <v>17</v>
      </c>
      <c r="E269" s="74">
        <v>6</v>
      </c>
      <c r="F269" s="87"/>
      <c r="G269" s="92"/>
      <c r="H269" s="97" t="str">
        <f t="shared" si="12"/>
        <v>中央区17-6</v>
      </c>
      <c r="I269" s="104">
        <v>615</v>
      </c>
      <c r="J269" s="113" t="s">
        <v>352</v>
      </c>
      <c r="K269" s="183"/>
      <c r="L269" s="129"/>
      <c r="M269" s="4" t="str">
        <f t="shared" si="11"/>
        <v/>
      </c>
      <c r="N269" s="15"/>
      <c r="O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</row>
    <row r="270" spans="1:70" ht="20.25" customHeight="1">
      <c r="A270" s="4">
        <v>268</v>
      </c>
      <c r="B270" s="589"/>
      <c r="C270" s="76" t="s">
        <v>225</v>
      </c>
      <c r="D270" s="59">
        <v>17</v>
      </c>
      <c r="E270" s="74">
        <v>7</v>
      </c>
      <c r="F270" s="87"/>
      <c r="G270" s="92"/>
      <c r="H270" s="97" t="str">
        <f t="shared" si="12"/>
        <v>中央区17-7</v>
      </c>
      <c r="I270" s="104">
        <v>220</v>
      </c>
      <c r="J270" s="113" t="s">
        <v>353</v>
      </c>
      <c r="K270" s="183"/>
      <c r="L270" s="129"/>
      <c r="M270" s="4" t="str">
        <f t="shared" si="11"/>
        <v/>
      </c>
      <c r="O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</row>
    <row r="271" spans="1:70" s="15" customFormat="1" ht="20.25" customHeight="1">
      <c r="A271" s="4">
        <v>269</v>
      </c>
      <c r="B271" s="589" t="s">
        <v>354</v>
      </c>
      <c r="C271" s="76" t="s">
        <v>225</v>
      </c>
      <c r="D271" s="59">
        <v>18</v>
      </c>
      <c r="E271" s="74">
        <v>1</v>
      </c>
      <c r="F271" s="87"/>
      <c r="G271" s="92"/>
      <c r="H271" s="97" t="str">
        <f t="shared" si="12"/>
        <v>中央区18-1</v>
      </c>
      <c r="I271" s="104">
        <v>100</v>
      </c>
      <c r="J271" s="113" t="s">
        <v>355</v>
      </c>
      <c r="K271" s="183"/>
      <c r="L271" s="129"/>
      <c r="M271" s="4" t="str">
        <f t="shared" ref="M271:M289" si="13">IF(F279,I279,"")</f>
        <v/>
      </c>
      <c r="N271" s="6"/>
      <c r="P271" s="44"/>
      <c r="Q271" s="44"/>
    </row>
    <row r="272" spans="1:70" s="15" customFormat="1" ht="20.25" customHeight="1">
      <c r="A272" s="4">
        <v>270</v>
      </c>
      <c r="B272" s="589"/>
      <c r="C272" s="76" t="s">
        <v>225</v>
      </c>
      <c r="D272" s="59">
        <v>18</v>
      </c>
      <c r="E272" s="74">
        <v>2</v>
      </c>
      <c r="F272" s="87"/>
      <c r="G272" s="92"/>
      <c r="H272" s="97" t="str">
        <f t="shared" si="12"/>
        <v>中央区18-2</v>
      </c>
      <c r="I272" s="104">
        <v>405</v>
      </c>
      <c r="J272" s="113" t="s">
        <v>355</v>
      </c>
      <c r="K272" s="183"/>
      <c r="L272" s="129"/>
      <c r="M272" s="5" t="str">
        <f t="shared" si="13"/>
        <v/>
      </c>
      <c r="N272" s="6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</row>
    <row r="273" spans="1:70" ht="20.25" customHeight="1">
      <c r="A273" s="4">
        <v>271</v>
      </c>
      <c r="B273" s="589"/>
      <c r="C273" s="208" t="s">
        <v>225</v>
      </c>
      <c r="D273" s="209">
        <v>18</v>
      </c>
      <c r="E273" s="204">
        <v>3</v>
      </c>
      <c r="F273" s="205"/>
      <c r="G273" s="92"/>
      <c r="H273" s="260" t="str">
        <f t="shared" si="12"/>
        <v>中央区18-3</v>
      </c>
      <c r="I273" s="261">
        <v>150</v>
      </c>
      <c r="J273" s="262" t="s">
        <v>356</v>
      </c>
      <c r="K273" s="183"/>
      <c r="L273" s="131" t="s">
        <v>777</v>
      </c>
      <c r="M273" s="4" t="str">
        <f t="shared" si="13"/>
        <v/>
      </c>
      <c r="N273" s="6"/>
      <c r="O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</row>
    <row r="274" spans="1:70" ht="20.25" customHeight="1">
      <c r="A274" s="4">
        <v>272</v>
      </c>
      <c r="B274" s="589"/>
      <c r="C274" s="76" t="s">
        <v>225</v>
      </c>
      <c r="D274" s="59">
        <v>18</v>
      </c>
      <c r="E274" s="74">
        <v>4</v>
      </c>
      <c r="F274" s="87"/>
      <c r="G274" s="92"/>
      <c r="H274" s="97" t="str">
        <f t="shared" si="12"/>
        <v>中央区18-4</v>
      </c>
      <c r="I274" s="104">
        <v>485</v>
      </c>
      <c r="J274" s="113" t="s">
        <v>357</v>
      </c>
      <c r="K274" s="183"/>
      <c r="L274" s="132"/>
      <c r="M274" s="5" t="str">
        <f t="shared" si="13"/>
        <v/>
      </c>
      <c r="N274" s="6"/>
      <c r="O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</row>
    <row r="275" spans="1:70" ht="20.25" customHeight="1">
      <c r="A275" s="4">
        <v>273</v>
      </c>
      <c r="B275" s="589"/>
      <c r="C275" s="76" t="s">
        <v>225</v>
      </c>
      <c r="D275" s="59">
        <v>18</v>
      </c>
      <c r="E275" s="74">
        <v>5</v>
      </c>
      <c r="F275" s="87"/>
      <c r="G275" s="92"/>
      <c r="H275" s="97" t="str">
        <f t="shared" si="12"/>
        <v>中央区18-5</v>
      </c>
      <c r="I275" s="104">
        <v>250</v>
      </c>
      <c r="J275" s="113" t="s">
        <v>358</v>
      </c>
      <c r="K275" s="183"/>
      <c r="L275" s="129"/>
      <c r="M275" s="4" t="str">
        <f t="shared" si="13"/>
        <v/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customHeight="1">
      <c r="A276" s="4">
        <v>274</v>
      </c>
      <c r="B276" s="589"/>
      <c r="C276" s="76" t="s">
        <v>225</v>
      </c>
      <c r="D276" s="59">
        <v>18</v>
      </c>
      <c r="E276" s="74">
        <v>6</v>
      </c>
      <c r="F276" s="87"/>
      <c r="G276" s="92"/>
      <c r="H276" s="97" t="str">
        <f t="shared" si="12"/>
        <v>中央区18-6</v>
      </c>
      <c r="I276" s="104">
        <v>630</v>
      </c>
      <c r="J276" s="113" t="s">
        <v>359</v>
      </c>
      <c r="K276" s="183"/>
      <c r="L276" s="129"/>
      <c r="M276" s="4" t="str">
        <f t="shared" si="13"/>
        <v/>
      </c>
      <c r="N276" s="23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customHeight="1">
      <c r="A277" s="4">
        <v>275</v>
      </c>
      <c r="B277" s="589"/>
      <c r="C277" s="76" t="s">
        <v>225</v>
      </c>
      <c r="D277" s="59">
        <v>18</v>
      </c>
      <c r="E277" s="74">
        <v>7</v>
      </c>
      <c r="F277" s="87"/>
      <c r="G277" s="92"/>
      <c r="H277" s="97" t="str">
        <f t="shared" si="12"/>
        <v>中央区18-7</v>
      </c>
      <c r="I277" s="104">
        <v>580</v>
      </c>
      <c r="J277" s="113" t="s">
        <v>360</v>
      </c>
      <c r="K277" s="183"/>
      <c r="L277" s="129"/>
      <c r="M277" s="4" t="str">
        <f t="shared" si="13"/>
        <v/>
      </c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23" customFormat="1" ht="20.25" customHeight="1">
      <c r="A278" s="4">
        <v>276</v>
      </c>
      <c r="B278" s="589"/>
      <c r="C278" s="76" t="s">
        <v>225</v>
      </c>
      <c r="D278" s="59">
        <v>18</v>
      </c>
      <c r="E278" s="74">
        <v>8</v>
      </c>
      <c r="F278" s="87"/>
      <c r="G278" s="92"/>
      <c r="H278" s="97" t="str">
        <f t="shared" si="12"/>
        <v>中央区18-8</v>
      </c>
      <c r="I278" s="104">
        <v>285</v>
      </c>
      <c r="J278" s="113" t="s">
        <v>361</v>
      </c>
      <c r="K278" s="191"/>
      <c r="L278" s="129"/>
      <c r="M278" s="4" t="str">
        <f t="shared" si="13"/>
        <v/>
      </c>
      <c r="N278" s="6"/>
      <c r="P278" s="44"/>
      <c r="Q278" s="44"/>
    </row>
    <row r="279" spans="1:70" s="23" customFormat="1" ht="20.25" customHeight="1">
      <c r="A279" s="4">
        <v>277</v>
      </c>
      <c r="B279" s="589"/>
      <c r="C279" s="76" t="s">
        <v>225</v>
      </c>
      <c r="D279" s="59">
        <v>18</v>
      </c>
      <c r="E279" s="74">
        <v>9</v>
      </c>
      <c r="F279" s="87"/>
      <c r="G279" s="92"/>
      <c r="H279" s="97" t="str">
        <f t="shared" si="12"/>
        <v>中央区18-9</v>
      </c>
      <c r="I279" s="104">
        <v>305</v>
      </c>
      <c r="J279" s="113" t="s">
        <v>362</v>
      </c>
      <c r="K279" s="219"/>
      <c r="L279" s="138"/>
      <c r="M279" s="4" t="str">
        <f t="shared" si="13"/>
        <v/>
      </c>
      <c r="N279" s="6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</row>
    <row r="280" spans="1:70" ht="20.25" customHeight="1">
      <c r="A280" s="4">
        <v>278</v>
      </c>
      <c r="B280" s="589"/>
      <c r="C280" s="76" t="s">
        <v>225</v>
      </c>
      <c r="D280" s="59">
        <v>18</v>
      </c>
      <c r="E280" s="74">
        <v>10</v>
      </c>
      <c r="F280" s="87"/>
      <c r="G280" s="92"/>
      <c r="H280" s="97" t="str">
        <f t="shared" si="12"/>
        <v>中央区18-10</v>
      </c>
      <c r="I280" s="104">
        <v>185</v>
      </c>
      <c r="J280" s="113" t="s">
        <v>363</v>
      </c>
      <c r="K280" s="235"/>
      <c r="L280" s="155" t="s">
        <v>803</v>
      </c>
      <c r="M280" s="4" t="str">
        <f t="shared" si="13"/>
        <v/>
      </c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customHeight="1">
      <c r="A281" s="4">
        <v>279</v>
      </c>
      <c r="B281" s="589"/>
      <c r="C281" s="76" t="s">
        <v>225</v>
      </c>
      <c r="D281" s="59">
        <v>18</v>
      </c>
      <c r="E281" s="74">
        <v>11</v>
      </c>
      <c r="F281" s="87"/>
      <c r="G281" s="92"/>
      <c r="H281" s="97" t="str">
        <f t="shared" si="12"/>
        <v>中央区18-11</v>
      </c>
      <c r="I281" s="104">
        <v>620</v>
      </c>
      <c r="J281" s="113" t="s">
        <v>364</v>
      </c>
      <c r="K281" s="183"/>
      <c r="L281" s="129"/>
      <c r="M281" s="4">
        <f t="shared" si="13"/>
        <v>595</v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customHeight="1">
      <c r="A282" s="4">
        <v>280</v>
      </c>
      <c r="B282" s="589"/>
      <c r="C282" s="76" t="s">
        <v>225</v>
      </c>
      <c r="D282" s="59">
        <v>18</v>
      </c>
      <c r="E282" s="74">
        <v>12</v>
      </c>
      <c r="F282" s="87"/>
      <c r="G282" s="92"/>
      <c r="H282" s="97" t="str">
        <f t="shared" si="12"/>
        <v>中央区18-12</v>
      </c>
      <c r="I282" s="104">
        <v>865</v>
      </c>
      <c r="J282" s="113" t="s">
        <v>365</v>
      </c>
      <c r="K282" s="183"/>
      <c r="L282" s="141"/>
      <c r="M282" s="5">
        <f t="shared" si="13"/>
        <v>445</v>
      </c>
    </row>
    <row r="283" spans="1:70" ht="20.25" customHeight="1">
      <c r="A283" s="4">
        <v>281</v>
      </c>
      <c r="B283" s="589"/>
      <c r="C283" s="76" t="s">
        <v>225</v>
      </c>
      <c r="D283" s="59">
        <v>18</v>
      </c>
      <c r="E283" s="74">
        <v>13</v>
      </c>
      <c r="F283" s="87"/>
      <c r="G283" s="92"/>
      <c r="H283" s="97" t="str">
        <f t="shared" si="12"/>
        <v>中央区18-13</v>
      </c>
      <c r="I283" s="104">
        <v>430</v>
      </c>
      <c r="J283" s="113" t="s">
        <v>366</v>
      </c>
      <c r="K283" s="183"/>
      <c r="L283" s="129"/>
      <c r="M283" s="4">
        <f t="shared" si="13"/>
        <v>480</v>
      </c>
      <c r="N283" s="6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16.5" customHeight="1">
      <c r="A284" s="4">
        <v>282</v>
      </c>
      <c r="B284" s="589"/>
      <c r="C284" s="76" t="s">
        <v>225</v>
      </c>
      <c r="D284" s="59">
        <v>18</v>
      </c>
      <c r="E284" s="74">
        <v>14</v>
      </c>
      <c r="F284" s="87">
        <v>0</v>
      </c>
      <c r="G284" s="92"/>
      <c r="H284" s="97" t="str">
        <f t="shared" si="12"/>
        <v>中央区18-14</v>
      </c>
      <c r="I284" s="104">
        <v>610</v>
      </c>
      <c r="J284" s="113" t="s">
        <v>367</v>
      </c>
      <c r="K284" s="191"/>
      <c r="L284" s="164" t="s">
        <v>694</v>
      </c>
      <c r="M284" s="4" t="str">
        <f t="shared" si="13"/>
        <v/>
      </c>
      <c r="N284" s="6"/>
    </row>
    <row r="285" spans="1:70" ht="20.25" customHeight="1">
      <c r="A285" s="4">
        <v>283</v>
      </c>
      <c r="B285" s="589"/>
      <c r="C285" s="76" t="s">
        <v>225</v>
      </c>
      <c r="D285" s="59">
        <v>18</v>
      </c>
      <c r="E285" s="74">
        <v>15</v>
      </c>
      <c r="F285" s="87"/>
      <c r="G285" s="92"/>
      <c r="H285" s="97" t="str">
        <f t="shared" si="12"/>
        <v>中央区18-15</v>
      </c>
      <c r="I285" s="104">
        <v>1360</v>
      </c>
      <c r="J285" s="113" t="s">
        <v>368</v>
      </c>
      <c r="K285" s="191"/>
      <c r="L285" s="129"/>
      <c r="M285" s="5" t="str">
        <f t="shared" si="13"/>
        <v/>
      </c>
      <c r="N285" s="6"/>
      <c r="O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20.25" customHeight="1">
      <c r="A286" s="4">
        <v>284</v>
      </c>
      <c r="B286" s="589" t="s">
        <v>369</v>
      </c>
      <c r="C286" s="76" t="s">
        <v>225</v>
      </c>
      <c r="D286" s="59">
        <v>19</v>
      </c>
      <c r="E286" s="74">
        <v>1</v>
      </c>
      <c r="F286" s="87"/>
      <c r="G286" s="92"/>
      <c r="H286" s="97" t="str">
        <f t="shared" si="12"/>
        <v>中央区19-1</v>
      </c>
      <c r="I286" s="104">
        <v>265</v>
      </c>
      <c r="J286" s="113" t="s">
        <v>370</v>
      </c>
      <c r="K286" s="183"/>
      <c r="L286" s="129"/>
      <c r="M286" s="5" t="str">
        <f t="shared" si="13"/>
        <v/>
      </c>
      <c r="N286" s="6"/>
      <c r="O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</row>
    <row r="287" spans="1:70" ht="20.25" customHeight="1">
      <c r="A287" s="4">
        <v>285</v>
      </c>
      <c r="B287" s="589"/>
      <c r="C287" s="76" t="s">
        <v>225</v>
      </c>
      <c r="D287" s="59">
        <v>19</v>
      </c>
      <c r="E287" s="74">
        <v>2</v>
      </c>
      <c r="F287" s="87"/>
      <c r="G287" s="92"/>
      <c r="H287" s="97" t="str">
        <f t="shared" si="12"/>
        <v>中央区19-2</v>
      </c>
      <c r="I287" s="104">
        <v>805</v>
      </c>
      <c r="J287" s="113" t="s">
        <v>371</v>
      </c>
      <c r="K287" s="183"/>
      <c r="L287" s="129"/>
      <c r="M287" s="5" t="str">
        <f t="shared" si="13"/>
        <v/>
      </c>
      <c r="N287" s="6"/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customHeight="1">
      <c r="A288" s="4">
        <v>286</v>
      </c>
      <c r="B288" s="589"/>
      <c r="C288" s="277" t="s">
        <v>225</v>
      </c>
      <c r="D288" s="257">
        <v>19</v>
      </c>
      <c r="E288" s="258">
        <v>3</v>
      </c>
      <c r="F288" s="259"/>
      <c r="G288" s="92"/>
      <c r="H288" s="260" t="str">
        <f t="shared" si="12"/>
        <v>中央区19-3</v>
      </c>
      <c r="I288" s="261">
        <v>455</v>
      </c>
      <c r="J288" s="262" t="s">
        <v>372</v>
      </c>
      <c r="K288" s="191" t="s">
        <v>39</v>
      </c>
      <c r="L288" s="131" t="s">
        <v>860</v>
      </c>
      <c r="M288" s="5" t="str">
        <f t="shared" si="13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>
      <c r="A289" s="4">
        <v>287</v>
      </c>
      <c r="B289" s="589"/>
      <c r="C289" s="76" t="s">
        <v>225</v>
      </c>
      <c r="D289" s="59">
        <v>19</v>
      </c>
      <c r="E289" s="74">
        <v>4</v>
      </c>
      <c r="F289" s="87">
        <v>1</v>
      </c>
      <c r="G289" s="92"/>
      <c r="H289" s="97" t="str">
        <f t="shared" si="12"/>
        <v>中央区19-4</v>
      </c>
      <c r="I289" s="104">
        <v>595</v>
      </c>
      <c r="J289" s="113" t="s">
        <v>373</v>
      </c>
      <c r="K289" s="191" t="s">
        <v>787</v>
      </c>
      <c r="L289" s="167"/>
      <c r="M289" s="4" t="str">
        <f t="shared" si="13"/>
        <v/>
      </c>
      <c r="O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</row>
    <row r="290" spans="1:70" ht="20.25">
      <c r="A290" s="4">
        <v>288</v>
      </c>
      <c r="B290" s="589"/>
      <c r="C290" s="76" t="s">
        <v>225</v>
      </c>
      <c r="D290" s="59">
        <v>19</v>
      </c>
      <c r="E290" s="74">
        <v>5</v>
      </c>
      <c r="F290" s="87">
        <v>1</v>
      </c>
      <c r="G290" s="92"/>
      <c r="H290" s="97" t="str">
        <f t="shared" si="12"/>
        <v>中央区19-5</v>
      </c>
      <c r="I290" s="104">
        <v>445</v>
      </c>
      <c r="J290" s="113" t="s">
        <v>374</v>
      </c>
      <c r="K290" s="191" t="s">
        <v>375</v>
      </c>
      <c r="L290" s="164" t="s">
        <v>965</v>
      </c>
      <c r="M290" s="4" t="str">
        <f t="shared" ref="M290:M320" si="14">IF(F299,I299,"")</f>
        <v/>
      </c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25">
      <c r="A291" s="4">
        <v>289</v>
      </c>
      <c r="B291" s="589"/>
      <c r="C291" s="76" t="s">
        <v>225</v>
      </c>
      <c r="D291" s="59">
        <v>19</v>
      </c>
      <c r="E291" s="74">
        <v>6</v>
      </c>
      <c r="F291" s="87">
        <v>1</v>
      </c>
      <c r="G291" s="92"/>
      <c r="H291" s="97" t="str">
        <f t="shared" si="12"/>
        <v>中央区19-6</v>
      </c>
      <c r="I291" s="104">
        <v>480</v>
      </c>
      <c r="J291" s="113" t="s">
        <v>376</v>
      </c>
      <c r="K291" s="191" t="s">
        <v>377</v>
      </c>
      <c r="L291" s="305"/>
      <c r="M291" s="4" t="str">
        <f t="shared" si="14"/>
        <v/>
      </c>
      <c r="N291" s="6"/>
    </row>
    <row r="292" spans="1:70" ht="20.25" customHeight="1">
      <c r="A292" s="4">
        <v>290</v>
      </c>
      <c r="B292" s="589"/>
      <c r="C292" s="76" t="s">
        <v>225</v>
      </c>
      <c r="D292" s="59">
        <v>19</v>
      </c>
      <c r="E292" s="74">
        <v>7</v>
      </c>
      <c r="F292" s="87"/>
      <c r="G292" s="92"/>
      <c r="H292" s="97" t="str">
        <f t="shared" si="12"/>
        <v>中央区19-7</v>
      </c>
      <c r="I292" s="104">
        <v>240</v>
      </c>
      <c r="J292" s="113" t="s">
        <v>378</v>
      </c>
      <c r="K292" s="183"/>
      <c r="L292" s="163"/>
      <c r="M292" s="4" t="str">
        <f t="shared" si="14"/>
        <v/>
      </c>
      <c r="N292" s="6"/>
    </row>
    <row r="293" spans="1:70" ht="20.25" customHeight="1">
      <c r="A293" s="4">
        <v>291</v>
      </c>
      <c r="B293" s="589"/>
      <c r="C293" s="77" t="s">
        <v>225</v>
      </c>
      <c r="D293" s="59">
        <v>19</v>
      </c>
      <c r="E293" s="74">
        <v>8</v>
      </c>
      <c r="F293" s="87"/>
      <c r="G293" s="92"/>
      <c r="H293" s="97" t="str">
        <f t="shared" si="12"/>
        <v>中央区19-8</v>
      </c>
      <c r="I293" s="104">
        <v>200</v>
      </c>
      <c r="J293" s="113" t="s">
        <v>380</v>
      </c>
      <c r="K293" s="185"/>
      <c r="L293" s="129"/>
      <c r="M293" s="4" t="str">
        <f t="shared" si="14"/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>
      <c r="A294" s="4">
        <v>292</v>
      </c>
      <c r="B294" s="589"/>
      <c r="C294" s="77" t="s">
        <v>225</v>
      </c>
      <c r="D294" s="59">
        <v>19</v>
      </c>
      <c r="E294" s="74">
        <v>9</v>
      </c>
      <c r="F294" s="87"/>
      <c r="G294" s="92"/>
      <c r="H294" s="97" t="str">
        <f t="shared" si="12"/>
        <v>中央区19-9</v>
      </c>
      <c r="I294" s="104">
        <v>350</v>
      </c>
      <c r="J294" s="113" t="s">
        <v>381</v>
      </c>
      <c r="K294" s="200"/>
      <c r="L294" s="129"/>
      <c r="M294" s="5">
        <f t="shared" si="14"/>
        <v>315</v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customHeight="1">
      <c r="A295" s="4">
        <v>293</v>
      </c>
      <c r="B295" s="589"/>
      <c r="C295" s="77" t="s">
        <v>225</v>
      </c>
      <c r="D295" s="60">
        <v>19</v>
      </c>
      <c r="E295" s="78">
        <v>10</v>
      </c>
      <c r="F295" s="87"/>
      <c r="G295" s="92"/>
      <c r="H295" s="97" t="str">
        <f t="shared" si="12"/>
        <v>中央区19-10</v>
      </c>
      <c r="I295" s="104">
        <v>370</v>
      </c>
      <c r="J295" s="113" t="s">
        <v>382</v>
      </c>
      <c r="K295" s="200"/>
      <c r="L295" s="161" t="s">
        <v>805</v>
      </c>
      <c r="M295" s="4">
        <f t="shared" si="14"/>
        <v>395</v>
      </c>
      <c r="O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25" customHeight="1">
      <c r="A296" s="4">
        <v>294</v>
      </c>
      <c r="B296" s="589"/>
      <c r="C296" s="77" t="s">
        <v>225</v>
      </c>
      <c r="D296" s="59">
        <v>19</v>
      </c>
      <c r="E296" s="74" t="s">
        <v>383</v>
      </c>
      <c r="F296" s="87"/>
      <c r="G296" s="92"/>
      <c r="H296" s="97" t="str">
        <f t="shared" si="12"/>
        <v>中央区19-11</v>
      </c>
      <c r="I296" s="104">
        <v>295</v>
      </c>
      <c r="J296" s="215" t="s">
        <v>384</v>
      </c>
      <c r="K296" s="200"/>
      <c r="L296" s="129" t="s">
        <v>806</v>
      </c>
      <c r="M296" s="5">
        <f t="shared" si="14"/>
        <v>545</v>
      </c>
      <c r="N296" s="6"/>
      <c r="O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16.5" customHeight="1">
      <c r="A297" s="4">
        <v>295</v>
      </c>
      <c r="B297" s="589"/>
      <c r="C297" s="76" t="s">
        <v>225</v>
      </c>
      <c r="D297" s="59">
        <v>19</v>
      </c>
      <c r="E297" s="74">
        <v>12</v>
      </c>
      <c r="F297" s="87"/>
      <c r="G297" s="92"/>
      <c r="H297" s="97" t="str">
        <f t="shared" si="12"/>
        <v>中央区19-12</v>
      </c>
      <c r="I297" s="104">
        <v>90</v>
      </c>
      <c r="J297" s="113" t="s">
        <v>385</v>
      </c>
      <c r="K297" s="183"/>
      <c r="L297" s="129"/>
      <c r="M297" s="4">
        <f t="shared" si="14"/>
        <v>495</v>
      </c>
      <c r="N297" s="6"/>
    </row>
    <row r="298" spans="1:70" ht="20.25" customHeight="1">
      <c r="A298" s="4">
        <v>296</v>
      </c>
      <c r="B298" s="589"/>
      <c r="C298" s="77" t="s">
        <v>225</v>
      </c>
      <c r="D298" s="59">
        <v>19</v>
      </c>
      <c r="E298" s="74" t="s">
        <v>185</v>
      </c>
      <c r="F298" s="87"/>
      <c r="G298" s="92"/>
      <c r="H298" s="97" t="str">
        <f>CONCATENATE(C298,D298,"-",E298)</f>
        <v>中央区19-13</v>
      </c>
      <c r="I298" s="104">
        <v>205</v>
      </c>
      <c r="J298" s="215" t="s">
        <v>386</v>
      </c>
      <c r="K298" s="183"/>
      <c r="L298" s="129" t="s">
        <v>805</v>
      </c>
      <c r="M298" s="4" t="str">
        <f t="shared" si="14"/>
        <v/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25" customHeight="1">
      <c r="A299" s="4">
        <v>297</v>
      </c>
      <c r="B299" s="589" t="s">
        <v>387</v>
      </c>
      <c r="C299" s="76" t="s">
        <v>388</v>
      </c>
      <c r="D299" s="59">
        <v>1</v>
      </c>
      <c r="E299" s="74">
        <v>1</v>
      </c>
      <c r="F299" s="87"/>
      <c r="G299" s="92"/>
      <c r="H299" s="97" t="str">
        <f t="shared" si="12"/>
        <v>東区1-1</v>
      </c>
      <c r="I299" s="104">
        <v>145</v>
      </c>
      <c r="J299" s="113" t="s">
        <v>389</v>
      </c>
      <c r="K299" s="183"/>
      <c r="L299" s="129"/>
      <c r="M299" s="4" t="str">
        <f t="shared" si="14"/>
        <v/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20.25" customHeight="1">
      <c r="A300" s="4">
        <v>298</v>
      </c>
      <c r="B300" s="589"/>
      <c r="C300" s="76" t="s">
        <v>388</v>
      </c>
      <c r="D300" s="59">
        <v>1</v>
      </c>
      <c r="E300" s="74">
        <v>2</v>
      </c>
      <c r="F300" s="87"/>
      <c r="G300" s="92"/>
      <c r="H300" s="97" t="str">
        <f t="shared" si="12"/>
        <v>東区1-2</v>
      </c>
      <c r="I300" s="104">
        <v>720</v>
      </c>
      <c r="J300" s="113" t="s">
        <v>390</v>
      </c>
      <c r="K300" s="183"/>
      <c r="L300" s="129"/>
      <c r="M300" s="4" t="str">
        <f t="shared" si="14"/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25" customHeight="1">
      <c r="A301" s="4">
        <v>299</v>
      </c>
      <c r="B301" s="589"/>
      <c r="C301" s="76" t="s">
        <v>388</v>
      </c>
      <c r="D301" s="59">
        <v>1</v>
      </c>
      <c r="E301" s="74">
        <v>3</v>
      </c>
      <c r="F301" s="87"/>
      <c r="G301" s="92"/>
      <c r="H301" s="97" t="str">
        <f t="shared" si="12"/>
        <v>東区1-3</v>
      </c>
      <c r="I301" s="104">
        <v>780</v>
      </c>
      <c r="J301" s="113" t="s">
        <v>391</v>
      </c>
      <c r="K301" s="183"/>
      <c r="L301" s="129"/>
      <c r="M301" s="4" t="str">
        <f t="shared" si="14"/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customHeight="1">
      <c r="A302" s="4">
        <v>300</v>
      </c>
      <c r="B302" s="589"/>
      <c r="C302" s="76" t="s">
        <v>388</v>
      </c>
      <c r="D302" s="59">
        <v>1</v>
      </c>
      <c r="E302" s="74">
        <v>4</v>
      </c>
      <c r="F302" s="87"/>
      <c r="G302" s="92"/>
      <c r="H302" s="97" t="str">
        <f t="shared" si="12"/>
        <v>東区1-4</v>
      </c>
      <c r="I302" s="104">
        <v>665</v>
      </c>
      <c r="J302" s="113" t="s">
        <v>392</v>
      </c>
      <c r="K302" s="183"/>
      <c r="L302" s="129"/>
      <c r="M302" s="4" t="str">
        <f t="shared" si="14"/>
        <v/>
      </c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>
      <c r="A303" s="4">
        <v>301</v>
      </c>
      <c r="B303" s="589"/>
      <c r="C303" s="76" t="s">
        <v>388</v>
      </c>
      <c r="D303" s="59">
        <v>1</v>
      </c>
      <c r="E303" s="74">
        <v>5</v>
      </c>
      <c r="F303" s="87">
        <v>1</v>
      </c>
      <c r="G303" s="92"/>
      <c r="H303" s="97" t="str">
        <f t="shared" si="12"/>
        <v>東区1-5</v>
      </c>
      <c r="I303" s="104">
        <v>315</v>
      </c>
      <c r="J303" s="113" t="s">
        <v>393</v>
      </c>
      <c r="K303" s="239" t="s">
        <v>15</v>
      </c>
      <c r="L303" s="307"/>
      <c r="M303" s="4">
        <f t="shared" si="14"/>
        <v>700</v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16.5" customHeight="1">
      <c r="A304" s="4">
        <v>302</v>
      </c>
      <c r="B304" s="589"/>
      <c r="C304" s="76" t="s">
        <v>388</v>
      </c>
      <c r="D304" s="59">
        <v>1</v>
      </c>
      <c r="E304" s="74">
        <v>6</v>
      </c>
      <c r="F304" s="87">
        <v>1</v>
      </c>
      <c r="G304" s="92"/>
      <c r="H304" s="97" t="str">
        <f t="shared" si="12"/>
        <v>東区1-6</v>
      </c>
      <c r="I304" s="104">
        <v>395</v>
      </c>
      <c r="J304" s="113" t="s">
        <v>394</v>
      </c>
      <c r="K304" s="219" t="s">
        <v>945</v>
      </c>
      <c r="L304" s="138"/>
      <c r="M304" s="4" t="str">
        <f t="shared" si="14"/>
        <v/>
      </c>
      <c r="N304" s="6"/>
    </row>
    <row r="305" spans="1:70" ht="20.25">
      <c r="A305" s="4">
        <v>303</v>
      </c>
      <c r="B305" s="589"/>
      <c r="C305" s="76" t="s">
        <v>388</v>
      </c>
      <c r="D305" s="59">
        <v>1</v>
      </c>
      <c r="E305" s="74">
        <v>7</v>
      </c>
      <c r="F305" s="87">
        <v>1</v>
      </c>
      <c r="G305" s="92"/>
      <c r="H305" s="97" t="str">
        <f t="shared" si="12"/>
        <v>東区1-7</v>
      </c>
      <c r="I305" s="104">
        <v>545</v>
      </c>
      <c r="J305" s="113" t="s">
        <v>395</v>
      </c>
      <c r="K305" s="191" t="s">
        <v>396</v>
      </c>
      <c r="L305" s="139"/>
      <c r="M305" s="4">
        <f t="shared" si="14"/>
        <v>540</v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>
      <c r="A306" s="4">
        <v>304</v>
      </c>
      <c r="B306" s="589"/>
      <c r="C306" s="76" t="s">
        <v>388</v>
      </c>
      <c r="D306" s="59">
        <v>1</v>
      </c>
      <c r="E306" s="74">
        <v>8</v>
      </c>
      <c r="F306" s="87">
        <v>1</v>
      </c>
      <c r="G306" s="92"/>
      <c r="H306" s="97" t="str">
        <f t="shared" si="12"/>
        <v>東区1-8</v>
      </c>
      <c r="I306" s="104">
        <v>495</v>
      </c>
      <c r="J306" s="113" t="s">
        <v>397</v>
      </c>
      <c r="K306" s="191" t="s">
        <v>721</v>
      </c>
      <c r="L306" s="129"/>
      <c r="M306" s="4" t="str">
        <f t="shared" si="14"/>
        <v/>
      </c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customHeight="1">
      <c r="A307" s="4">
        <v>305</v>
      </c>
      <c r="B307" s="589"/>
      <c r="C307" s="76" t="s">
        <v>388</v>
      </c>
      <c r="D307" s="59">
        <v>1</v>
      </c>
      <c r="E307" s="74">
        <v>9</v>
      </c>
      <c r="F307" s="87"/>
      <c r="G307" s="92"/>
      <c r="H307" s="97" t="str">
        <f t="shared" si="12"/>
        <v>東区1-9</v>
      </c>
      <c r="I307" s="104">
        <v>540</v>
      </c>
      <c r="J307" s="113" t="s">
        <v>398</v>
      </c>
      <c r="K307" s="183"/>
      <c r="L307" s="129"/>
      <c r="M307" s="4" t="str">
        <f t="shared" si="14"/>
        <v/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customHeight="1">
      <c r="A308" s="4">
        <v>306</v>
      </c>
      <c r="B308" s="589"/>
      <c r="C308" s="76" t="s">
        <v>388</v>
      </c>
      <c r="D308" s="59">
        <v>1</v>
      </c>
      <c r="E308" s="74">
        <v>10</v>
      </c>
      <c r="F308" s="87"/>
      <c r="G308" s="92"/>
      <c r="H308" s="97" t="str">
        <f t="shared" si="12"/>
        <v>東区1-10</v>
      </c>
      <c r="I308" s="104">
        <v>330</v>
      </c>
      <c r="J308" s="113" t="s">
        <v>398</v>
      </c>
      <c r="K308" s="183"/>
      <c r="L308" s="129"/>
      <c r="M308" s="4" t="str">
        <f t="shared" si="14"/>
        <v/>
      </c>
      <c r="N308" s="6"/>
    </row>
    <row r="309" spans="1:70" ht="20.25" customHeight="1">
      <c r="A309" s="4">
        <v>307</v>
      </c>
      <c r="B309" s="589" t="s">
        <v>399</v>
      </c>
      <c r="C309" s="76" t="s">
        <v>388</v>
      </c>
      <c r="D309" s="57">
        <v>2</v>
      </c>
      <c r="E309" s="74">
        <v>1</v>
      </c>
      <c r="F309" s="87"/>
      <c r="G309" s="92"/>
      <c r="H309" s="97" t="str">
        <f t="shared" si="12"/>
        <v>東区2-1</v>
      </c>
      <c r="I309" s="104">
        <v>815</v>
      </c>
      <c r="J309" s="113" t="s">
        <v>400</v>
      </c>
      <c r="K309" s="183"/>
      <c r="L309" s="129"/>
      <c r="M309" s="4" t="str">
        <f t="shared" si="14"/>
        <v/>
      </c>
      <c r="N309" s="6"/>
      <c r="O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25">
      <c r="A310" s="4">
        <v>308</v>
      </c>
      <c r="B310" s="589"/>
      <c r="C310" s="76" t="s">
        <v>388</v>
      </c>
      <c r="D310" s="57">
        <v>2</v>
      </c>
      <c r="E310" s="74">
        <v>2</v>
      </c>
      <c r="F310" s="87">
        <v>0</v>
      </c>
      <c r="G310" s="92"/>
      <c r="H310" s="97" t="str">
        <f t="shared" si="12"/>
        <v>東区2-2</v>
      </c>
      <c r="I310" s="104">
        <v>535</v>
      </c>
      <c r="J310" s="113" t="s">
        <v>401</v>
      </c>
      <c r="K310" s="191"/>
      <c r="L310" s="138" t="s">
        <v>934</v>
      </c>
      <c r="M310" s="4">
        <f t="shared" si="14"/>
        <v>570</v>
      </c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 customHeight="1">
      <c r="A311" s="4">
        <v>309</v>
      </c>
      <c r="B311" s="589"/>
      <c r="C311" s="76" t="s">
        <v>388</v>
      </c>
      <c r="D311" s="57">
        <v>2</v>
      </c>
      <c r="E311" s="74">
        <v>3</v>
      </c>
      <c r="F311" s="87"/>
      <c r="G311" s="92"/>
      <c r="H311" s="97" t="str">
        <f t="shared" si="12"/>
        <v>東区2-3</v>
      </c>
      <c r="I311" s="104">
        <v>495</v>
      </c>
      <c r="J311" s="113" t="s">
        <v>402</v>
      </c>
      <c r="K311" s="183"/>
      <c r="L311" s="129"/>
      <c r="M311" s="4">
        <f t="shared" si="14"/>
        <v>370</v>
      </c>
      <c r="N311" s="6"/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16.5" customHeight="1">
      <c r="A312" s="4">
        <v>310</v>
      </c>
      <c r="B312" s="589"/>
      <c r="C312" s="76" t="s">
        <v>388</v>
      </c>
      <c r="D312" s="57">
        <v>2</v>
      </c>
      <c r="E312" s="74">
        <v>4</v>
      </c>
      <c r="F312" s="87">
        <v>1</v>
      </c>
      <c r="G312" s="92"/>
      <c r="H312" s="97" t="str">
        <f t="shared" si="12"/>
        <v>東区2-4</v>
      </c>
      <c r="I312" s="104">
        <v>700</v>
      </c>
      <c r="J312" s="113" t="s">
        <v>403</v>
      </c>
      <c r="K312" s="191" t="s">
        <v>945</v>
      </c>
      <c r="L312" s="138"/>
      <c r="M312" s="4" t="str">
        <f t="shared" si="14"/>
        <v/>
      </c>
    </row>
    <row r="313" spans="1:70" ht="20.25" customHeight="1">
      <c r="A313" s="4">
        <v>311</v>
      </c>
      <c r="B313" s="589"/>
      <c r="C313" s="76" t="s">
        <v>388</v>
      </c>
      <c r="D313" s="57">
        <v>2</v>
      </c>
      <c r="E313" s="74">
        <v>5</v>
      </c>
      <c r="F313" s="87"/>
      <c r="G313" s="92"/>
      <c r="H313" s="97" t="str">
        <f t="shared" ref="H313:H357" si="15">CONCATENATE(C313,D313,"-",E313)</f>
        <v>東区2-5</v>
      </c>
      <c r="I313" s="104">
        <v>595</v>
      </c>
      <c r="J313" s="113" t="s">
        <v>404</v>
      </c>
      <c r="K313" s="183"/>
      <c r="L313" s="129"/>
      <c r="M313" s="4">
        <f t="shared" si="14"/>
        <v>545</v>
      </c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16.5" customHeight="1">
      <c r="A314" s="4">
        <v>312</v>
      </c>
      <c r="B314" s="589"/>
      <c r="C314" s="76" t="s">
        <v>388</v>
      </c>
      <c r="D314" s="57">
        <v>2</v>
      </c>
      <c r="E314" s="74">
        <v>6</v>
      </c>
      <c r="F314" s="87">
        <v>1</v>
      </c>
      <c r="G314" s="92"/>
      <c r="H314" s="97" t="str">
        <f t="shared" si="15"/>
        <v>東区2-6</v>
      </c>
      <c r="I314" s="104">
        <v>540</v>
      </c>
      <c r="J314" s="113" t="s">
        <v>718</v>
      </c>
      <c r="K314" s="191" t="s">
        <v>947</v>
      </c>
      <c r="L314" s="131" t="s">
        <v>956</v>
      </c>
      <c r="M314" s="4" t="str">
        <f t="shared" si="14"/>
        <v/>
      </c>
    </row>
    <row r="315" spans="1:70" ht="16.5" customHeight="1">
      <c r="A315" s="4">
        <v>313</v>
      </c>
      <c r="B315" s="589"/>
      <c r="C315" s="76" t="s">
        <v>388</v>
      </c>
      <c r="D315" s="57">
        <v>2</v>
      </c>
      <c r="E315" s="74">
        <v>7</v>
      </c>
      <c r="F315" s="87"/>
      <c r="G315" s="92"/>
      <c r="H315" s="97" t="str">
        <f t="shared" si="15"/>
        <v>東区2-7</v>
      </c>
      <c r="I315" s="104">
        <v>975</v>
      </c>
      <c r="J315" s="113" t="s">
        <v>405</v>
      </c>
      <c r="K315" s="183"/>
      <c r="L315" s="129"/>
      <c r="M315" s="4" t="str">
        <f t="shared" si="14"/>
        <v/>
      </c>
      <c r="N315" s="6"/>
    </row>
    <row r="316" spans="1:70" ht="16.5" customHeight="1">
      <c r="A316" s="4">
        <v>314</v>
      </c>
      <c r="B316" s="589" t="s">
        <v>406</v>
      </c>
      <c r="C316" s="76" t="s">
        <v>388</v>
      </c>
      <c r="D316" s="57">
        <v>3</v>
      </c>
      <c r="E316" s="74">
        <v>1</v>
      </c>
      <c r="F316" s="87"/>
      <c r="G316" s="92"/>
      <c r="H316" s="97" t="str">
        <f t="shared" si="15"/>
        <v>東区3-1</v>
      </c>
      <c r="I316" s="104">
        <v>590</v>
      </c>
      <c r="J316" s="113" t="s">
        <v>407</v>
      </c>
      <c r="K316" s="183"/>
      <c r="L316" s="129"/>
      <c r="M316" s="4" t="str">
        <f t="shared" si="14"/>
        <v/>
      </c>
    </row>
    <row r="317" spans="1:70" ht="20.25" customHeight="1">
      <c r="A317" s="4">
        <v>315</v>
      </c>
      <c r="B317" s="589"/>
      <c r="C317" s="76" t="s">
        <v>388</v>
      </c>
      <c r="D317" s="57">
        <v>3</v>
      </c>
      <c r="E317" s="74">
        <v>2</v>
      </c>
      <c r="F317" s="87"/>
      <c r="G317" s="92"/>
      <c r="H317" s="97" t="str">
        <f t="shared" si="15"/>
        <v>東区3-2</v>
      </c>
      <c r="I317" s="104">
        <v>525</v>
      </c>
      <c r="J317" s="113" t="s">
        <v>715</v>
      </c>
      <c r="K317" s="196"/>
      <c r="L317" s="225"/>
      <c r="M317" s="4">
        <f t="shared" si="14"/>
        <v>795</v>
      </c>
      <c r="N317" s="6"/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16.5" customHeight="1">
      <c r="A318" s="4">
        <v>316</v>
      </c>
      <c r="B318" s="589"/>
      <c r="C318" s="76" t="s">
        <v>388</v>
      </c>
      <c r="D318" s="57">
        <v>3</v>
      </c>
      <c r="E318" s="74">
        <v>3</v>
      </c>
      <c r="F318" s="87"/>
      <c r="G318" s="92"/>
      <c r="H318" s="97" t="str">
        <f t="shared" si="15"/>
        <v>東区3-3</v>
      </c>
      <c r="I318" s="104">
        <v>410</v>
      </c>
      <c r="J318" s="113" t="s">
        <v>408</v>
      </c>
      <c r="K318" s="183"/>
      <c r="L318" s="129"/>
      <c r="M318" s="4" t="str">
        <f t="shared" si="14"/>
        <v/>
      </c>
    </row>
    <row r="319" spans="1:70" ht="20.25" customHeight="1">
      <c r="A319" s="4">
        <v>317</v>
      </c>
      <c r="B319" s="589"/>
      <c r="C319" s="76" t="s">
        <v>388</v>
      </c>
      <c r="D319" s="57">
        <v>3</v>
      </c>
      <c r="E319" s="74">
        <v>4</v>
      </c>
      <c r="F319" s="87">
        <v>2</v>
      </c>
      <c r="G319" s="92"/>
      <c r="H319" s="97" t="str">
        <f t="shared" si="15"/>
        <v>東区3-4</v>
      </c>
      <c r="I319" s="104">
        <v>570</v>
      </c>
      <c r="J319" s="113" t="s">
        <v>409</v>
      </c>
      <c r="K319" s="183"/>
      <c r="L319" s="129" t="s">
        <v>972</v>
      </c>
      <c r="M319" s="4" t="str">
        <f t="shared" si="14"/>
        <v/>
      </c>
      <c r="N319" s="6"/>
      <c r="O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</row>
    <row r="320" spans="1:70" ht="16.5" customHeight="1">
      <c r="A320" s="4">
        <v>318</v>
      </c>
      <c r="B320" s="589"/>
      <c r="C320" s="76" t="s">
        <v>388</v>
      </c>
      <c r="D320" s="57">
        <v>3</v>
      </c>
      <c r="E320" s="74">
        <v>5</v>
      </c>
      <c r="F320" s="87">
        <v>1</v>
      </c>
      <c r="G320" s="92"/>
      <c r="H320" s="97" t="str">
        <f t="shared" si="15"/>
        <v>東区3-5</v>
      </c>
      <c r="I320" s="104">
        <v>370</v>
      </c>
      <c r="J320" s="215" t="s">
        <v>410</v>
      </c>
      <c r="K320" s="191" t="s">
        <v>967</v>
      </c>
      <c r="L320" s="132" t="s">
        <v>975</v>
      </c>
      <c r="M320" s="5" t="str">
        <f t="shared" si="14"/>
        <v/>
      </c>
    </row>
    <row r="321" spans="1:70" ht="20.25">
      <c r="A321" s="4">
        <v>319</v>
      </c>
      <c r="B321" s="589"/>
      <c r="C321" s="76" t="s">
        <v>388</v>
      </c>
      <c r="D321" s="57">
        <v>3</v>
      </c>
      <c r="E321" s="74">
        <v>6</v>
      </c>
      <c r="F321" s="87">
        <v>0</v>
      </c>
      <c r="G321" s="92"/>
      <c r="H321" s="97" t="str">
        <f t="shared" si="15"/>
        <v>東区3-6</v>
      </c>
      <c r="I321" s="104">
        <v>480</v>
      </c>
      <c r="J321" s="113" t="s">
        <v>411</v>
      </c>
      <c r="K321" s="183"/>
      <c r="L321" s="138" t="s">
        <v>934</v>
      </c>
      <c r="M321" s="4">
        <f t="shared" ref="M321:M334" si="16">IF(F331,I331,"")</f>
        <v>165</v>
      </c>
      <c r="N321" s="6"/>
      <c r="O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</row>
    <row r="322" spans="1:70" ht="16.5" customHeight="1">
      <c r="A322" s="4">
        <v>320</v>
      </c>
      <c r="B322" s="589"/>
      <c r="C322" s="76" t="s">
        <v>388</v>
      </c>
      <c r="D322" s="57">
        <v>3</v>
      </c>
      <c r="E322" s="74">
        <v>7</v>
      </c>
      <c r="F322" s="87">
        <v>1</v>
      </c>
      <c r="G322" s="92"/>
      <c r="H322" s="97" t="str">
        <f t="shared" si="15"/>
        <v>東区3-7</v>
      </c>
      <c r="I322" s="104">
        <v>545</v>
      </c>
      <c r="J322" s="113" t="s">
        <v>412</v>
      </c>
      <c r="K322" s="191" t="s">
        <v>173</v>
      </c>
      <c r="L322" s="129"/>
      <c r="M322" s="4" t="str">
        <f t="shared" si="16"/>
        <v/>
      </c>
      <c r="N322" s="6"/>
    </row>
    <row r="323" spans="1:70" ht="20.25">
      <c r="A323" s="4">
        <v>321</v>
      </c>
      <c r="B323" s="589"/>
      <c r="C323" s="76" t="s">
        <v>388</v>
      </c>
      <c r="D323" s="57">
        <v>3</v>
      </c>
      <c r="E323" s="74">
        <v>8</v>
      </c>
      <c r="F323" s="87">
        <v>0</v>
      </c>
      <c r="G323" s="92"/>
      <c r="H323" s="97" t="str">
        <f t="shared" si="15"/>
        <v>東区3-8</v>
      </c>
      <c r="I323" s="104">
        <v>580</v>
      </c>
      <c r="J323" s="113" t="s">
        <v>413</v>
      </c>
      <c r="K323" s="191"/>
      <c r="L323" s="132"/>
      <c r="M323" s="4" t="str">
        <f t="shared" si="16"/>
        <v/>
      </c>
      <c r="N323" s="6"/>
      <c r="O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</row>
    <row r="324" spans="1:70" ht="20.25" customHeight="1">
      <c r="A324" s="4">
        <v>322</v>
      </c>
      <c r="B324" s="589"/>
      <c r="C324" s="76" t="s">
        <v>388</v>
      </c>
      <c r="D324" s="57">
        <v>3</v>
      </c>
      <c r="E324" s="74">
        <v>9</v>
      </c>
      <c r="F324" s="87"/>
      <c r="G324" s="92"/>
      <c r="H324" s="97" t="str">
        <f t="shared" si="15"/>
        <v>東区3-9</v>
      </c>
      <c r="I324" s="104">
        <v>320</v>
      </c>
      <c r="J324" s="113" t="s">
        <v>414</v>
      </c>
      <c r="K324" s="183"/>
      <c r="L324" s="162"/>
      <c r="M324" s="4" t="str">
        <f t="shared" si="16"/>
        <v/>
      </c>
      <c r="N324" s="6"/>
      <c r="O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</row>
    <row r="325" spans="1:70" ht="20.25" customHeight="1">
      <c r="A325" s="4">
        <v>323</v>
      </c>
      <c r="B325" s="589"/>
      <c r="C325" s="76" t="s">
        <v>388</v>
      </c>
      <c r="D325" s="57">
        <v>3</v>
      </c>
      <c r="E325" s="74">
        <v>10</v>
      </c>
      <c r="F325" s="87"/>
      <c r="G325" s="92"/>
      <c r="H325" s="97" t="str">
        <f t="shared" si="15"/>
        <v>東区3-10</v>
      </c>
      <c r="I325" s="104">
        <v>965</v>
      </c>
      <c r="J325" s="113" t="s">
        <v>415</v>
      </c>
      <c r="K325" s="183"/>
      <c r="L325" s="162"/>
      <c r="M325" s="4" t="str">
        <f t="shared" si="16"/>
        <v/>
      </c>
      <c r="O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</row>
    <row r="326" spans="1:70" ht="20.25">
      <c r="A326" s="4">
        <v>324</v>
      </c>
      <c r="B326" s="589"/>
      <c r="C326" s="76" t="s">
        <v>388</v>
      </c>
      <c r="D326" s="57">
        <v>3</v>
      </c>
      <c r="E326" s="74">
        <v>11</v>
      </c>
      <c r="F326" s="87">
        <v>1</v>
      </c>
      <c r="G326" s="92"/>
      <c r="H326" s="97" t="str">
        <f t="shared" si="15"/>
        <v>東区3-11</v>
      </c>
      <c r="I326" s="104">
        <v>795</v>
      </c>
      <c r="J326" s="113" t="s">
        <v>416</v>
      </c>
      <c r="K326" s="191" t="s">
        <v>952</v>
      </c>
      <c r="L326" s="138"/>
      <c r="M326" s="4" t="str">
        <f t="shared" si="16"/>
        <v/>
      </c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16.5" customHeight="1">
      <c r="A327" s="4">
        <v>325</v>
      </c>
      <c r="B327" s="589"/>
      <c r="C327" s="76" t="s">
        <v>388</v>
      </c>
      <c r="D327" s="57">
        <v>3</v>
      </c>
      <c r="E327" s="74">
        <v>12</v>
      </c>
      <c r="F327" s="87"/>
      <c r="G327" s="92"/>
      <c r="H327" s="97" t="str">
        <f t="shared" si="15"/>
        <v>東区3-12</v>
      </c>
      <c r="I327" s="104">
        <v>805</v>
      </c>
      <c r="J327" s="113" t="s">
        <v>417</v>
      </c>
      <c r="K327" s="191"/>
      <c r="L327" s="129"/>
      <c r="M327" s="4" t="str">
        <f t="shared" si="16"/>
        <v/>
      </c>
    </row>
    <row r="328" spans="1:70" ht="16.5" customHeight="1">
      <c r="A328" s="4">
        <v>326</v>
      </c>
      <c r="B328" s="589"/>
      <c r="C328" s="76" t="s">
        <v>388</v>
      </c>
      <c r="D328" s="57">
        <v>3</v>
      </c>
      <c r="E328" s="74">
        <v>13</v>
      </c>
      <c r="F328" s="87"/>
      <c r="G328" s="92"/>
      <c r="H328" s="97" t="str">
        <f t="shared" si="15"/>
        <v>東区3-13</v>
      </c>
      <c r="I328" s="104">
        <v>270</v>
      </c>
      <c r="J328" s="113" t="s">
        <v>418</v>
      </c>
      <c r="K328" s="183"/>
      <c r="L328" s="162"/>
      <c r="M328" s="4" t="str">
        <f t="shared" si="16"/>
        <v/>
      </c>
    </row>
    <row r="329" spans="1:70" ht="16.5" customHeight="1">
      <c r="A329" s="4">
        <v>327</v>
      </c>
      <c r="B329" s="589"/>
      <c r="C329" s="76" t="s">
        <v>388</v>
      </c>
      <c r="D329" s="57">
        <v>3</v>
      </c>
      <c r="E329" s="74">
        <v>14</v>
      </c>
      <c r="F329" s="87"/>
      <c r="G329" s="92"/>
      <c r="H329" s="97" t="str">
        <f t="shared" si="15"/>
        <v>東区3-14</v>
      </c>
      <c r="I329" s="104">
        <v>665</v>
      </c>
      <c r="J329" s="113" t="s">
        <v>419</v>
      </c>
      <c r="K329" s="185"/>
      <c r="L329" s="129"/>
      <c r="M329" s="4" t="str">
        <f t="shared" si="16"/>
        <v/>
      </c>
      <c r="N329" s="6"/>
    </row>
    <row r="330" spans="1:70" ht="16.5" customHeight="1">
      <c r="A330" s="4">
        <v>328</v>
      </c>
      <c r="B330" s="589"/>
      <c r="C330" s="76" t="s">
        <v>388</v>
      </c>
      <c r="D330" s="57">
        <v>3</v>
      </c>
      <c r="E330" s="74" t="s">
        <v>189</v>
      </c>
      <c r="F330" s="87"/>
      <c r="G330" s="92"/>
      <c r="H330" s="97" t="str">
        <f>CONCATENATE(C330,D330,"-",E330)</f>
        <v>東区3-15</v>
      </c>
      <c r="I330" s="104">
        <v>255</v>
      </c>
      <c r="J330" s="114" t="s">
        <v>420</v>
      </c>
      <c r="K330" s="183"/>
      <c r="L330" s="145"/>
      <c r="M330" s="4" t="str">
        <f t="shared" si="16"/>
        <v/>
      </c>
      <c r="N330" s="23"/>
    </row>
    <row r="331" spans="1:70" ht="20.25">
      <c r="A331" s="4">
        <v>329</v>
      </c>
      <c r="B331" s="589" t="s">
        <v>421</v>
      </c>
      <c r="C331" s="76" t="s">
        <v>388</v>
      </c>
      <c r="D331" s="57">
        <v>4</v>
      </c>
      <c r="E331" s="74">
        <v>1</v>
      </c>
      <c r="F331" s="87">
        <v>1</v>
      </c>
      <c r="G331" s="92"/>
      <c r="H331" s="97" t="str">
        <f t="shared" si="15"/>
        <v>東区4-1</v>
      </c>
      <c r="I331" s="104">
        <v>165</v>
      </c>
      <c r="J331" s="113" t="s">
        <v>422</v>
      </c>
      <c r="K331" s="191" t="s">
        <v>940</v>
      </c>
      <c r="L331" s="131"/>
      <c r="M331" s="4" t="str">
        <f t="shared" si="16"/>
        <v/>
      </c>
      <c r="N331" s="6"/>
      <c r="O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</row>
    <row r="332" spans="1:70" s="23" customFormat="1" ht="20.25" customHeight="1">
      <c r="A332" s="4">
        <v>330</v>
      </c>
      <c r="B332" s="589"/>
      <c r="C332" s="76" t="s">
        <v>388</v>
      </c>
      <c r="D332" s="57">
        <v>4</v>
      </c>
      <c r="E332" s="74">
        <v>2</v>
      </c>
      <c r="F332" s="87"/>
      <c r="G332" s="92"/>
      <c r="H332" s="97" t="str">
        <f t="shared" si="15"/>
        <v>東区4-2</v>
      </c>
      <c r="I332" s="104">
        <v>415</v>
      </c>
      <c r="J332" s="113" t="s">
        <v>423</v>
      </c>
      <c r="K332" s="183"/>
      <c r="L332" s="129"/>
      <c r="M332" s="4" t="str">
        <f t="shared" si="16"/>
        <v/>
      </c>
      <c r="N332" s="44"/>
      <c r="P332" s="44"/>
      <c r="Q332" s="44"/>
    </row>
    <row r="333" spans="1:70" ht="20.25" customHeight="1">
      <c r="A333" s="4">
        <v>331</v>
      </c>
      <c r="B333" s="589"/>
      <c r="C333" s="76" t="s">
        <v>388</v>
      </c>
      <c r="D333" s="57">
        <v>4</v>
      </c>
      <c r="E333" s="74">
        <v>3</v>
      </c>
      <c r="F333" s="87"/>
      <c r="G333" s="92"/>
      <c r="H333" s="97" t="str">
        <f t="shared" si="15"/>
        <v>東区4-3</v>
      </c>
      <c r="I333" s="104">
        <v>300</v>
      </c>
      <c r="J333" s="113" t="s">
        <v>423</v>
      </c>
      <c r="K333" s="183"/>
      <c r="L333" s="129"/>
      <c r="M333" s="4" t="str">
        <f t="shared" si="16"/>
        <v/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16.5" customHeight="1">
      <c r="A334" s="4">
        <v>332</v>
      </c>
      <c r="B334" s="589"/>
      <c r="C334" s="76" t="s">
        <v>388</v>
      </c>
      <c r="D334" s="57">
        <v>4</v>
      </c>
      <c r="E334" s="74">
        <v>4</v>
      </c>
      <c r="F334" s="87"/>
      <c r="G334" s="92"/>
      <c r="H334" s="97" t="str">
        <f t="shared" si="15"/>
        <v>東区4-4</v>
      </c>
      <c r="I334" s="104">
        <v>315</v>
      </c>
      <c r="J334" s="113" t="s">
        <v>424</v>
      </c>
      <c r="K334" s="183"/>
      <c r="L334" s="129"/>
      <c r="M334" s="4" t="str">
        <f t="shared" si="16"/>
        <v/>
      </c>
      <c r="N334" s="6"/>
    </row>
    <row r="335" spans="1:70" ht="20.25" customHeight="1">
      <c r="A335" s="4">
        <v>333</v>
      </c>
      <c r="B335" s="589"/>
      <c r="C335" s="76" t="s">
        <v>388</v>
      </c>
      <c r="D335" s="57">
        <v>4</v>
      </c>
      <c r="E335" s="74">
        <v>5</v>
      </c>
      <c r="F335" s="87"/>
      <c r="G335" s="92"/>
      <c r="H335" s="97" t="str">
        <f t="shared" si="15"/>
        <v>東区4-5</v>
      </c>
      <c r="I335" s="104">
        <v>370</v>
      </c>
      <c r="J335" s="113" t="s">
        <v>425</v>
      </c>
      <c r="K335" s="183"/>
      <c r="L335" s="129"/>
      <c r="M335" s="5" t="str">
        <f t="shared" ref="M335:M347" si="17">IF(F346,I346,"")</f>
        <v/>
      </c>
      <c r="N335" s="6"/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20.25" customHeight="1">
      <c r="A336" s="4">
        <v>334</v>
      </c>
      <c r="B336" s="589"/>
      <c r="C336" s="76" t="s">
        <v>388</v>
      </c>
      <c r="D336" s="57">
        <v>4</v>
      </c>
      <c r="E336" s="74">
        <v>6</v>
      </c>
      <c r="F336" s="87"/>
      <c r="G336" s="92"/>
      <c r="H336" s="97" t="str">
        <f t="shared" si="15"/>
        <v>東区4-6</v>
      </c>
      <c r="I336" s="104">
        <v>120</v>
      </c>
      <c r="J336" s="113" t="s">
        <v>426</v>
      </c>
      <c r="K336" s="183"/>
      <c r="L336" s="129"/>
      <c r="M336" s="4">
        <f t="shared" si="17"/>
        <v>440</v>
      </c>
      <c r="O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</row>
    <row r="337" spans="1:70" ht="20.25" customHeight="1">
      <c r="A337" s="4">
        <v>335</v>
      </c>
      <c r="B337" s="589"/>
      <c r="C337" s="76" t="s">
        <v>388</v>
      </c>
      <c r="D337" s="57">
        <v>4</v>
      </c>
      <c r="E337" s="74">
        <v>7</v>
      </c>
      <c r="F337" s="87"/>
      <c r="G337" s="92"/>
      <c r="H337" s="97" t="str">
        <f t="shared" si="15"/>
        <v>東区4-7</v>
      </c>
      <c r="I337" s="104">
        <v>565</v>
      </c>
      <c r="J337" s="113" t="s">
        <v>427</v>
      </c>
      <c r="K337" s="183"/>
      <c r="L337" s="129"/>
      <c r="M337" s="4" t="str">
        <f t="shared" si="17"/>
        <v/>
      </c>
      <c r="N337" s="6"/>
      <c r="O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</row>
    <row r="338" spans="1:70" ht="16.5" customHeight="1">
      <c r="A338" s="4">
        <v>336</v>
      </c>
      <c r="B338" s="589"/>
      <c r="C338" s="76" t="s">
        <v>388</v>
      </c>
      <c r="D338" s="57">
        <v>4</v>
      </c>
      <c r="E338" s="74">
        <v>8</v>
      </c>
      <c r="F338" s="87"/>
      <c r="G338" s="92"/>
      <c r="H338" s="97" t="str">
        <f t="shared" si="15"/>
        <v>東区4-8</v>
      </c>
      <c r="I338" s="104">
        <v>380</v>
      </c>
      <c r="J338" s="113" t="s">
        <v>428</v>
      </c>
      <c r="K338" s="183"/>
      <c r="L338" s="129"/>
      <c r="M338" s="4" t="str">
        <f t="shared" si="17"/>
        <v/>
      </c>
      <c r="N338" s="6"/>
    </row>
    <row r="339" spans="1:70" ht="20.25" customHeight="1">
      <c r="A339" s="4">
        <v>337</v>
      </c>
      <c r="B339" s="589"/>
      <c r="C339" s="76" t="s">
        <v>388</v>
      </c>
      <c r="D339" s="57">
        <v>4</v>
      </c>
      <c r="E339" s="74">
        <v>9</v>
      </c>
      <c r="F339" s="87"/>
      <c r="G339" s="92"/>
      <c r="H339" s="97" t="str">
        <f t="shared" si="15"/>
        <v>東区4-9</v>
      </c>
      <c r="I339" s="104">
        <v>265</v>
      </c>
      <c r="J339" s="113" t="s">
        <v>428</v>
      </c>
      <c r="K339" s="191"/>
      <c r="L339" s="129" t="s">
        <v>805</v>
      </c>
      <c r="M339" s="4" t="str">
        <f t="shared" si="17"/>
        <v/>
      </c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ht="20.25" customHeight="1">
      <c r="A340" s="4">
        <v>338</v>
      </c>
      <c r="B340" s="589"/>
      <c r="C340" s="76" t="s">
        <v>388</v>
      </c>
      <c r="D340" s="57">
        <v>4</v>
      </c>
      <c r="E340" s="74">
        <v>10</v>
      </c>
      <c r="F340" s="87"/>
      <c r="G340" s="92"/>
      <c r="H340" s="97" t="str">
        <f t="shared" si="15"/>
        <v>東区4-10</v>
      </c>
      <c r="I340" s="104">
        <v>295</v>
      </c>
      <c r="J340" s="113" t="s">
        <v>429</v>
      </c>
      <c r="K340" s="183"/>
      <c r="L340" s="129"/>
      <c r="M340" s="4" t="str">
        <f t="shared" si="17"/>
        <v/>
      </c>
      <c r="N340" s="6"/>
      <c r="O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</row>
    <row r="341" spans="1:70" ht="16.5" customHeight="1">
      <c r="A341" s="4">
        <v>339</v>
      </c>
      <c r="B341" s="589"/>
      <c r="C341" s="76" t="s">
        <v>388</v>
      </c>
      <c r="D341" s="57">
        <v>4</v>
      </c>
      <c r="E341" s="74">
        <v>11</v>
      </c>
      <c r="F341" s="87"/>
      <c r="G341" s="92"/>
      <c r="H341" s="97" t="str">
        <f t="shared" si="15"/>
        <v>東区4-11</v>
      </c>
      <c r="I341" s="104">
        <v>510</v>
      </c>
      <c r="J341" s="113" t="s">
        <v>430</v>
      </c>
      <c r="K341" s="183"/>
      <c r="L341" s="129"/>
      <c r="M341" s="5" t="str">
        <f t="shared" si="17"/>
        <v/>
      </c>
      <c r="N341" s="23"/>
    </row>
    <row r="342" spans="1:70" ht="20.25" customHeight="1">
      <c r="A342" s="4">
        <v>340</v>
      </c>
      <c r="B342" s="589"/>
      <c r="C342" s="76" t="s">
        <v>388</v>
      </c>
      <c r="D342" s="57">
        <v>4</v>
      </c>
      <c r="E342" s="74">
        <v>12</v>
      </c>
      <c r="F342" s="87"/>
      <c r="G342" s="92"/>
      <c r="H342" s="97" t="str">
        <f t="shared" si="15"/>
        <v>東区4-12</v>
      </c>
      <c r="I342" s="104">
        <v>505</v>
      </c>
      <c r="J342" s="113" t="s">
        <v>431</v>
      </c>
      <c r="K342" s="183"/>
      <c r="L342" s="129"/>
      <c r="M342" s="4" t="str">
        <f t="shared" si="17"/>
        <v/>
      </c>
      <c r="N342" s="23"/>
      <c r="O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</row>
    <row r="343" spans="1:70" s="23" customFormat="1" ht="20.25" customHeight="1">
      <c r="A343" s="4">
        <v>341</v>
      </c>
      <c r="B343" s="589"/>
      <c r="C343" s="76" t="s">
        <v>388</v>
      </c>
      <c r="D343" s="57">
        <v>4</v>
      </c>
      <c r="E343" s="74">
        <v>13</v>
      </c>
      <c r="F343" s="87"/>
      <c r="G343" s="92"/>
      <c r="H343" s="97" t="str">
        <f t="shared" si="15"/>
        <v>東区4-13</v>
      </c>
      <c r="I343" s="104">
        <v>380</v>
      </c>
      <c r="J343" s="113" t="s">
        <v>432</v>
      </c>
      <c r="K343" s="183"/>
      <c r="L343" s="129" t="s">
        <v>24</v>
      </c>
      <c r="M343" s="4" t="str">
        <f t="shared" si="17"/>
        <v/>
      </c>
      <c r="N343" s="6"/>
      <c r="P343" s="44"/>
      <c r="Q343" s="44"/>
    </row>
    <row r="344" spans="1:70" s="23" customFormat="1" ht="20.25">
      <c r="A344" s="4">
        <v>342</v>
      </c>
      <c r="B344" s="589"/>
      <c r="C344" s="76" t="s">
        <v>388</v>
      </c>
      <c r="D344" s="57">
        <v>4</v>
      </c>
      <c r="E344" s="74">
        <v>14</v>
      </c>
      <c r="F344" s="87">
        <v>0</v>
      </c>
      <c r="G344" s="92"/>
      <c r="H344" s="97" t="str">
        <f t="shared" si="15"/>
        <v>東区4-14</v>
      </c>
      <c r="I344" s="104">
        <v>530</v>
      </c>
      <c r="J344" s="113" t="s">
        <v>434</v>
      </c>
      <c r="K344" s="191"/>
      <c r="L344" s="138" t="s">
        <v>693</v>
      </c>
      <c r="M344" s="4" t="str">
        <f t="shared" si="17"/>
        <v/>
      </c>
      <c r="N344" s="44"/>
      <c r="P344" s="44"/>
      <c r="Q344" s="44"/>
    </row>
    <row r="345" spans="1:70" ht="20.25" customHeight="1">
      <c r="A345" s="4">
        <v>343</v>
      </c>
      <c r="B345" s="589"/>
      <c r="C345" s="76" t="s">
        <v>388</v>
      </c>
      <c r="D345" s="57">
        <v>4</v>
      </c>
      <c r="E345" s="74" t="s">
        <v>189</v>
      </c>
      <c r="F345" s="87"/>
      <c r="G345" s="92"/>
      <c r="H345" s="97" t="str">
        <f t="shared" si="15"/>
        <v>東区4-15</v>
      </c>
      <c r="I345" s="104">
        <v>380</v>
      </c>
      <c r="J345" s="113" t="s">
        <v>434</v>
      </c>
      <c r="K345" s="183"/>
      <c r="L345" s="129"/>
      <c r="M345" s="4" t="str">
        <f t="shared" si="17"/>
        <v/>
      </c>
      <c r="N345" s="6"/>
      <c r="O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</row>
    <row r="346" spans="1:70" ht="16.5" customHeight="1">
      <c r="A346" s="4">
        <v>344</v>
      </c>
      <c r="B346" s="589" t="s">
        <v>435</v>
      </c>
      <c r="C346" s="76" t="s">
        <v>388</v>
      </c>
      <c r="D346" s="57">
        <v>5</v>
      </c>
      <c r="E346" s="74">
        <v>1</v>
      </c>
      <c r="F346" s="87"/>
      <c r="G346" s="92"/>
      <c r="H346" s="97" t="str">
        <f t="shared" si="15"/>
        <v>東区5-1</v>
      </c>
      <c r="I346" s="104">
        <v>665</v>
      </c>
      <c r="J346" s="113" t="s">
        <v>436</v>
      </c>
      <c r="K346" s="183"/>
      <c r="L346" s="137"/>
      <c r="M346" s="4" t="str">
        <f t="shared" si="17"/>
        <v/>
      </c>
    </row>
    <row r="347" spans="1:70" ht="20.25" customHeight="1">
      <c r="A347" s="4">
        <v>345</v>
      </c>
      <c r="B347" s="589"/>
      <c r="C347" s="76" t="s">
        <v>388</v>
      </c>
      <c r="D347" s="57">
        <v>5</v>
      </c>
      <c r="E347" s="74">
        <v>2</v>
      </c>
      <c r="F347" s="87">
        <v>1</v>
      </c>
      <c r="G347" s="92"/>
      <c r="H347" s="97" t="str">
        <f t="shared" si="15"/>
        <v>東区5-2</v>
      </c>
      <c r="I347" s="104">
        <v>440</v>
      </c>
      <c r="J347" s="113" t="s">
        <v>437</v>
      </c>
      <c r="K347" s="183" t="s">
        <v>971</v>
      </c>
      <c r="L347" s="129"/>
      <c r="M347" s="4" t="str">
        <f t="shared" si="17"/>
        <v/>
      </c>
      <c r="N347" s="6"/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16.5" customHeight="1">
      <c r="A348" s="4">
        <v>346</v>
      </c>
      <c r="B348" s="589"/>
      <c r="C348" s="76" t="s">
        <v>388</v>
      </c>
      <c r="D348" s="57">
        <v>5</v>
      </c>
      <c r="E348" s="74">
        <v>3</v>
      </c>
      <c r="F348" s="87"/>
      <c r="G348" s="92"/>
      <c r="H348" s="97" t="str">
        <f t="shared" si="15"/>
        <v>東区5-3</v>
      </c>
      <c r="I348" s="104">
        <v>485</v>
      </c>
      <c r="J348" s="113" t="s">
        <v>438</v>
      </c>
      <c r="K348" s="183"/>
      <c r="L348" s="129"/>
      <c r="M348" s="5" t="e">
        <f>IF(#REF!,#REF!,"")</f>
        <v>#REF!</v>
      </c>
    </row>
    <row r="349" spans="1:70" ht="20.25" customHeight="1">
      <c r="A349" s="4">
        <v>347</v>
      </c>
      <c r="B349" s="589"/>
      <c r="C349" s="76" t="s">
        <v>388</v>
      </c>
      <c r="D349" s="57">
        <v>5</v>
      </c>
      <c r="E349" s="74">
        <v>4</v>
      </c>
      <c r="F349" s="87"/>
      <c r="G349" s="92"/>
      <c r="H349" s="97" t="str">
        <f t="shared" si="15"/>
        <v>東区5-4</v>
      </c>
      <c r="I349" s="104">
        <v>555</v>
      </c>
      <c r="J349" s="114" t="s">
        <v>439</v>
      </c>
      <c r="K349" s="183"/>
      <c r="L349" s="129"/>
      <c r="M349" s="4" t="str">
        <f>IF(F360,I360,"")</f>
        <v/>
      </c>
      <c r="N349" s="6"/>
      <c r="O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</row>
    <row r="350" spans="1:70" ht="16.5" customHeight="1">
      <c r="A350" s="4">
        <v>348</v>
      </c>
      <c r="B350" s="589"/>
      <c r="C350" s="76" t="s">
        <v>388</v>
      </c>
      <c r="D350" s="57">
        <v>5</v>
      </c>
      <c r="E350" s="74">
        <v>5</v>
      </c>
      <c r="F350" s="87"/>
      <c r="G350" s="92"/>
      <c r="H350" s="97" t="str">
        <f t="shared" si="15"/>
        <v>東区5-5</v>
      </c>
      <c r="I350" s="104">
        <v>770</v>
      </c>
      <c r="J350" s="113" t="s">
        <v>440</v>
      </c>
      <c r="K350" s="183"/>
      <c r="L350" s="129"/>
      <c r="M350" s="4" t="str">
        <f>IF(F361,I361,"")</f>
        <v/>
      </c>
      <c r="N350" s="6"/>
    </row>
    <row r="351" spans="1:70" ht="20.25" customHeight="1">
      <c r="A351" s="4">
        <v>349</v>
      </c>
      <c r="B351" s="589"/>
      <c r="C351" s="76" t="s">
        <v>388</v>
      </c>
      <c r="D351" s="57">
        <v>5</v>
      </c>
      <c r="E351" s="74">
        <v>6</v>
      </c>
      <c r="F351" s="87"/>
      <c r="G351" s="92"/>
      <c r="H351" s="97" t="str">
        <f t="shared" si="15"/>
        <v>東区5-6</v>
      </c>
      <c r="I351" s="104">
        <v>635</v>
      </c>
      <c r="J351" s="113" t="s">
        <v>441</v>
      </c>
      <c r="K351" s="183"/>
      <c r="L351" s="129"/>
      <c r="M351" s="4"/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20.25" customHeight="1">
      <c r="A352" s="4">
        <v>350</v>
      </c>
      <c r="B352" s="589"/>
      <c r="C352" s="76" t="s">
        <v>388</v>
      </c>
      <c r="D352" s="57">
        <v>5</v>
      </c>
      <c r="E352" s="74">
        <v>7</v>
      </c>
      <c r="F352" s="87"/>
      <c r="G352" s="92"/>
      <c r="H352" s="97" t="str">
        <f t="shared" si="15"/>
        <v>東区5-7</v>
      </c>
      <c r="I352" s="104">
        <v>560</v>
      </c>
      <c r="J352" s="123" t="s">
        <v>442</v>
      </c>
      <c r="K352" s="193"/>
      <c r="L352" s="163"/>
      <c r="M352" s="5" t="str">
        <f>IF(F365,I365,"")</f>
        <v/>
      </c>
      <c r="N352" s="6"/>
      <c r="O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</row>
    <row r="353" spans="1:70" ht="20.25" customHeight="1">
      <c r="A353" s="4">
        <v>351</v>
      </c>
      <c r="B353" s="589"/>
      <c r="C353" s="76" t="s">
        <v>388</v>
      </c>
      <c r="D353" s="57">
        <v>5</v>
      </c>
      <c r="E353" s="74">
        <v>8</v>
      </c>
      <c r="F353" s="87"/>
      <c r="G353" s="92"/>
      <c r="H353" s="97" t="str">
        <f t="shared" si="15"/>
        <v>東区5-8</v>
      </c>
      <c r="I353" s="104">
        <v>605</v>
      </c>
      <c r="J353" s="113" t="s">
        <v>443</v>
      </c>
      <c r="K353" s="183"/>
      <c r="L353" s="129"/>
      <c r="M353" s="5" t="str">
        <f>IF(F366,I366,"")</f>
        <v/>
      </c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20.25" customHeight="1">
      <c r="A354" s="4">
        <v>352</v>
      </c>
      <c r="B354" s="589"/>
      <c r="C354" s="76" t="s">
        <v>388</v>
      </c>
      <c r="D354" s="57">
        <v>5</v>
      </c>
      <c r="E354" s="74">
        <v>9</v>
      </c>
      <c r="F354" s="87"/>
      <c r="G354" s="92"/>
      <c r="H354" s="97" t="str">
        <f t="shared" si="15"/>
        <v>東区5-9</v>
      </c>
      <c r="I354" s="104">
        <v>385</v>
      </c>
      <c r="J354" s="113" t="s">
        <v>444</v>
      </c>
      <c r="K354" s="183"/>
      <c r="L354" s="129"/>
      <c r="M354" s="4" t="str">
        <f>IF(F367,I367,"")</f>
        <v/>
      </c>
      <c r="N354" s="6"/>
      <c r="O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</row>
    <row r="355" spans="1:70" ht="16.5" customHeight="1">
      <c r="A355" s="4">
        <v>353</v>
      </c>
      <c r="B355" s="589" t="s">
        <v>445</v>
      </c>
      <c r="C355" s="76" t="s">
        <v>388</v>
      </c>
      <c r="D355" s="57">
        <v>6</v>
      </c>
      <c r="E355" s="74">
        <v>1</v>
      </c>
      <c r="F355" s="87"/>
      <c r="G355" s="92"/>
      <c r="H355" s="97" t="str">
        <f t="shared" si="15"/>
        <v>東区6-1</v>
      </c>
      <c r="I355" s="104">
        <v>555</v>
      </c>
      <c r="J355" s="113" t="s">
        <v>446</v>
      </c>
      <c r="K355" s="183"/>
      <c r="L355" s="129"/>
      <c r="M355" s="4"/>
      <c r="N355" s="6"/>
    </row>
    <row r="356" spans="1:70" ht="20.25" customHeight="1">
      <c r="A356" s="4">
        <v>354</v>
      </c>
      <c r="B356" s="589"/>
      <c r="C356" s="76" t="s">
        <v>388</v>
      </c>
      <c r="D356" s="57">
        <v>6</v>
      </c>
      <c r="E356" s="74">
        <v>2</v>
      </c>
      <c r="F356" s="87"/>
      <c r="G356" s="92"/>
      <c r="H356" s="97" t="str">
        <f t="shared" si="15"/>
        <v>東区6-2</v>
      </c>
      <c r="I356" s="104">
        <v>430</v>
      </c>
      <c r="J356" s="113" t="s">
        <v>447</v>
      </c>
      <c r="K356" s="183"/>
      <c r="L356" s="129"/>
      <c r="M356" s="5" t="str">
        <f t="shared" ref="M356:M363" si="18">IF(F368,I368,"")</f>
        <v/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20.25" customHeight="1">
      <c r="A357" s="4">
        <v>355</v>
      </c>
      <c r="B357" s="589"/>
      <c r="C357" s="76" t="s">
        <v>388</v>
      </c>
      <c r="D357" s="57">
        <v>6</v>
      </c>
      <c r="E357" s="74">
        <v>3</v>
      </c>
      <c r="F357" s="87"/>
      <c r="G357" s="92"/>
      <c r="H357" s="97" t="str">
        <f t="shared" si="15"/>
        <v>東区6-3</v>
      </c>
      <c r="I357" s="104">
        <v>285</v>
      </c>
      <c r="J357" s="113" t="s">
        <v>447</v>
      </c>
      <c r="K357" s="183"/>
      <c r="L357" s="129"/>
      <c r="M357" s="5" t="str">
        <f t="shared" si="18"/>
        <v/>
      </c>
      <c r="N357" s="6"/>
      <c r="O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</row>
    <row r="358" spans="1:70" ht="20.25" customHeight="1">
      <c r="A358" s="4">
        <v>356</v>
      </c>
      <c r="B358" s="589"/>
      <c r="C358" s="76" t="s">
        <v>388</v>
      </c>
      <c r="D358" s="57">
        <v>6</v>
      </c>
      <c r="E358" s="74" t="s">
        <v>148</v>
      </c>
      <c r="F358" s="87"/>
      <c r="G358" s="92"/>
      <c r="H358" s="97" t="str">
        <f>CONCATENATE(C358,D358,"-",E358)</f>
        <v>東区6-4</v>
      </c>
      <c r="I358" s="104">
        <v>285</v>
      </c>
      <c r="J358" s="113" t="s">
        <v>448</v>
      </c>
      <c r="K358" s="183"/>
      <c r="L358" s="263"/>
      <c r="M358" s="4" t="str">
        <f t="shared" si="18"/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20.25" customHeight="1">
      <c r="A359" s="4">
        <v>357</v>
      </c>
      <c r="B359" s="589"/>
      <c r="C359" s="76" t="s">
        <v>388</v>
      </c>
      <c r="D359" s="57">
        <v>6</v>
      </c>
      <c r="E359" s="74" t="s">
        <v>449</v>
      </c>
      <c r="F359" s="87"/>
      <c r="G359" s="92"/>
      <c r="H359" s="97" t="str">
        <f>CONCATENATE(C359,D359,"-",E359)</f>
        <v>東区6-5</v>
      </c>
      <c r="I359" s="104">
        <v>335</v>
      </c>
      <c r="J359" s="113" t="s">
        <v>450</v>
      </c>
      <c r="K359" s="185"/>
      <c r="L359" s="131"/>
      <c r="M359" s="4">
        <f t="shared" si="18"/>
        <v>455</v>
      </c>
      <c r="N359" s="6"/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customHeight="1">
      <c r="A360" s="4">
        <v>358</v>
      </c>
      <c r="B360" s="589"/>
      <c r="C360" s="76" t="s">
        <v>388</v>
      </c>
      <c r="D360" s="57">
        <v>6</v>
      </c>
      <c r="E360" s="74">
        <v>6</v>
      </c>
      <c r="F360" s="87"/>
      <c r="G360" s="92"/>
      <c r="H360" s="97" t="str">
        <f>CONCATENATE(C360,D360,"-",E360)</f>
        <v>東区6-6</v>
      </c>
      <c r="I360" s="104">
        <v>490</v>
      </c>
      <c r="J360" s="113" t="s">
        <v>451</v>
      </c>
      <c r="K360" s="183"/>
      <c r="L360" s="129"/>
      <c r="M360" s="5">
        <f t="shared" si="18"/>
        <v>350</v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20.25" customHeight="1">
      <c r="A361" s="4">
        <v>359</v>
      </c>
      <c r="B361" s="589"/>
      <c r="C361" s="76" t="s">
        <v>388</v>
      </c>
      <c r="D361" s="57">
        <v>6</v>
      </c>
      <c r="E361" s="74">
        <v>7</v>
      </c>
      <c r="F361" s="87"/>
      <c r="G361" s="92"/>
      <c r="H361" s="97" t="str">
        <f>CONCATENATE(C361,D361,"-",E361)</f>
        <v>東区6-7</v>
      </c>
      <c r="I361" s="104">
        <v>535</v>
      </c>
      <c r="J361" s="114" t="s">
        <v>452</v>
      </c>
      <c r="K361" s="183"/>
      <c r="L361" s="129"/>
      <c r="M361" s="5">
        <f t="shared" si="18"/>
        <v>530</v>
      </c>
      <c r="N361" s="6"/>
      <c r="O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</row>
    <row r="362" spans="1:70" ht="20.25" customHeight="1">
      <c r="A362" s="4">
        <v>360</v>
      </c>
      <c r="B362" s="589"/>
      <c r="C362" s="76" t="s">
        <v>388</v>
      </c>
      <c r="D362" s="57">
        <v>6</v>
      </c>
      <c r="E362" s="74">
        <v>8</v>
      </c>
      <c r="F362" s="87"/>
      <c r="G362" s="92"/>
      <c r="H362" s="97" t="str">
        <f>CONCATENATE(C362,D362,"-",E362)</f>
        <v>東区6-8</v>
      </c>
      <c r="I362" s="104">
        <v>360</v>
      </c>
      <c r="J362" s="113" t="s">
        <v>453</v>
      </c>
      <c r="K362" s="183"/>
      <c r="L362" s="134"/>
      <c r="M362" s="4" t="str">
        <f t="shared" si="18"/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>
      <c r="A363" s="4">
        <v>361</v>
      </c>
      <c r="B363" s="589"/>
      <c r="C363" s="76" t="s">
        <v>388</v>
      </c>
      <c r="D363" s="57">
        <v>6</v>
      </c>
      <c r="E363" s="74" t="s">
        <v>279</v>
      </c>
      <c r="F363" s="87"/>
      <c r="G363" s="92"/>
      <c r="H363" s="97" t="str">
        <f t="shared" ref="H363:H429" si="19">CONCATENATE(C363,D363,"-",E363)</f>
        <v>東区6-9</v>
      </c>
      <c r="I363" s="104">
        <v>420</v>
      </c>
      <c r="J363" s="215" t="s">
        <v>454</v>
      </c>
      <c r="K363" s="191"/>
      <c r="L363" s="301"/>
      <c r="M363" s="4" t="str">
        <f t="shared" si="18"/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customHeight="1">
      <c r="A364" s="4">
        <v>362</v>
      </c>
      <c r="B364" s="589"/>
      <c r="C364" s="76" t="s">
        <v>388</v>
      </c>
      <c r="D364" s="57">
        <v>6</v>
      </c>
      <c r="E364" s="74" t="s">
        <v>455</v>
      </c>
      <c r="F364" s="87"/>
      <c r="G364" s="92"/>
      <c r="H364" s="97" t="str">
        <f>CONCATENATE(C364,D364,"-",E364)</f>
        <v>東区6-10</v>
      </c>
      <c r="I364" s="104">
        <v>590</v>
      </c>
      <c r="J364" s="113" t="s">
        <v>448</v>
      </c>
      <c r="K364" s="185"/>
      <c r="L364" s="165"/>
      <c r="M364" s="4" t="str">
        <f t="shared" ref="M364:M408" si="20">IF(F378,I378,"")</f>
        <v/>
      </c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customHeight="1">
      <c r="A365" s="4">
        <v>363</v>
      </c>
      <c r="B365" s="589" t="s">
        <v>456</v>
      </c>
      <c r="C365" s="76" t="s">
        <v>388</v>
      </c>
      <c r="D365" s="57">
        <v>7</v>
      </c>
      <c r="E365" s="74">
        <v>1</v>
      </c>
      <c r="F365" s="87"/>
      <c r="G365" s="92"/>
      <c r="H365" s="97" t="str">
        <f t="shared" si="19"/>
        <v>東区7-1</v>
      </c>
      <c r="I365" s="104">
        <v>390</v>
      </c>
      <c r="J365" s="120" t="s">
        <v>457</v>
      </c>
      <c r="K365" s="191"/>
      <c r="L365" s="129"/>
      <c r="M365" s="4" t="str">
        <f t="shared" si="20"/>
        <v/>
      </c>
      <c r="N365" s="6"/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25" customHeight="1">
      <c r="A366" s="4">
        <v>364</v>
      </c>
      <c r="B366" s="589"/>
      <c r="C366" s="76" t="s">
        <v>388</v>
      </c>
      <c r="D366" s="57">
        <v>7</v>
      </c>
      <c r="E366" s="74">
        <v>2</v>
      </c>
      <c r="F366" s="87"/>
      <c r="G366" s="92"/>
      <c r="H366" s="97" t="str">
        <f t="shared" si="19"/>
        <v>東区7-2</v>
      </c>
      <c r="I366" s="104">
        <v>375</v>
      </c>
      <c r="J366" s="120" t="s">
        <v>458</v>
      </c>
      <c r="K366" s="185"/>
      <c r="L366" s="129"/>
      <c r="M366" s="4" t="str">
        <f t="shared" si="20"/>
        <v/>
      </c>
      <c r="N366" s="6"/>
      <c r="O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25" customHeight="1">
      <c r="A367" s="4">
        <v>365</v>
      </c>
      <c r="B367" s="589"/>
      <c r="C367" s="76" t="s">
        <v>388</v>
      </c>
      <c r="D367" s="57">
        <v>7</v>
      </c>
      <c r="E367" s="74">
        <v>3</v>
      </c>
      <c r="F367" s="87"/>
      <c r="G367" s="92"/>
      <c r="H367" s="97" t="str">
        <f t="shared" si="19"/>
        <v>東区7-3</v>
      </c>
      <c r="I367" s="104">
        <v>375</v>
      </c>
      <c r="J367" s="120" t="s">
        <v>459</v>
      </c>
      <c r="K367" s="183"/>
      <c r="L367" s="129"/>
      <c r="M367" s="4" t="str">
        <f t="shared" si="20"/>
        <v/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customHeight="1">
      <c r="A368" s="4">
        <v>366</v>
      </c>
      <c r="B368" s="589"/>
      <c r="C368" s="76" t="s">
        <v>388</v>
      </c>
      <c r="D368" s="57">
        <v>7</v>
      </c>
      <c r="E368" s="74">
        <v>4</v>
      </c>
      <c r="F368" s="87"/>
      <c r="G368" s="92"/>
      <c r="H368" s="97" t="str">
        <f t="shared" si="19"/>
        <v>東区7-4</v>
      </c>
      <c r="I368" s="104">
        <v>770</v>
      </c>
      <c r="J368" s="120" t="s">
        <v>460</v>
      </c>
      <c r="K368" s="183"/>
      <c r="L368" s="138"/>
      <c r="M368" s="4" t="e">
        <f t="shared" si="20"/>
        <v>#VALUE!</v>
      </c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customHeight="1">
      <c r="A369" s="4">
        <v>367</v>
      </c>
      <c r="B369" s="589"/>
      <c r="C369" s="76" t="s">
        <v>388</v>
      </c>
      <c r="D369" s="57">
        <v>7</v>
      </c>
      <c r="E369" s="74">
        <v>5</v>
      </c>
      <c r="F369" s="87"/>
      <c r="G369" s="92"/>
      <c r="H369" s="97" t="str">
        <f t="shared" si="19"/>
        <v>東区7-5</v>
      </c>
      <c r="I369" s="104">
        <v>460</v>
      </c>
      <c r="J369" s="120" t="s">
        <v>461</v>
      </c>
      <c r="K369" s="183"/>
      <c r="L369" s="140"/>
      <c r="M369" s="4" t="e">
        <f t="shared" si="20"/>
        <v>#VALUE!</v>
      </c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customHeight="1">
      <c r="A370" s="4">
        <v>368</v>
      </c>
      <c r="B370" s="589"/>
      <c r="C370" s="76" t="s">
        <v>388</v>
      </c>
      <c r="D370" s="57">
        <v>7</v>
      </c>
      <c r="E370" s="74">
        <v>6</v>
      </c>
      <c r="F370" s="87"/>
      <c r="G370" s="92"/>
      <c r="H370" s="97" t="str">
        <f t="shared" si="19"/>
        <v>東区7-6</v>
      </c>
      <c r="I370" s="104">
        <v>315</v>
      </c>
      <c r="J370" s="120" t="s">
        <v>462</v>
      </c>
      <c r="K370" s="185"/>
      <c r="L370" s="129"/>
      <c r="M370" s="4" t="str">
        <f t="shared" si="20"/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>
      <c r="A371" s="4">
        <v>369</v>
      </c>
      <c r="B371" s="589"/>
      <c r="C371" s="76" t="s">
        <v>388</v>
      </c>
      <c r="D371" s="57">
        <v>7</v>
      </c>
      <c r="E371" s="74">
        <v>7</v>
      </c>
      <c r="F371" s="87">
        <v>1</v>
      </c>
      <c r="G371" s="92"/>
      <c r="H371" s="97" t="str">
        <f t="shared" si="19"/>
        <v>東区7-7</v>
      </c>
      <c r="I371" s="104">
        <v>455</v>
      </c>
      <c r="J371" s="120" t="s">
        <v>463</v>
      </c>
      <c r="K371" s="235" t="s">
        <v>794</v>
      </c>
      <c r="L371" s="132"/>
      <c r="M371" s="4">
        <f t="shared" si="20"/>
        <v>465</v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>
      <c r="A372" s="4">
        <v>370</v>
      </c>
      <c r="B372" s="589"/>
      <c r="C372" s="76" t="s">
        <v>388</v>
      </c>
      <c r="D372" s="57">
        <v>7</v>
      </c>
      <c r="E372" s="74" t="s">
        <v>464</v>
      </c>
      <c r="F372" s="87">
        <v>1</v>
      </c>
      <c r="G372" s="92"/>
      <c r="H372" s="97" t="str">
        <f t="shared" si="19"/>
        <v>東区7-8</v>
      </c>
      <c r="I372" s="104">
        <v>350</v>
      </c>
      <c r="J372" s="120" t="s">
        <v>465</v>
      </c>
      <c r="K372" s="183" t="s">
        <v>933</v>
      </c>
      <c r="L372" s="132"/>
      <c r="M372" s="4" t="str">
        <f t="shared" si="20"/>
        <v/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>
      <c r="A373" s="4">
        <v>371</v>
      </c>
      <c r="B373" s="589"/>
      <c r="C373" s="81" t="s">
        <v>388</v>
      </c>
      <c r="D373" s="62">
        <v>7</v>
      </c>
      <c r="E373" s="82">
        <v>9</v>
      </c>
      <c r="F373" s="87">
        <v>1</v>
      </c>
      <c r="G373" s="92"/>
      <c r="H373" s="99" t="str">
        <f t="shared" si="19"/>
        <v>東区7-9</v>
      </c>
      <c r="I373" s="107">
        <v>530</v>
      </c>
      <c r="J373" s="120" t="s">
        <v>466</v>
      </c>
      <c r="K373" s="235" t="s">
        <v>952</v>
      </c>
      <c r="L373" s="302" t="s">
        <v>960</v>
      </c>
      <c r="M373" s="5" t="str">
        <f t="shared" si="20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customHeight="1">
      <c r="A374" s="4">
        <v>372</v>
      </c>
      <c r="B374" s="589"/>
      <c r="C374" s="76" t="s">
        <v>388</v>
      </c>
      <c r="D374" s="57">
        <v>7</v>
      </c>
      <c r="E374" s="74">
        <v>10</v>
      </c>
      <c r="F374" s="87"/>
      <c r="G374" s="92"/>
      <c r="H374" s="97" t="str">
        <f t="shared" si="19"/>
        <v>東区7-10</v>
      </c>
      <c r="I374" s="104">
        <v>610</v>
      </c>
      <c r="J374" s="120" t="s">
        <v>468</v>
      </c>
      <c r="K374" s="183"/>
      <c r="L374" s="129"/>
      <c r="M374" s="4" t="str">
        <f t="shared" si="20"/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customHeight="1">
      <c r="A375" s="4">
        <v>373</v>
      </c>
      <c r="B375" s="589"/>
      <c r="C375" s="76" t="s">
        <v>388</v>
      </c>
      <c r="D375" s="57">
        <v>7</v>
      </c>
      <c r="E375" s="74">
        <v>11</v>
      </c>
      <c r="F375" s="87"/>
      <c r="G375" s="92"/>
      <c r="H375" s="97" t="str">
        <f t="shared" si="19"/>
        <v>東区7-11</v>
      </c>
      <c r="I375" s="104">
        <v>180</v>
      </c>
      <c r="J375" s="120" t="s">
        <v>469</v>
      </c>
      <c r="K375" s="183"/>
      <c r="L375" s="129"/>
      <c r="M375" s="4" t="str">
        <f t="shared" si="20"/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>
      <c r="A376" s="4">
        <v>374</v>
      </c>
      <c r="B376" s="589"/>
      <c r="C376" s="76" t="s">
        <v>388</v>
      </c>
      <c r="D376" s="57">
        <v>7</v>
      </c>
      <c r="E376" s="74" t="s">
        <v>182</v>
      </c>
      <c r="F376" s="87">
        <v>1</v>
      </c>
      <c r="G376" s="92"/>
      <c r="H376" s="97" t="str">
        <f>CONCATENATE(C376,D376,"-",E376)</f>
        <v>東区7-12</v>
      </c>
      <c r="I376" s="104">
        <v>285</v>
      </c>
      <c r="J376" s="120" t="s">
        <v>470</v>
      </c>
      <c r="K376" s="235" t="s">
        <v>787</v>
      </c>
      <c r="L376" s="152"/>
      <c r="M376" s="5" t="str">
        <f t="shared" si="20"/>
        <v/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customHeight="1">
      <c r="A377" s="4">
        <v>375</v>
      </c>
      <c r="B377" s="589"/>
      <c r="C377" s="76" t="s">
        <v>388</v>
      </c>
      <c r="D377" s="57">
        <v>7</v>
      </c>
      <c r="E377" s="74" t="s">
        <v>185</v>
      </c>
      <c r="F377" s="87"/>
      <c r="G377" s="92"/>
      <c r="H377" s="97" t="str">
        <f>CONCATENATE(C377,D377,"-",E377)</f>
        <v>東区7-13</v>
      </c>
      <c r="I377" s="104">
        <v>365</v>
      </c>
      <c r="J377" s="120" t="s">
        <v>471</v>
      </c>
      <c r="K377" s="233"/>
      <c r="L377" s="138"/>
      <c r="M377" s="4" t="str">
        <f t="shared" si="20"/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25" customHeight="1">
      <c r="A378" s="4">
        <v>376</v>
      </c>
      <c r="B378" s="589" t="s">
        <v>472</v>
      </c>
      <c r="C378" s="76" t="s">
        <v>388</v>
      </c>
      <c r="D378" s="57">
        <v>8</v>
      </c>
      <c r="E378" s="74">
        <v>1</v>
      </c>
      <c r="F378" s="87"/>
      <c r="G378" s="92"/>
      <c r="H378" s="97" t="str">
        <f t="shared" si="19"/>
        <v>東区8-1</v>
      </c>
      <c r="I378" s="104">
        <v>980</v>
      </c>
      <c r="J378" s="113" t="s">
        <v>473</v>
      </c>
      <c r="K378" s="183"/>
      <c r="L378" s="132"/>
      <c r="M378" s="5" t="str">
        <f t="shared" si="20"/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customHeight="1">
      <c r="A379" s="4">
        <v>377</v>
      </c>
      <c r="B379" s="589"/>
      <c r="C379" s="76" t="s">
        <v>388</v>
      </c>
      <c r="D379" s="57">
        <v>8</v>
      </c>
      <c r="E379" s="74">
        <v>2</v>
      </c>
      <c r="F379" s="87"/>
      <c r="G379" s="92"/>
      <c r="H379" s="97" t="str">
        <f t="shared" si="19"/>
        <v>東区8-2</v>
      </c>
      <c r="I379" s="104">
        <v>510</v>
      </c>
      <c r="J379" s="113" t="s">
        <v>474</v>
      </c>
      <c r="K379" s="183"/>
      <c r="L379" s="129"/>
      <c r="M379" s="4" t="str">
        <f t="shared" si="20"/>
        <v/>
      </c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customHeight="1">
      <c r="A380" s="4">
        <v>378</v>
      </c>
      <c r="B380" s="589"/>
      <c r="C380" s="256" t="s">
        <v>388</v>
      </c>
      <c r="D380" s="269">
        <v>8</v>
      </c>
      <c r="E380" s="258">
        <v>3</v>
      </c>
      <c r="F380" s="259"/>
      <c r="G380" s="92"/>
      <c r="H380" s="260" t="str">
        <f t="shared" si="19"/>
        <v>東区8-3</v>
      </c>
      <c r="I380" s="261">
        <v>725</v>
      </c>
      <c r="J380" s="262" t="s">
        <v>475</v>
      </c>
      <c r="K380" s="191" t="s">
        <v>773</v>
      </c>
      <c r="L380" s="131" t="s">
        <v>861</v>
      </c>
      <c r="M380" s="4" t="str">
        <f t="shared" si="20"/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25" customHeight="1">
      <c r="A381" s="4">
        <v>379</v>
      </c>
      <c r="B381" s="589"/>
      <c r="C381" s="76" t="s">
        <v>388</v>
      </c>
      <c r="D381" s="57">
        <v>8</v>
      </c>
      <c r="E381" s="74">
        <v>4</v>
      </c>
      <c r="F381" s="87"/>
      <c r="G381" s="92"/>
      <c r="H381" s="97" t="str">
        <f t="shared" si="19"/>
        <v>東区8-4</v>
      </c>
      <c r="I381" s="104">
        <v>195</v>
      </c>
      <c r="J381" s="113" t="s">
        <v>476</v>
      </c>
      <c r="K381" s="183"/>
      <c r="L381" s="167"/>
      <c r="M381" s="4" t="str">
        <f t="shared" si="20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customHeight="1">
      <c r="A382" s="4">
        <v>380</v>
      </c>
      <c r="B382" s="589"/>
      <c r="C382" s="76" t="s">
        <v>388</v>
      </c>
      <c r="D382" s="57">
        <v>8</v>
      </c>
      <c r="E382" s="74">
        <v>5</v>
      </c>
      <c r="F382" s="288" t="s">
        <v>937</v>
      </c>
      <c r="G382" s="92"/>
      <c r="H382" s="97" t="str">
        <f t="shared" si="19"/>
        <v>東区8-5</v>
      </c>
      <c r="I382" s="104">
        <v>705</v>
      </c>
      <c r="J382" s="113" t="s">
        <v>477</v>
      </c>
      <c r="K382" s="183"/>
      <c r="L382" s="131" t="s">
        <v>966</v>
      </c>
      <c r="M382" s="4" t="str">
        <f t="shared" si="20"/>
        <v/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customHeight="1">
      <c r="A383" s="4">
        <v>381</v>
      </c>
      <c r="B383" s="589" t="s">
        <v>478</v>
      </c>
      <c r="C383" s="76" t="s">
        <v>388</v>
      </c>
      <c r="D383" s="57">
        <v>9</v>
      </c>
      <c r="E383" s="74">
        <v>1</v>
      </c>
      <c r="F383" s="288" t="s">
        <v>937</v>
      </c>
      <c r="G383" s="92"/>
      <c r="H383" s="97" t="str">
        <f t="shared" si="19"/>
        <v>東区9-1</v>
      </c>
      <c r="I383" s="104">
        <v>625</v>
      </c>
      <c r="J383" s="113" t="s">
        <v>479</v>
      </c>
      <c r="K383" s="183"/>
      <c r="L383" s="131" t="s">
        <v>966</v>
      </c>
      <c r="M383" s="4" t="str">
        <f t="shared" si="20"/>
        <v/>
      </c>
      <c r="N383" s="6"/>
      <c r="O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25" customHeight="1">
      <c r="A384" s="4">
        <v>382</v>
      </c>
      <c r="B384" s="589"/>
      <c r="C384" s="76" t="s">
        <v>388</v>
      </c>
      <c r="D384" s="57">
        <v>9</v>
      </c>
      <c r="E384" s="74">
        <v>2</v>
      </c>
      <c r="F384" s="87"/>
      <c r="G384" s="92"/>
      <c r="H384" s="97" t="str">
        <f t="shared" si="19"/>
        <v>東区9-2</v>
      </c>
      <c r="I384" s="104">
        <v>610</v>
      </c>
      <c r="J384" s="113" t="s">
        <v>480</v>
      </c>
      <c r="K384" s="183"/>
      <c r="L384" s="129"/>
      <c r="M384" s="4" t="str">
        <f t="shared" si="20"/>
        <v/>
      </c>
      <c r="N384" s="6"/>
      <c r="O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25" customHeight="1">
      <c r="A385" s="4">
        <v>383</v>
      </c>
      <c r="B385" s="589"/>
      <c r="C385" s="76" t="s">
        <v>388</v>
      </c>
      <c r="D385" s="57">
        <v>9</v>
      </c>
      <c r="E385" s="74">
        <v>3</v>
      </c>
      <c r="F385" s="87">
        <v>1</v>
      </c>
      <c r="G385" s="92"/>
      <c r="H385" s="97" t="str">
        <f t="shared" si="19"/>
        <v>東区9-3</v>
      </c>
      <c r="I385" s="104">
        <v>465</v>
      </c>
      <c r="J385" s="113" t="s">
        <v>481</v>
      </c>
      <c r="K385" s="183" t="s">
        <v>936</v>
      </c>
      <c r="L385" s="129"/>
      <c r="M385" s="4" t="str">
        <f t="shared" si="20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customHeight="1">
      <c r="A386" s="4">
        <v>384</v>
      </c>
      <c r="B386" s="589"/>
      <c r="C386" s="208" t="s">
        <v>388</v>
      </c>
      <c r="D386" s="203">
        <v>9</v>
      </c>
      <c r="E386" s="204">
        <v>4</v>
      </c>
      <c r="F386" s="205"/>
      <c r="G386" s="92"/>
      <c r="H386" s="227" t="str">
        <f t="shared" si="19"/>
        <v>東区9-4</v>
      </c>
      <c r="I386" s="228">
        <v>340</v>
      </c>
      <c r="J386" s="229" t="s">
        <v>482</v>
      </c>
      <c r="K386" s="219"/>
      <c r="L386" s="138"/>
      <c r="M386" s="4" t="str">
        <f t="shared" si="20"/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>
      <c r="A387" s="4">
        <v>385</v>
      </c>
      <c r="B387" s="589"/>
      <c r="C387" s="76" t="s">
        <v>388</v>
      </c>
      <c r="D387" s="57">
        <v>9</v>
      </c>
      <c r="E387" s="74">
        <v>5</v>
      </c>
      <c r="F387" s="87"/>
      <c r="G387" s="92"/>
      <c r="H387" s="100" t="str">
        <f t="shared" si="19"/>
        <v>東区9-5</v>
      </c>
      <c r="I387" s="104">
        <v>200</v>
      </c>
      <c r="J387" s="276" t="s">
        <v>483</v>
      </c>
      <c r="K387" s="191"/>
      <c r="L387" s="166"/>
      <c r="M387" s="4" t="str">
        <f t="shared" si="20"/>
        <v/>
      </c>
      <c r="N387" s="6"/>
      <c r="O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25" customHeight="1">
      <c r="A388" s="4">
        <v>386</v>
      </c>
      <c r="B388" s="589"/>
      <c r="C388" s="76" t="s">
        <v>388</v>
      </c>
      <c r="D388" s="57">
        <v>9</v>
      </c>
      <c r="E388" s="74">
        <v>6</v>
      </c>
      <c r="F388" s="87"/>
      <c r="G388" s="92"/>
      <c r="H388" s="97" t="str">
        <f t="shared" si="19"/>
        <v>東区9-6</v>
      </c>
      <c r="I388" s="104">
        <v>245</v>
      </c>
      <c r="J388" s="113" t="s">
        <v>484</v>
      </c>
      <c r="K388" s="183"/>
      <c r="L388" s="129"/>
      <c r="M388" s="4" t="str">
        <f t="shared" si="20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customHeight="1">
      <c r="A389" s="4">
        <v>387</v>
      </c>
      <c r="B389" s="589"/>
      <c r="C389" s="76" t="s">
        <v>388</v>
      </c>
      <c r="D389" s="57">
        <v>9</v>
      </c>
      <c r="E389" s="74">
        <v>7</v>
      </c>
      <c r="F389" s="87"/>
      <c r="G389" s="92"/>
      <c r="H389" s="97" t="str">
        <f t="shared" si="19"/>
        <v>東区9-7</v>
      </c>
      <c r="I389" s="104">
        <v>490</v>
      </c>
      <c r="J389" s="113" t="s">
        <v>485</v>
      </c>
      <c r="K389" s="183"/>
      <c r="L389" s="129"/>
      <c r="M389" s="4">
        <f t="shared" si="20"/>
        <v>665</v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customHeight="1">
      <c r="A390" s="4">
        <v>388</v>
      </c>
      <c r="B390" s="589"/>
      <c r="C390" s="76" t="s">
        <v>388</v>
      </c>
      <c r="D390" s="57">
        <v>9</v>
      </c>
      <c r="E390" s="74">
        <v>8</v>
      </c>
      <c r="F390" s="87"/>
      <c r="G390" s="92"/>
      <c r="H390" s="97" t="str">
        <f t="shared" si="19"/>
        <v>東区9-8</v>
      </c>
      <c r="I390" s="104">
        <v>335</v>
      </c>
      <c r="J390" s="113" t="s">
        <v>486</v>
      </c>
      <c r="K390" s="192"/>
      <c r="L390" s="129"/>
      <c r="M390" s="4" t="str">
        <f t="shared" si="20"/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customHeight="1">
      <c r="A391" s="4">
        <v>389</v>
      </c>
      <c r="B391" s="589"/>
      <c r="C391" s="76" t="s">
        <v>388</v>
      </c>
      <c r="D391" s="57">
        <v>9</v>
      </c>
      <c r="E391" s="74">
        <v>9</v>
      </c>
      <c r="F391" s="87"/>
      <c r="G391" s="92"/>
      <c r="H391" s="97" t="str">
        <f t="shared" si="19"/>
        <v>東区9-9</v>
      </c>
      <c r="I391" s="104">
        <v>240</v>
      </c>
      <c r="J391" s="113" t="s">
        <v>704</v>
      </c>
      <c r="K391" s="183"/>
      <c r="L391" s="129"/>
      <c r="M391" s="5">
        <f t="shared" si="20"/>
        <v>520</v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customHeight="1">
      <c r="A392" s="4">
        <v>390</v>
      </c>
      <c r="B392" s="589"/>
      <c r="C392" s="76" t="s">
        <v>388</v>
      </c>
      <c r="D392" s="57">
        <v>9</v>
      </c>
      <c r="E392" s="74">
        <v>10</v>
      </c>
      <c r="F392" s="87"/>
      <c r="G392" s="92"/>
      <c r="H392" s="97" t="str">
        <f t="shared" si="19"/>
        <v>東区9-10</v>
      </c>
      <c r="I392" s="104">
        <v>305</v>
      </c>
      <c r="J392" s="113" t="s">
        <v>487</v>
      </c>
      <c r="K392" s="183"/>
      <c r="L392" s="140" t="s">
        <v>771</v>
      </c>
      <c r="M392" s="4" t="str">
        <f t="shared" si="20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customHeight="1">
      <c r="A393" s="4">
        <v>391</v>
      </c>
      <c r="B393" s="589" t="s">
        <v>488</v>
      </c>
      <c r="C393" s="76" t="s">
        <v>388</v>
      </c>
      <c r="D393" s="59">
        <v>10</v>
      </c>
      <c r="E393" s="74">
        <v>1</v>
      </c>
      <c r="F393" s="87"/>
      <c r="G393" s="92"/>
      <c r="H393" s="97" t="str">
        <f t="shared" si="19"/>
        <v>東区10-1</v>
      </c>
      <c r="I393" s="104">
        <v>410</v>
      </c>
      <c r="J393" s="113" t="s">
        <v>489</v>
      </c>
      <c r="K393" s="183"/>
      <c r="L393" s="129"/>
      <c r="M393" s="4" t="str">
        <f t="shared" si="20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25">
      <c r="A394" s="4">
        <v>392</v>
      </c>
      <c r="B394" s="589"/>
      <c r="C394" s="76" t="s">
        <v>388</v>
      </c>
      <c r="D394" s="59">
        <v>10</v>
      </c>
      <c r="E394" s="74">
        <v>2</v>
      </c>
      <c r="F394" s="87">
        <v>0</v>
      </c>
      <c r="G394" s="92"/>
      <c r="H394" s="97" t="str">
        <f t="shared" si="19"/>
        <v>東区10-2</v>
      </c>
      <c r="I394" s="104">
        <v>390</v>
      </c>
      <c r="J394" s="113" t="s">
        <v>490</v>
      </c>
      <c r="K394" s="191"/>
      <c r="L394" s="138" t="s">
        <v>719</v>
      </c>
      <c r="M394" s="5" t="str">
        <f t="shared" si="20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 customHeight="1">
      <c r="A395" s="4">
        <v>393</v>
      </c>
      <c r="B395" s="589"/>
      <c r="C395" s="76" t="s">
        <v>388</v>
      </c>
      <c r="D395" s="59">
        <v>10</v>
      </c>
      <c r="E395" s="74">
        <v>3</v>
      </c>
      <c r="F395" s="87"/>
      <c r="G395" s="92"/>
      <c r="H395" s="97" t="str">
        <f t="shared" si="19"/>
        <v>東区10-3</v>
      </c>
      <c r="I395" s="104">
        <v>640</v>
      </c>
      <c r="J395" s="113" t="s">
        <v>491</v>
      </c>
      <c r="K395" s="183"/>
      <c r="L395" s="129"/>
      <c r="M395" s="4" t="str">
        <f t="shared" si="20"/>
        <v/>
      </c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customHeight="1">
      <c r="A396" s="4">
        <v>394</v>
      </c>
      <c r="B396" s="589"/>
      <c r="C396" s="76" t="s">
        <v>388</v>
      </c>
      <c r="D396" s="59">
        <v>10</v>
      </c>
      <c r="E396" s="74">
        <v>4</v>
      </c>
      <c r="F396" s="87"/>
      <c r="G396" s="92"/>
      <c r="H396" s="97" t="str">
        <f t="shared" si="19"/>
        <v>東区10-4</v>
      </c>
      <c r="I396" s="104">
        <v>305</v>
      </c>
      <c r="J396" s="113" t="s">
        <v>492</v>
      </c>
      <c r="K396" s="183"/>
      <c r="L396" s="129"/>
      <c r="M396" s="4" t="str">
        <f t="shared" si="20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16.5" customHeight="1">
      <c r="A397" s="4">
        <v>395</v>
      </c>
      <c r="B397" s="589"/>
      <c r="C397" s="76" t="s">
        <v>388</v>
      </c>
      <c r="D397" s="59">
        <v>10</v>
      </c>
      <c r="E397" s="74">
        <v>5</v>
      </c>
      <c r="F397" s="87"/>
      <c r="G397" s="92"/>
      <c r="H397" s="97" t="str">
        <f t="shared" si="19"/>
        <v>東区10-5</v>
      </c>
      <c r="I397" s="104">
        <v>680</v>
      </c>
      <c r="J397" s="113" t="s">
        <v>493</v>
      </c>
      <c r="K397" s="191"/>
      <c r="L397" s="129"/>
      <c r="M397" s="4" t="str">
        <f t="shared" si="20"/>
        <v/>
      </c>
      <c r="N397" s="6"/>
    </row>
    <row r="398" spans="1:70" ht="20.25" customHeight="1">
      <c r="A398" s="4">
        <v>396</v>
      </c>
      <c r="B398" s="589"/>
      <c r="C398" s="76" t="s">
        <v>388</v>
      </c>
      <c r="D398" s="59">
        <v>10</v>
      </c>
      <c r="E398" s="74">
        <v>6</v>
      </c>
      <c r="F398" s="87"/>
      <c r="G398" s="92"/>
      <c r="H398" s="97" t="str">
        <f t="shared" si="19"/>
        <v>東区10-6</v>
      </c>
      <c r="I398" s="104">
        <v>325</v>
      </c>
      <c r="J398" s="113" t="s">
        <v>494</v>
      </c>
      <c r="K398" s="183"/>
      <c r="L398" s="129"/>
      <c r="M398" s="4" t="str">
        <f t="shared" si="20"/>
        <v/>
      </c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>
      <c r="A399" s="4">
        <v>397</v>
      </c>
      <c r="B399" s="604"/>
      <c r="C399" s="76" t="s">
        <v>388</v>
      </c>
      <c r="D399" s="59">
        <v>10</v>
      </c>
      <c r="E399" s="74">
        <v>7</v>
      </c>
      <c r="F399" s="87">
        <v>0</v>
      </c>
      <c r="G399" s="92"/>
      <c r="H399" s="97" t="str">
        <f t="shared" si="19"/>
        <v>東区10-7</v>
      </c>
      <c r="I399" s="104">
        <v>465</v>
      </c>
      <c r="J399" s="113" t="s">
        <v>495</v>
      </c>
      <c r="K399" s="191"/>
      <c r="L399" s="164" t="s">
        <v>694</v>
      </c>
      <c r="M399" s="5" t="str">
        <f t="shared" si="20"/>
        <v/>
      </c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s="15" customFormat="1" ht="16.5" customHeight="1">
      <c r="A400" s="4">
        <v>398</v>
      </c>
      <c r="B400" s="589" t="s">
        <v>496</v>
      </c>
      <c r="C400" s="76" t="s">
        <v>388</v>
      </c>
      <c r="D400" s="59">
        <v>11</v>
      </c>
      <c r="E400" s="74">
        <v>1</v>
      </c>
      <c r="F400" s="87"/>
      <c r="G400" s="92"/>
      <c r="H400" s="97" t="str">
        <f t="shared" si="19"/>
        <v>東区11-1</v>
      </c>
      <c r="I400" s="104">
        <v>490</v>
      </c>
      <c r="J400" s="113" t="s">
        <v>497</v>
      </c>
      <c r="K400" s="183"/>
      <c r="L400" s="129"/>
      <c r="M400" s="4" t="str">
        <f t="shared" si="20"/>
        <v/>
      </c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</row>
    <row r="401" spans="1:70" s="15" customFormat="1" ht="16.5" customHeight="1">
      <c r="A401" s="4">
        <v>399</v>
      </c>
      <c r="B401" s="589"/>
      <c r="C401" s="76" t="s">
        <v>388</v>
      </c>
      <c r="D401" s="59">
        <v>11</v>
      </c>
      <c r="E401" s="74">
        <v>2</v>
      </c>
      <c r="F401" s="87"/>
      <c r="G401" s="92"/>
      <c r="H401" s="97" t="str">
        <f t="shared" si="19"/>
        <v>東区11-2</v>
      </c>
      <c r="I401" s="104">
        <v>115</v>
      </c>
      <c r="J401" s="113" t="s">
        <v>498</v>
      </c>
      <c r="K401" s="183"/>
      <c r="L401" s="132"/>
      <c r="M401" s="5" t="str">
        <f t="shared" si="20"/>
        <v/>
      </c>
      <c r="N401" s="6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</row>
    <row r="402" spans="1:70" s="15" customFormat="1" ht="20.25" customHeight="1">
      <c r="A402" s="4">
        <v>400</v>
      </c>
      <c r="B402" s="589"/>
      <c r="C402" s="76" t="s">
        <v>388</v>
      </c>
      <c r="D402" s="59">
        <v>11</v>
      </c>
      <c r="E402" s="74">
        <v>3</v>
      </c>
      <c r="F402" s="87"/>
      <c r="G402" s="92"/>
      <c r="H402" s="97" t="str">
        <f t="shared" si="19"/>
        <v>東区11-3</v>
      </c>
      <c r="I402" s="104">
        <v>525</v>
      </c>
      <c r="J402" s="113" t="s">
        <v>499</v>
      </c>
      <c r="K402" s="183"/>
      <c r="L402" s="129"/>
      <c r="M402" s="4" t="str">
        <f t="shared" si="20"/>
        <v/>
      </c>
      <c r="N402" s="44"/>
      <c r="P402" s="44"/>
      <c r="Q402" s="44"/>
    </row>
    <row r="403" spans="1:70" ht="20.25">
      <c r="A403" s="4">
        <v>401</v>
      </c>
      <c r="B403" s="589"/>
      <c r="C403" s="76" t="s">
        <v>388</v>
      </c>
      <c r="D403" s="59">
        <v>11</v>
      </c>
      <c r="E403" s="74">
        <v>4</v>
      </c>
      <c r="F403" s="87">
        <v>1</v>
      </c>
      <c r="G403" s="92"/>
      <c r="H403" s="97" t="str">
        <f t="shared" si="19"/>
        <v>東区11-4</v>
      </c>
      <c r="I403" s="104">
        <v>665</v>
      </c>
      <c r="J403" s="113" t="s">
        <v>500</v>
      </c>
      <c r="K403" s="191" t="s">
        <v>787</v>
      </c>
      <c r="L403" s="132" t="s">
        <v>973</v>
      </c>
      <c r="M403" s="4">
        <f t="shared" si="20"/>
        <v>370</v>
      </c>
      <c r="N403" s="6"/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customHeight="1">
      <c r="A404" s="4">
        <v>402</v>
      </c>
      <c r="B404" s="589"/>
      <c r="C404" s="76" t="s">
        <v>388</v>
      </c>
      <c r="D404" s="59">
        <v>11</v>
      </c>
      <c r="E404" s="74">
        <v>5</v>
      </c>
      <c r="F404" s="87"/>
      <c r="G404" s="92"/>
      <c r="H404" s="97" t="str">
        <f t="shared" si="19"/>
        <v>東区11-5</v>
      </c>
      <c r="I404" s="104">
        <v>395</v>
      </c>
      <c r="J404" s="113" t="s">
        <v>501</v>
      </c>
      <c r="K404" s="183"/>
      <c r="L404" s="129"/>
      <c r="M404" s="5" t="str">
        <f t="shared" si="20"/>
        <v/>
      </c>
      <c r="N404" s="6"/>
    </row>
    <row r="405" spans="1:70" ht="20.25">
      <c r="A405" s="4">
        <v>403</v>
      </c>
      <c r="B405" s="589"/>
      <c r="C405" s="76" t="s">
        <v>388</v>
      </c>
      <c r="D405" s="59">
        <v>11</v>
      </c>
      <c r="E405" s="74">
        <v>6</v>
      </c>
      <c r="F405" s="87">
        <v>1</v>
      </c>
      <c r="G405" s="92"/>
      <c r="H405" s="97" t="str">
        <f t="shared" si="19"/>
        <v>東区11-6</v>
      </c>
      <c r="I405" s="104">
        <v>520</v>
      </c>
      <c r="J405" s="113" t="s">
        <v>502</v>
      </c>
      <c r="K405" s="239" t="s">
        <v>15</v>
      </c>
      <c r="L405" s="132" t="s">
        <v>977</v>
      </c>
      <c r="M405" s="4" t="str">
        <f t="shared" si="20"/>
        <v/>
      </c>
      <c r="N405" s="6"/>
      <c r="O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25" customHeight="1">
      <c r="A406" s="4">
        <v>404</v>
      </c>
      <c r="B406" s="589"/>
      <c r="C406" s="76" t="s">
        <v>388</v>
      </c>
      <c r="D406" s="59">
        <v>11</v>
      </c>
      <c r="E406" s="74">
        <v>7</v>
      </c>
      <c r="F406" s="87"/>
      <c r="G406" s="92"/>
      <c r="H406" s="97" t="str">
        <f t="shared" si="19"/>
        <v>東区11-7</v>
      </c>
      <c r="I406" s="104">
        <v>260</v>
      </c>
      <c r="J406" s="113" t="s">
        <v>503</v>
      </c>
      <c r="K406" s="183"/>
      <c r="L406" s="129"/>
      <c r="M406" s="4">
        <f t="shared" si="20"/>
        <v>420</v>
      </c>
      <c r="N406" s="6"/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customHeight="1">
      <c r="A407" s="4">
        <v>405</v>
      </c>
      <c r="B407" s="589"/>
      <c r="C407" s="76" t="s">
        <v>388</v>
      </c>
      <c r="D407" s="59">
        <v>11</v>
      </c>
      <c r="E407" s="74">
        <v>8</v>
      </c>
      <c r="F407" s="87"/>
      <c r="G407" s="92"/>
      <c r="H407" s="97" t="str">
        <f t="shared" si="19"/>
        <v>東区11-8</v>
      </c>
      <c r="I407" s="104">
        <v>465</v>
      </c>
      <c r="J407" s="113" t="s">
        <v>504</v>
      </c>
      <c r="K407" s="183"/>
      <c r="L407" s="129"/>
      <c r="M407" s="4" t="str">
        <f t="shared" si="20"/>
        <v/>
      </c>
      <c r="N407" s="6"/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>
      <c r="A408" s="4">
        <v>406</v>
      </c>
      <c r="B408" s="589" t="s">
        <v>505</v>
      </c>
      <c r="C408" s="76" t="s">
        <v>388</v>
      </c>
      <c r="D408" s="59">
        <v>12</v>
      </c>
      <c r="E408" s="74">
        <v>1</v>
      </c>
      <c r="F408" s="87">
        <v>0</v>
      </c>
      <c r="G408" s="92"/>
      <c r="H408" s="97" t="str">
        <f t="shared" si="19"/>
        <v>東区12-1</v>
      </c>
      <c r="I408" s="104">
        <v>240</v>
      </c>
      <c r="J408" s="113" t="s">
        <v>506</v>
      </c>
      <c r="K408" s="191"/>
      <c r="L408" s="131" t="s">
        <v>950</v>
      </c>
      <c r="M408" s="5">
        <f t="shared" si="20"/>
        <v>305</v>
      </c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25" customHeight="1">
      <c r="A409" s="4">
        <v>407</v>
      </c>
      <c r="B409" s="589"/>
      <c r="C409" s="76" t="s">
        <v>388</v>
      </c>
      <c r="D409" s="59">
        <v>12</v>
      </c>
      <c r="E409" s="74">
        <v>2</v>
      </c>
      <c r="F409" s="87"/>
      <c r="G409" s="92"/>
      <c r="H409" s="97" t="str">
        <f t="shared" si="19"/>
        <v>東区12-2</v>
      </c>
      <c r="I409" s="104">
        <v>565</v>
      </c>
      <c r="J409" s="113" t="s">
        <v>507</v>
      </c>
      <c r="K409" s="183"/>
      <c r="L409" s="129"/>
      <c r="M409" s="5" t="str">
        <f t="shared" ref="M409:M414" si="21">IF(F424,I424,"")</f>
        <v/>
      </c>
      <c r="N409" s="6"/>
      <c r="O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</row>
    <row r="410" spans="1:70" ht="16.5" customHeight="1">
      <c r="A410" s="4">
        <v>408</v>
      </c>
      <c r="B410" s="589"/>
      <c r="C410" s="76" t="s">
        <v>388</v>
      </c>
      <c r="D410" s="59">
        <v>12</v>
      </c>
      <c r="E410" s="74">
        <v>3</v>
      </c>
      <c r="F410" s="87"/>
      <c r="G410" s="92"/>
      <c r="H410" s="97" t="str">
        <f t="shared" si="19"/>
        <v>東区12-3</v>
      </c>
      <c r="I410" s="104">
        <v>405</v>
      </c>
      <c r="J410" s="113" t="s">
        <v>508</v>
      </c>
      <c r="K410" s="183"/>
      <c r="L410" s="129"/>
      <c r="M410" s="4" t="str">
        <f t="shared" si="21"/>
        <v/>
      </c>
      <c r="N410" s="6"/>
    </row>
    <row r="411" spans="1:70" ht="20.25">
      <c r="A411" s="4">
        <v>409</v>
      </c>
      <c r="B411" s="589"/>
      <c r="C411" s="76" t="s">
        <v>388</v>
      </c>
      <c r="D411" s="59">
        <v>12</v>
      </c>
      <c r="E411" s="74">
        <v>4</v>
      </c>
      <c r="F411" s="87">
        <v>0</v>
      </c>
      <c r="G411" s="92"/>
      <c r="H411" s="97" t="str">
        <f t="shared" si="19"/>
        <v>東区12-4</v>
      </c>
      <c r="I411" s="104">
        <v>190</v>
      </c>
      <c r="J411" s="113" t="s">
        <v>509</v>
      </c>
      <c r="K411" s="191"/>
      <c r="L411" s="131" t="s">
        <v>951</v>
      </c>
      <c r="M411" s="4" t="str">
        <f t="shared" si="21"/>
        <v/>
      </c>
      <c r="N411" s="6"/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25" customHeight="1">
      <c r="A412" s="4">
        <v>410</v>
      </c>
      <c r="B412" s="589"/>
      <c r="C412" s="76" t="s">
        <v>388</v>
      </c>
      <c r="D412" s="59">
        <v>12</v>
      </c>
      <c r="E412" s="74">
        <v>5</v>
      </c>
      <c r="F412" s="87"/>
      <c r="G412" s="92"/>
      <c r="H412" s="97" t="str">
        <f t="shared" si="19"/>
        <v>東区12-5</v>
      </c>
      <c r="I412" s="104">
        <v>315</v>
      </c>
      <c r="J412" s="113" t="s">
        <v>510</v>
      </c>
      <c r="K412" s="183"/>
      <c r="L412" s="129"/>
      <c r="M412" s="4" t="str">
        <f t="shared" si="21"/>
        <v/>
      </c>
      <c r="N412" s="6"/>
      <c r="O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</row>
    <row r="413" spans="1:70" ht="20.25">
      <c r="A413" s="4">
        <v>411</v>
      </c>
      <c r="B413" s="589" t="s">
        <v>511</v>
      </c>
      <c r="C413" s="76" t="s">
        <v>388</v>
      </c>
      <c r="D413" s="59">
        <v>13</v>
      </c>
      <c r="E413" s="74">
        <v>1</v>
      </c>
      <c r="F413" s="87">
        <v>0</v>
      </c>
      <c r="G413" s="92"/>
      <c r="H413" s="97" t="str">
        <f t="shared" si="19"/>
        <v>東区13-1</v>
      </c>
      <c r="I413" s="104">
        <v>525</v>
      </c>
      <c r="J413" s="113" t="s">
        <v>512</v>
      </c>
      <c r="K413" s="191"/>
      <c r="L413" s="164" t="s">
        <v>788</v>
      </c>
      <c r="M413" s="5">
        <f t="shared" si="21"/>
        <v>385</v>
      </c>
      <c r="O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</row>
    <row r="414" spans="1:70" ht="20.25" customHeight="1">
      <c r="A414" s="4">
        <v>412</v>
      </c>
      <c r="B414" s="589"/>
      <c r="C414" s="76" t="s">
        <v>388</v>
      </c>
      <c r="D414" s="59">
        <v>13</v>
      </c>
      <c r="E414" s="74">
        <v>2</v>
      </c>
      <c r="F414" s="87"/>
      <c r="G414" s="92"/>
      <c r="H414" s="97" t="str">
        <f t="shared" si="19"/>
        <v>東区13-2</v>
      </c>
      <c r="I414" s="104">
        <v>475</v>
      </c>
      <c r="J414" s="113" t="s">
        <v>513</v>
      </c>
      <c r="K414" s="183"/>
      <c r="L414" s="160"/>
      <c r="M414" s="5" t="str">
        <f t="shared" si="21"/>
        <v/>
      </c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16.5" customHeight="1">
      <c r="A415" s="4">
        <v>413</v>
      </c>
      <c r="B415" s="589"/>
      <c r="C415" s="76" t="s">
        <v>388</v>
      </c>
      <c r="D415" s="59">
        <v>13</v>
      </c>
      <c r="E415" s="74">
        <v>3</v>
      </c>
      <c r="F415" s="87"/>
      <c r="G415" s="92"/>
      <c r="H415" s="97" t="str">
        <f t="shared" si="19"/>
        <v>東区13-3</v>
      </c>
      <c r="I415" s="104">
        <v>370</v>
      </c>
      <c r="J415" s="113" t="s">
        <v>513</v>
      </c>
      <c r="K415" s="190"/>
      <c r="L415" s="135"/>
      <c r="M415" s="4" t="str">
        <f>IF(F432,I432,"")</f>
        <v/>
      </c>
      <c r="N415" s="6"/>
    </row>
    <row r="416" spans="1:70" ht="16.5" customHeight="1">
      <c r="A416" s="4">
        <v>414</v>
      </c>
      <c r="B416" s="589"/>
      <c r="C416" s="76" t="s">
        <v>388</v>
      </c>
      <c r="D416" s="59">
        <v>13</v>
      </c>
      <c r="E416" s="74">
        <v>4</v>
      </c>
      <c r="F416" s="87"/>
      <c r="G416" s="92"/>
      <c r="H416" s="97" t="str">
        <f t="shared" si="19"/>
        <v>東区13-4</v>
      </c>
      <c r="I416" s="104">
        <v>560</v>
      </c>
      <c r="J416" s="114" t="s">
        <v>514</v>
      </c>
      <c r="K416" s="185"/>
      <c r="L416" s="130"/>
      <c r="M416" s="4" t="str">
        <f>IF(F433,I433,"")</f>
        <v/>
      </c>
      <c r="N416" s="6"/>
    </row>
    <row r="417" spans="1:70" ht="20.25">
      <c r="A417" s="4">
        <v>415</v>
      </c>
      <c r="B417" s="589"/>
      <c r="C417" s="76" t="s">
        <v>388</v>
      </c>
      <c r="D417" s="59">
        <v>13</v>
      </c>
      <c r="E417" s="74">
        <v>5</v>
      </c>
      <c r="F417" s="87">
        <v>1</v>
      </c>
      <c r="G417" s="92"/>
      <c r="H417" s="97" t="str">
        <f t="shared" si="19"/>
        <v>東区13-5</v>
      </c>
      <c r="I417" s="104">
        <v>370</v>
      </c>
      <c r="J417" s="113" t="s">
        <v>515</v>
      </c>
      <c r="K417" s="191" t="s">
        <v>952</v>
      </c>
      <c r="L417" s="132"/>
      <c r="M417" s="5" t="e">
        <f>IF(#REF!,#REF!,"")</f>
        <v>#REF!</v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customHeight="1">
      <c r="A418" s="4">
        <v>416</v>
      </c>
      <c r="B418" s="589"/>
      <c r="C418" s="76" t="s">
        <v>388</v>
      </c>
      <c r="D418" s="59">
        <v>13</v>
      </c>
      <c r="E418" s="74">
        <v>6</v>
      </c>
      <c r="F418" s="87"/>
      <c r="G418" s="92"/>
      <c r="H418" s="97" t="str">
        <f t="shared" si="19"/>
        <v>東区13-6</v>
      </c>
      <c r="I418" s="104">
        <v>510</v>
      </c>
      <c r="J418" s="113" t="s">
        <v>515</v>
      </c>
      <c r="K418" s="183"/>
      <c r="L418" s="140"/>
      <c r="M418" s="4" t="str">
        <f>IF(F435,I435,"")</f>
        <v/>
      </c>
      <c r="N418" s="15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customHeight="1">
      <c r="A419" s="4">
        <v>417</v>
      </c>
      <c r="B419" s="589"/>
      <c r="C419" s="76" t="s">
        <v>388</v>
      </c>
      <c r="D419" s="59">
        <v>13</v>
      </c>
      <c r="E419" s="74">
        <v>7</v>
      </c>
      <c r="F419" s="87"/>
      <c r="G419" s="92"/>
      <c r="H419" s="97" t="str">
        <f t="shared" si="19"/>
        <v>東区13-7</v>
      </c>
      <c r="I419" s="104">
        <v>570</v>
      </c>
      <c r="J419" s="113" t="s">
        <v>517</v>
      </c>
      <c r="K419" s="183"/>
      <c r="L419" s="129"/>
      <c r="M419" s="4"/>
      <c r="N419" s="15"/>
      <c r="O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s="15" customFormat="1" ht="20.25">
      <c r="A420" s="4">
        <v>418</v>
      </c>
      <c r="B420" s="589"/>
      <c r="C420" s="76" t="s">
        <v>388</v>
      </c>
      <c r="D420" s="59">
        <v>13</v>
      </c>
      <c r="E420" s="74">
        <v>8</v>
      </c>
      <c r="F420" s="87">
        <v>1</v>
      </c>
      <c r="G420" s="92"/>
      <c r="H420" s="97" t="str">
        <f t="shared" si="19"/>
        <v>東区13-8</v>
      </c>
      <c r="I420" s="104">
        <v>420</v>
      </c>
      <c r="J420" s="119" t="s">
        <v>518</v>
      </c>
      <c r="K420" s="281" t="s">
        <v>39</v>
      </c>
      <c r="L420" s="132" t="s">
        <v>974</v>
      </c>
      <c r="M420" s="4"/>
      <c r="P420" s="44"/>
      <c r="Q420" s="44"/>
    </row>
    <row r="421" spans="1:70" s="15" customFormat="1" ht="20.25" customHeight="1">
      <c r="A421" s="4">
        <v>419</v>
      </c>
      <c r="B421" s="589"/>
      <c r="C421" s="76" t="s">
        <v>388</v>
      </c>
      <c r="D421" s="59">
        <v>13</v>
      </c>
      <c r="E421" s="74">
        <v>9</v>
      </c>
      <c r="F421" s="87"/>
      <c r="G421" s="92"/>
      <c r="H421" s="97" t="str">
        <f t="shared" si="19"/>
        <v>東区13-9</v>
      </c>
      <c r="I421" s="104">
        <v>580</v>
      </c>
      <c r="J421" s="113" t="s">
        <v>519</v>
      </c>
      <c r="K421" s="183"/>
      <c r="L421" s="129"/>
      <c r="M421" s="4" t="str">
        <f>IF(F436,I436,"")</f>
        <v/>
      </c>
      <c r="N421" s="44"/>
      <c r="P421" s="44"/>
      <c r="Q421" s="44"/>
    </row>
    <row r="422" spans="1:70" s="15" customFormat="1" ht="20.25" customHeight="1">
      <c r="A422" s="4">
        <v>420</v>
      </c>
      <c r="B422" s="589"/>
      <c r="C422" s="76" t="s">
        <v>388</v>
      </c>
      <c r="D422" s="59">
        <v>13</v>
      </c>
      <c r="E422" s="74">
        <v>10</v>
      </c>
      <c r="F422" s="87">
        <v>1</v>
      </c>
      <c r="G422" s="92"/>
      <c r="H422" s="97" t="str">
        <f t="shared" si="19"/>
        <v>東区13-10</v>
      </c>
      <c r="I422" s="104">
        <v>305</v>
      </c>
      <c r="J422" s="113" t="s">
        <v>520</v>
      </c>
      <c r="K422" s="183" t="s">
        <v>952</v>
      </c>
      <c r="L422" s="160"/>
      <c r="M422" s="4" t="str">
        <f>IF(F437,I437,"")</f>
        <v/>
      </c>
      <c r="N422" s="6"/>
      <c r="P422" s="44"/>
      <c r="Q422" s="44"/>
    </row>
    <row r="423" spans="1:70" ht="20.25" customHeight="1">
      <c r="A423" s="4">
        <v>421</v>
      </c>
      <c r="B423" s="589"/>
      <c r="C423" s="76" t="s">
        <v>388</v>
      </c>
      <c r="D423" s="59">
        <v>13</v>
      </c>
      <c r="E423" s="74" t="s">
        <v>383</v>
      </c>
      <c r="F423" s="87"/>
      <c r="G423" s="92"/>
      <c r="H423" s="97" t="str">
        <f t="shared" si="19"/>
        <v>東区13-11</v>
      </c>
      <c r="I423" s="104">
        <v>585</v>
      </c>
      <c r="J423" s="113" t="s">
        <v>521</v>
      </c>
      <c r="K423" s="183"/>
      <c r="L423" s="156"/>
      <c r="N423" s="6"/>
    </row>
    <row r="424" spans="1:70" ht="20.25" customHeight="1">
      <c r="A424" s="4">
        <v>422</v>
      </c>
      <c r="B424" s="589" t="s">
        <v>522</v>
      </c>
      <c r="C424" s="76" t="s">
        <v>388</v>
      </c>
      <c r="D424" s="59">
        <v>14</v>
      </c>
      <c r="E424" s="74">
        <v>1</v>
      </c>
      <c r="F424" s="87"/>
      <c r="G424" s="92"/>
      <c r="H424" s="97" t="str">
        <f t="shared" si="19"/>
        <v>東区14-1</v>
      </c>
      <c r="I424" s="104">
        <v>575</v>
      </c>
      <c r="J424" s="113" t="s">
        <v>523</v>
      </c>
      <c r="K424" s="185"/>
      <c r="L424" s="169"/>
      <c r="M424" s="4">
        <f t="shared" ref="M424:M429" si="22">IF(F439,I439,"")</f>
        <v>335</v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25" customHeight="1">
      <c r="A425" s="4">
        <v>423</v>
      </c>
      <c r="B425" s="589"/>
      <c r="C425" s="76" t="s">
        <v>388</v>
      </c>
      <c r="D425" s="59">
        <v>14</v>
      </c>
      <c r="E425" s="74">
        <v>2</v>
      </c>
      <c r="F425" s="87"/>
      <c r="G425" s="92"/>
      <c r="H425" s="97" t="str">
        <f t="shared" si="19"/>
        <v>東区14-2</v>
      </c>
      <c r="I425" s="104">
        <v>285</v>
      </c>
      <c r="J425" s="113" t="s">
        <v>524</v>
      </c>
      <c r="K425" s="183"/>
      <c r="L425" s="129"/>
      <c r="M425" s="4" t="str">
        <f t="shared" si="22"/>
        <v/>
      </c>
      <c r="N425" s="6"/>
      <c r="O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25" customHeight="1">
      <c r="A426" s="4">
        <v>424</v>
      </c>
      <c r="B426" s="589"/>
      <c r="C426" s="76" t="s">
        <v>388</v>
      </c>
      <c r="D426" s="59">
        <v>14</v>
      </c>
      <c r="E426" s="74">
        <v>3</v>
      </c>
      <c r="F426" s="87"/>
      <c r="G426" s="92"/>
      <c r="H426" s="97" t="str">
        <f t="shared" si="19"/>
        <v>東区14-3</v>
      </c>
      <c r="I426" s="104">
        <v>450</v>
      </c>
      <c r="J426" s="113" t="s">
        <v>525</v>
      </c>
      <c r="K426" s="183"/>
      <c r="L426" s="129"/>
      <c r="M426" s="4" t="str">
        <f t="shared" si="22"/>
        <v/>
      </c>
      <c r="N426" s="6"/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customHeight="1">
      <c r="A427" s="4">
        <v>425</v>
      </c>
      <c r="B427" s="589"/>
      <c r="C427" s="76" t="s">
        <v>388</v>
      </c>
      <c r="D427" s="59">
        <v>14</v>
      </c>
      <c r="E427" s="74">
        <v>4</v>
      </c>
      <c r="F427" s="87"/>
      <c r="G427" s="92"/>
      <c r="H427" s="97" t="str">
        <f t="shared" si="19"/>
        <v>東区14-4</v>
      </c>
      <c r="I427" s="104">
        <v>215</v>
      </c>
      <c r="J427" s="113" t="s">
        <v>526</v>
      </c>
      <c r="K427" s="183"/>
      <c r="L427" s="129"/>
      <c r="M427" s="4" t="str">
        <f t="shared" si="22"/>
        <v/>
      </c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25">
      <c r="A428" s="4">
        <v>426</v>
      </c>
      <c r="B428" s="589"/>
      <c r="C428" s="76" t="s">
        <v>388</v>
      </c>
      <c r="D428" s="59">
        <v>14</v>
      </c>
      <c r="E428" s="74">
        <v>5</v>
      </c>
      <c r="F428" s="87">
        <v>1</v>
      </c>
      <c r="G428" s="92"/>
      <c r="H428" s="97" t="str">
        <f t="shared" si="19"/>
        <v>東区14-5</v>
      </c>
      <c r="I428" s="104">
        <v>385</v>
      </c>
      <c r="J428" s="113" t="s">
        <v>527</v>
      </c>
      <c r="K428" s="239" t="s">
        <v>15</v>
      </c>
      <c r="L428" s="138"/>
      <c r="M428" s="4" t="str">
        <f t="shared" si="22"/>
        <v/>
      </c>
      <c r="N428" s="6"/>
      <c r="O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</row>
    <row r="429" spans="1:70" ht="16.5" customHeight="1">
      <c r="A429" s="4">
        <v>427</v>
      </c>
      <c r="B429" s="589"/>
      <c r="C429" s="76" t="s">
        <v>388</v>
      </c>
      <c r="D429" s="59">
        <v>14</v>
      </c>
      <c r="E429" s="74" t="s">
        <v>528</v>
      </c>
      <c r="F429" s="87"/>
      <c r="G429" s="92"/>
      <c r="H429" s="97" t="str">
        <f t="shared" si="19"/>
        <v>東区14-6</v>
      </c>
      <c r="I429" s="104">
        <v>375</v>
      </c>
      <c r="J429" s="114" t="s">
        <v>529</v>
      </c>
      <c r="K429" s="183"/>
      <c r="L429" s="138"/>
      <c r="M429" s="4" t="str">
        <f t="shared" si="22"/>
        <v/>
      </c>
      <c r="N429" s="6"/>
    </row>
    <row r="430" spans="1:70" ht="20.25" customHeight="1">
      <c r="A430" s="4">
        <v>428</v>
      </c>
      <c r="B430" s="589"/>
      <c r="C430" s="76" t="s">
        <v>388</v>
      </c>
      <c r="D430" s="59">
        <v>14</v>
      </c>
      <c r="E430" s="74">
        <v>7</v>
      </c>
      <c r="F430" s="87"/>
      <c r="G430" s="92"/>
      <c r="H430" s="97" t="str">
        <f t="shared" ref="H430:H496" si="23">CONCATENATE(C430,D430,"-",E430)</f>
        <v>東区14-7</v>
      </c>
      <c r="I430" s="104">
        <v>410</v>
      </c>
      <c r="J430" s="113" t="s">
        <v>530</v>
      </c>
      <c r="K430" s="185"/>
      <c r="L430" s="129"/>
      <c r="M430" s="4" t="str">
        <f t="shared" ref="M430:M445" si="24">IF(F447,I447,"")</f>
        <v/>
      </c>
      <c r="N430" s="6"/>
      <c r="O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customHeight="1">
      <c r="A431" s="4">
        <v>429</v>
      </c>
      <c r="B431" s="589"/>
      <c r="C431" s="76" t="s">
        <v>388</v>
      </c>
      <c r="D431" s="59">
        <v>14</v>
      </c>
      <c r="E431" s="74">
        <v>8</v>
      </c>
      <c r="F431" s="87"/>
      <c r="G431" s="92"/>
      <c r="H431" s="97" t="str">
        <f t="shared" si="23"/>
        <v>東区14-8</v>
      </c>
      <c r="I431" s="104">
        <v>395</v>
      </c>
      <c r="J431" s="113" t="s">
        <v>531</v>
      </c>
      <c r="K431" s="183"/>
      <c r="L431" s="129"/>
      <c r="M431" s="4" t="str">
        <f t="shared" si="24"/>
        <v/>
      </c>
      <c r="N431" s="6"/>
      <c r="O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25" customHeight="1">
      <c r="A432" s="4">
        <v>430</v>
      </c>
      <c r="B432" s="589"/>
      <c r="C432" s="76" t="s">
        <v>388</v>
      </c>
      <c r="D432" s="59">
        <v>14</v>
      </c>
      <c r="E432" s="74">
        <v>9</v>
      </c>
      <c r="F432" s="87"/>
      <c r="G432" s="92"/>
      <c r="H432" s="97" t="str">
        <f t="shared" si="23"/>
        <v>東区14-9</v>
      </c>
      <c r="I432" s="104">
        <v>235</v>
      </c>
      <c r="J432" s="113" t="s">
        <v>532</v>
      </c>
      <c r="K432" s="183"/>
      <c r="L432" s="129"/>
      <c r="M432" s="4" t="str">
        <f t="shared" si="24"/>
        <v/>
      </c>
      <c r="N432" s="6"/>
      <c r="O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ht="20.25" customHeight="1">
      <c r="A433" s="4">
        <v>431</v>
      </c>
      <c r="B433" s="589"/>
      <c r="C433" s="76" t="s">
        <v>388</v>
      </c>
      <c r="D433" s="59">
        <v>14</v>
      </c>
      <c r="E433" s="74" t="s">
        <v>455</v>
      </c>
      <c r="F433" s="87"/>
      <c r="G433" s="92"/>
      <c r="H433" s="97" t="str">
        <f t="shared" si="23"/>
        <v>東区14-10</v>
      </c>
      <c r="I433" s="104">
        <v>250</v>
      </c>
      <c r="J433" s="114" t="s">
        <v>533</v>
      </c>
      <c r="K433" s="183"/>
      <c r="L433" s="129"/>
      <c r="M433" s="4" t="str">
        <f t="shared" si="24"/>
        <v/>
      </c>
      <c r="N433" s="6"/>
      <c r="O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25" customHeight="1">
      <c r="A434" s="4">
        <v>432</v>
      </c>
      <c r="B434" s="589"/>
      <c r="C434" s="76" t="s">
        <v>388</v>
      </c>
      <c r="D434" s="59">
        <v>14</v>
      </c>
      <c r="E434" s="74" t="s">
        <v>383</v>
      </c>
      <c r="F434" s="87"/>
      <c r="G434" s="92"/>
      <c r="H434" s="97" t="str">
        <f t="shared" si="23"/>
        <v>東区14-11</v>
      </c>
      <c r="I434" s="104">
        <v>475</v>
      </c>
      <c r="J434" s="114" t="s">
        <v>533</v>
      </c>
      <c r="K434" s="185"/>
      <c r="L434" s="129"/>
      <c r="M434" s="4" t="str">
        <f t="shared" si="24"/>
        <v/>
      </c>
      <c r="N434" s="6"/>
      <c r="O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25">
      <c r="A435" s="4">
        <v>433</v>
      </c>
      <c r="B435" s="589" t="s">
        <v>534</v>
      </c>
      <c r="C435" s="76" t="s">
        <v>388</v>
      </c>
      <c r="D435" s="59">
        <v>15</v>
      </c>
      <c r="E435" s="74">
        <v>1</v>
      </c>
      <c r="F435" s="87"/>
      <c r="G435" s="92"/>
      <c r="H435" s="97" t="str">
        <f t="shared" si="23"/>
        <v>東区15-1</v>
      </c>
      <c r="I435" s="104">
        <v>205</v>
      </c>
      <c r="J435" s="113" t="s">
        <v>535</v>
      </c>
      <c r="K435" s="191"/>
      <c r="L435" s="129" t="s">
        <v>943</v>
      </c>
      <c r="M435" s="4" t="str">
        <f t="shared" si="24"/>
        <v/>
      </c>
      <c r="N435" s="6"/>
      <c r="O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20.25" customHeight="1">
      <c r="A436" s="4">
        <v>434</v>
      </c>
      <c r="B436" s="589"/>
      <c r="C436" s="76" t="s">
        <v>388</v>
      </c>
      <c r="D436" s="59">
        <v>15</v>
      </c>
      <c r="E436" s="74">
        <v>2</v>
      </c>
      <c r="F436" s="87"/>
      <c r="G436" s="92"/>
      <c r="H436" s="97" t="str">
        <f t="shared" si="23"/>
        <v>東区15-2</v>
      </c>
      <c r="I436" s="104">
        <v>530</v>
      </c>
      <c r="J436" s="113" t="s">
        <v>536</v>
      </c>
      <c r="K436" s="183"/>
      <c r="L436" s="129"/>
      <c r="M436" s="4" t="str">
        <f t="shared" si="24"/>
        <v/>
      </c>
      <c r="N436" s="6"/>
      <c r="O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</row>
    <row r="437" spans="1:70" ht="20.25" customHeight="1">
      <c r="A437" s="4">
        <v>435</v>
      </c>
      <c r="B437" s="589"/>
      <c r="C437" s="76" t="s">
        <v>388</v>
      </c>
      <c r="D437" s="59">
        <v>15</v>
      </c>
      <c r="E437" s="74">
        <v>3</v>
      </c>
      <c r="F437" s="87"/>
      <c r="G437" s="92"/>
      <c r="H437" s="97" t="str">
        <f t="shared" si="23"/>
        <v>東区15-3</v>
      </c>
      <c r="I437" s="104">
        <v>475</v>
      </c>
      <c r="J437" s="113" t="s">
        <v>537</v>
      </c>
      <c r="K437" s="183"/>
      <c r="L437" s="129"/>
      <c r="M437" s="4" t="str">
        <f t="shared" si="24"/>
        <v/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25" customHeight="1">
      <c r="A438" s="4">
        <v>436</v>
      </c>
      <c r="B438" s="589"/>
      <c r="C438" s="76" t="s">
        <v>388</v>
      </c>
      <c r="D438" s="59">
        <v>15</v>
      </c>
      <c r="E438" s="74">
        <v>4</v>
      </c>
      <c r="F438" s="87"/>
      <c r="G438" s="92"/>
      <c r="H438" s="97" t="str">
        <f t="shared" si="23"/>
        <v>東区15-4</v>
      </c>
      <c r="I438" s="104">
        <v>400</v>
      </c>
      <c r="J438" s="113" t="s">
        <v>538</v>
      </c>
      <c r="K438" s="192"/>
      <c r="L438" s="170"/>
      <c r="M438" s="4" t="str">
        <f t="shared" si="24"/>
        <v/>
      </c>
      <c r="N438" s="6"/>
      <c r="O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25">
      <c r="A439" s="4">
        <v>437</v>
      </c>
      <c r="B439" s="589"/>
      <c r="C439" s="76" t="s">
        <v>388</v>
      </c>
      <c r="D439" s="59">
        <v>15</v>
      </c>
      <c r="E439" s="74">
        <v>5</v>
      </c>
      <c r="F439" s="87">
        <v>1</v>
      </c>
      <c r="G439" s="92"/>
      <c r="H439" s="97" t="str">
        <f t="shared" si="23"/>
        <v>東区15-5</v>
      </c>
      <c r="I439" s="104">
        <v>335</v>
      </c>
      <c r="J439" s="119" t="s">
        <v>539</v>
      </c>
      <c r="K439" s="191" t="s">
        <v>540</v>
      </c>
      <c r="L439" s="224" t="s">
        <v>978</v>
      </c>
      <c r="M439" s="4" t="str">
        <f t="shared" si="24"/>
        <v/>
      </c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customHeight="1">
      <c r="A440" s="4">
        <v>438</v>
      </c>
      <c r="B440" s="589"/>
      <c r="C440" s="76" t="s">
        <v>388</v>
      </c>
      <c r="D440" s="59">
        <v>15</v>
      </c>
      <c r="E440" s="74">
        <v>6</v>
      </c>
      <c r="F440" s="87"/>
      <c r="G440" s="92"/>
      <c r="H440" s="97" t="str">
        <f t="shared" si="23"/>
        <v>東区15-6</v>
      </c>
      <c r="I440" s="104">
        <v>940</v>
      </c>
      <c r="J440" s="113" t="s">
        <v>541</v>
      </c>
      <c r="K440" s="183"/>
      <c r="L440" s="129"/>
      <c r="M440" s="4" t="str">
        <f t="shared" si="24"/>
        <v/>
      </c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s="24" customFormat="1" ht="16.5" customHeight="1">
      <c r="A441" s="4">
        <v>439</v>
      </c>
      <c r="B441" s="589"/>
      <c r="C441" s="76" t="s">
        <v>388</v>
      </c>
      <c r="D441" s="59">
        <v>15</v>
      </c>
      <c r="E441" s="74">
        <v>7</v>
      </c>
      <c r="F441" s="87"/>
      <c r="G441" s="92"/>
      <c r="H441" s="97" t="str">
        <f t="shared" si="23"/>
        <v>東区15-7</v>
      </c>
      <c r="I441" s="104">
        <v>490</v>
      </c>
      <c r="J441" s="113" t="s">
        <v>542</v>
      </c>
      <c r="K441" s="183"/>
      <c r="L441" s="140"/>
      <c r="M441" s="4" t="str">
        <f t="shared" si="24"/>
        <v/>
      </c>
      <c r="N441" s="6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</row>
    <row r="442" spans="1:70" ht="16.5" customHeight="1">
      <c r="A442" s="4">
        <v>440</v>
      </c>
      <c r="B442" s="589"/>
      <c r="C442" s="76" t="s">
        <v>388</v>
      </c>
      <c r="D442" s="59">
        <v>15</v>
      </c>
      <c r="E442" s="74">
        <v>8</v>
      </c>
      <c r="F442" s="87"/>
      <c r="G442" s="92"/>
      <c r="H442" s="97" t="str">
        <f t="shared" si="23"/>
        <v>東区15-8</v>
      </c>
      <c r="I442" s="104">
        <v>350</v>
      </c>
      <c r="J442" s="113" t="s">
        <v>543</v>
      </c>
      <c r="K442" s="183"/>
      <c r="L442" s="129"/>
      <c r="M442" s="5" t="str">
        <f t="shared" si="24"/>
        <v/>
      </c>
    </row>
    <row r="443" spans="1:70" ht="20.25" customHeight="1">
      <c r="A443" s="4">
        <v>441</v>
      </c>
      <c r="B443" s="589"/>
      <c r="C443" s="76" t="s">
        <v>388</v>
      </c>
      <c r="D443" s="59">
        <v>15</v>
      </c>
      <c r="E443" s="74">
        <v>9</v>
      </c>
      <c r="F443" s="87"/>
      <c r="G443" s="92"/>
      <c r="H443" s="97" t="str">
        <f t="shared" si="23"/>
        <v>東区15-9</v>
      </c>
      <c r="I443" s="104">
        <v>210</v>
      </c>
      <c r="J443" s="113" t="s">
        <v>544</v>
      </c>
      <c r="K443" s="183"/>
      <c r="L443" s="129"/>
      <c r="M443" s="5" t="str">
        <f t="shared" si="24"/>
        <v/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16.5" customHeight="1">
      <c r="A444" s="4">
        <v>442</v>
      </c>
      <c r="B444" s="589"/>
      <c r="C444" s="76" t="s">
        <v>388</v>
      </c>
      <c r="D444" s="59">
        <v>15</v>
      </c>
      <c r="E444" s="74" t="s">
        <v>455</v>
      </c>
      <c r="F444" s="87"/>
      <c r="G444" s="92"/>
      <c r="H444" s="101" t="str">
        <f t="shared" si="23"/>
        <v>東区15-10</v>
      </c>
      <c r="I444" s="104">
        <v>345</v>
      </c>
      <c r="J444" s="113" t="s">
        <v>545</v>
      </c>
      <c r="K444" s="183"/>
      <c r="L444" s="129"/>
      <c r="M444" s="4" t="str">
        <f t="shared" si="24"/>
        <v/>
      </c>
    </row>
    <row r="445" spans="1:70" ht="20.25">
      <c r="A445" s="4">
        <v>443</v>
      </c>
      <c r="B445" s="589"/>
      <c r="C445" s="76" t="s">
        <v>388</v>
      </c>
      <c r="D445" s="59">
        <v>15</v>
      </c>
      <c r="E445" s="74" t="s">
        <v>383</v>
      </c>
      <c r="F445" s="87">
        <v>1</v>
      </c>
      <c r="G445" s="92"/>
      <c r="H445" s="101" t="str">
        <f t="shared" si="23"/>
        <v>東区15-11</v>
      </c>
      <c r="I445" s="104">
        <v>290</v>
      </c>
      <c r="J445" s="113" t="s">
        <v>545</v>
      </c>
      <c r="K445" s="191">
        <v>2017.8</v>
      </c>
      <c r="L445" s="129"/>
      <c r="M445" s="4">
        <f t="shared" si="24"/>
        <v>500</v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16.5" customHeight="1">
      <c r="A446" s="4">
        <v>444</v>
      </c>
      <c r="B446" s="589"/>
      <c r="C446" s="76" t="s">
        <v>388</v>
      </c>
      <c r="D446" s="59">
        <v>15</v>
      </c>
      <c r="E446" s="74" t="s">
        <v>182</v>
      </c>
      <c r="F446" s="87"/>
      <c r="G446" s="92"/>
      <c r="H446" s="101" t="str">
        <f t="shared" si="23"/>
        <v>東区15-12</v>
      </c>
      <c r="I446" s="104">
        <v>395</v>
      </c>
      <c r="J446" s="114" t="s">
        <v>546</v>
      </c>
      <c r="K446" s="183"/>
      <c r="L446" s="132"/>
      <c r="M446" s="4"/>
      <c r="N446" s="6"/>
    </row>
    <row r="447" spans="1:70" ht="20.25" customHeight="1">
      <c r="A447" s="4">
        <v>445</v>
      </c>
      <c r="B447" s="589" t="s">
        <v>547</v>
      </c>
      <c r="C447" s="76" t="s">
        <v>548</v>
      </c>
      <c r="D447" s="57">
        <v>1</v>
      </c>
      <c r="E447" s="74">
        <v>1</v>
      </c>
      <c r="F447" s="87"/>
      <c r="G447" s="92"/>
      <c r="H447" s="97" t="str">
        <f t="shared" si="23"/>
        <v>南区1-1</v>
      </c>
      <c r="I447" s="104">
        <v>625</v>
      </c>
      <c r="J447" s="113" t="s">
        <v>549</v>
      </c>
      <c r="K447" s="183"/>
      <c r="L447" s="129"/>
      <c r="M447" s="5">
        <f t="shared" ref="M447:M453" si="25">IF(F463,I463,"")</f>
        <v>465</v>
      </c>
      <c r="N447" s="6"/>
      <c r="O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>
      <c r="A448" s="4">
        <v>446</v>
      </c>
      <c r="B448" s="589"/>
      <c r="C448" s="76" t="s">
        <v>548</v>
      </c>
      <c r="D448" s="57">
        <v>1</v>
      </c>
      <c r="E448" s="74">
        <v>2</v>
      </c>
      <c r="F448" s="87">
        <v>0</v>
      </c>
      <c r="G448" s="92"/>
      <c r="H448" s="97" t="str">
        <f t="shared" si="23"/>
        <v>南区1-2</v>
      </c>
      <c r="I448" s="104">
        <v>440</v>
      </c>
      <c r="J448" s="113" t="s">
        <v>550</v>
      </c>
      <c r="K448" s="191"/>
      <c r="L448" s="138" t="s">
        <v>781</v>
      </c>
      <c r="M448" s="4" t="str">
        <f t="shared" si="25"/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>
      <c r="A449" s="4">
        <v>447</v>
      </c>
      <c r="B449" s="589"/>
      <c r="C449" s="76" t="s">
        <v>548</v>
      </c>
      <c r="D449" s="57">
        <v>1</v>
      </c>
      <c r="E449" s="74">
        <v>3</v>
      </c>
      <c r="F449" s="87"/>
      <c r="G449" s="92"/>
      <c r="H449" s="97" t="str">
        <f t="shared" si="23"/>
        <v>南区1-3</v>
      </c>
      <c r="I449" s="104">
        <v>550</v>
      </c>
      <c r="J449" s="113" t="s">
        <v>735</v>
      </c>
      <c r="K449" s="191"/>
      <c r="L449" s="216"/>
      <c r="M449" s="4" t="str">
        <f t="shared" si="25"/>
        <v/>
      </c>
      <c r="N449" s="6"/>
      <c r="O449" s="6"/>
      <c r="P449" s="49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customHeight="1">
      <c r="A450" s="4">
        <v>448</v>
      </c>
      <c r="B450" s="589"/>
      <c r="C450" s="76" t="s">
        <v>548</v>
      </c>
      <c r="D450" s="57">
        <v>1</v>
      </c>
      <c r="E450" s="74">
        <v>4</v>
      </c>
      <c r="F450" s="87"/>
      <c r="G450" s="92"/>
      <c r="H450" s="97" t="str">
        <f t="shared" si="23"/>
        <v>南区1-4</v>
      </c>
      <c r="I450" s="104">
        <v>985</v>
      </c>
      <c r="J450" s="113" t="s">
        <v>551</v>
      </c>
      <c r="K450" s="183"/>
      <c r="L450" s="129"/>
      <c r="M450" s="4" t="str">
        <f t="shared" si="25"/>
        <v/>
      </c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customHeight="1">
      <c r="A451" s="4">
        <v>449</v>
      </c>
      <c r="B451" s="589"/>
      <c r="C451" s="76" t="s">
        <v>548</v>
      </c>
      <c r="D451" s="57">
        <v>1</v>
      </c>
      <c r="E451" s="74">
        <v>5</v>
      </c>
      <c r="F451" s="87"/>
      <c r="G451" s="92"/>
      <c r="H451" s="97" t="str">
        <f t="shared" si="23"/>
        <v>南区1-5</v>
      </c>
      <c r="I451" s="104">
        <v>385</v>
      </c>
      <c r="J451" s="113" t="s">
        <v>552</v>
      </c>
      <c r="K451" s="183"/>
      <c r="L451" s="129"/>
      <c r="M451" s="5">
        <f t="shared" si="25"/>
        <v>515</v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16.5" customHeight="1">
      <c r="A452" s="4">
        <v>450</v>
      </c>
      <c r="B452" s="589"/>
      <c r="C452" s="76" t="s">
        <v>548</v>
      </c>
      <c r="D452" s="57">
        <v>1</v>
      </c>
      <c r="E452" s="74">
        <v>6</v>
      </c>
      <c r="F452" s="87"/>
      <c r="G452" s="92"/>
      <c r="H452" s="97" t="str">
        <f t="shared" si="23"/>
        <v>南区1-6</v>
      </c>
      <c r="I452" s="104">
        <v>475</v>
      </c>
      <c r="J452" s="113" t="s">
        <v>553</v>
      </c>
      <c r="K452" s="191"/>
      <c r="L452" s="129"/>
      <c r="M452" s="4" t="str">
        <f t="shared" si="25"/>
        <v/>
      </c>
      <c r="N452" s="6"/>
    </row>
    <row r="453" spans="1:70" ht="20.25" customHeight="1">
      <c r="A453" s="4">
        <v>451</v>
      </c>
      <c r="B453" s="589"/>
      <c r="C453" s="76" t="s">
        <v>548</v>
      </c>
      <c r="D453" s="57">
        <v>1</v>
      </c>
      <c r="E453" s="74">
        <v>7</v>
      </c>
      <c r="F453" s="87"/>
      <c r="G453" s="92"/>
      <c r="H453" s="97" t="str">
        <f t="shared" si="23"/>
        <v>南区1-7</v>
      </c>
      <c r="I453" s="104">
        <v>445</v>
      </c>
      <c r="J453" s="113" t="s">
        <v>554</v>
      </c>
      <c r="K453" s="183"/>
      <c r="L453" s="129"/>
      <c r="M453" s="4">
        <f t="shared" si="25"/>
        <v>315</v>
      </c>
      <c r="N453" s="6"/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customHeight="1">
      <c r="A454" s="4">
        <v>452</v>
      </c>
      <c r="B454" s="589"/>
      <c r="C454" s="76" t="s">
        <v>548</v>
      </c>
      <c r="D454" s="57">
        <v>1</v>
      </c>
      <c r="E454" s="74">
        <v>8</v>
      </c>
      <c r="F454" s="87"/>
      <c r="G454" s="92"/>
      <c r="H454" s="97" t="str">
        <f t="shared" si="23"/>
        <v>南区1-8</v>
      </c>
      <c r="I454" s="104">
        <v>605</v>
      </c>
      <c r="J454" s="113" t="s">
        <v>555</v>
      </c>
      <c r="K454" s="183"/>
      <c r="L454" s="129"/>
      <c r="M454" s="4" t="str">
        <f t="shared" ref="M454:M474" si="26">IF(F471,I471,"")</f>
        <v/>
      </c>
      <c r="N454" s="6"/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ht="20.25" customHeight="1">
      <c r="A455" s="4">
        <v>453</v>
      </c>
      <c r="B455" s="589"/>
      <c r="C455" s="76" t="s">
        <v>548</v>
      </c>
      <c r="D455" s="57">
        <v>1</v>
      </c>
      <c r="E455" s="74">
        <v>9</v>
      </c>
      <c r="F455" s="87"/>
      <c r="G455" s="92"/>
      <c r="H455" s="97" t="str">
        <f t="shared" si="23"/>
        <v>南区1-9</v>
      </c>
      <c r="I455" s="104">
        <v>625</v>
      </c>
      <c r="J455" s="113" t="s">
        <v>556</v>
      </c>
      <c r="K455" s="183"/>
      <c r="L455" s="129"/>
      <c r="M455" s="4" t="str">
        <f t="shared" si="26"/>
        <v/>
      </c>
      <c r="N455" s="6"/>
      <c r="O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20.25" customHeight="1">
      <c r="A456" s="4">
        <v>454</v>
      </c>
      <c r="B456" s="589" t="s">
        <v>557</v>
      </c>
      <c r="C456" s="76" t="s">
        <v>548</v>
      </c>
      <c r="D456" s="57">
        <v>2</v>
      </c>
      <c r="E456" s="74">
        <v>1</v>
      </c>
      <c r="F456" s="87"/>
      <c r="G456" s="92"/>
      <c r="H456" s="97" t="str">
        <f t="shared" si="23"/>
        <v>南区2-1</v>
      </c>
      <c r="I456" s="104">
        <v>625</v>
      </c>
      <c r="J456" s="113" t="s">
        <v>558</v>
      </c>
      <c r="K456" s="183"/>
      <c r="L456" s="129"/>
      <c r="M456" s="5" t="str">
        <f t="shared" si="26"/>
        <v/>
      </c>
      <c r="N456" s="6"/>
      <c r="O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</row>
    <row r="457" spans="1:70" ht="20.25" customHeight="1">
      <c r="A457" s="4">
        <v>455</v>
      </c>
      <c r="B457" s="589"/>
      <c r="C457" s="76" t="s">
        <v>548</v>
      </c>
      <c r="D457" s="57">
        <v>2</v>
      </c>
      <c r="E457" s="74">
        <v>2</v>
      </c>
      <c r="F457" s="87"/>
      <c r="G457" s="92"/>
      <c r="H457" s="97" t="str">
        <f t="shared" si="23"/>
        <v>南区2-2</v>
      </c>
      <c r="I457" s="104">
        <v>330</v>
      </c>
      <c r="J457" s="113" t="s">
        <v>559</v>
      </c>
      <c r="K457" s="183"/>
      <c r="L457" s="129"/>
      <c r="M457" s="4" t="str">
        <f t="shared" si="26"/>
        <v/>
      </c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customHeight="1">
      <c r="A458" s="4">
        <v>456</v>
      </c>
      <c r="B458" s="589"/>
      <c r="C458" s="76" t="s">
        <v>548</v>
      </c>
      <c r="D458" s="57">
        <v>2</v>
      </c>
      <c r="E458" s="74">
        <v>3</v>
      </c>
      <c r="F458" s="87"/>
      <c r="G458" s="92"/>
      <c r="H458" s="97" t="str">
        <f t="shared" si="23"/>
        <v>南区2-3</v>
      </c>
      <c r="I458" s="104">
        <v>465</v>
      </c>
      <c r="J458" s="113" t="s">
        <v>560</v>
      </c>
      <c r="K458" s="183"/>
      <c r="L458" s="129"/>
      <c r="M458" s="4">
        <f t="shared" si="26"/>
        <v>270</v>
      </c>
      <c r="N458" s="6"/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16.5" customHeight="1">
      <c r="A459" s="4">
        <v>457</v>
      </c>
      <c r="B459" s="589"/>
      <c r="C459" s="76" t="s">
        <v>548</v>
      </c>
      <c r="D459" s="57">
        <v>2</v>
      </c>
      <c r="E459" s="74">
        <v>4</v>
      </c>
      <c r="F459" s="87"/>
      <c r="G459" s="92"/>
      <c r="H459" s="97" t="str">
        <f t="shared" si="23"/>
        <v>南区2-4</v>
      </c>
      <c r="I459" s="104">
        <v>420</v>
      </c>
      <c r="J459" s="113" t="s">
        <v>561</v>
      </c>
      <c r="K459" s="190"/>
      <c r="L459" s="129"/>
      <c r="M459" s="5" t="str">
        <f t="shared" si="26"/>
        <v/>
      </c>
      <c r="N459" s="6"/>
    </row>
    <row r="460" spans="1:70" ht="20.25" customHeight="1">
      <c r="A460" s="4">
        <v>458</v>
      </c>
      <c r="B460" s="589"/>
      <c r="C460" s="76" t="s">
        <v>548</v>
      </c>
      <c r="D460" s="57">
        <v>2</v>
      </c>
      <c r="E460" s="74">
        <v>5</v>
      </c>
      <c r="F460" s="87"/>
      <c r="G460" s="92"/>
      <c r="H460" s="97" t="str">
        <f t="shared" si="23"/>
        <v>南区2-5</v>
      </c>
      <c r="I460" s="104">
        <v>265</v>
      </c>
      <c r="J460" s="113" t="s">
        <v>562</v>
      </c>
      <c r="K460" s="192"/>
      <c r="L460" s="168"/>
      <c r="M460" s="5" t="str">
        <f t="shared" si="26"/>
        <v/>
      </c>
      <c r="N460" s="6"/>
      <c r="O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</row>
    <row r="461" spans="1:70" ht="20.25" customHeight="1">
      <c r="A461" s="4">
        <v>459</v>
      </c>
      <c r="B461" s="589"/>
      <c r="C461" s="76" t="s">
        <v>548</v>
      </c>
      <c r="D461" s="57">
        <v>2</v>
      </c>
      <c r="E461" s="74">
        <v>6</v>
      </c>
      <c r="F461" s="87"/>
      <c r="G461" s="92"/>
      <c r="H461" s="97" t="str">
        <f t="shared" si="23"/>
        <v>南区2-6</v>
      </c>
      <c r="I461" s="104">
        <v>470</v>
      </c>
      <c r="J461" s="113" t="s">
        <v>562</v>
      </c>
      <c r="K461" s="183"/>
      <c r="L461" s="164"/>
      <c r="M461" s="4" t="str">
        <f t="shared" si="26"/>
        <v/>
      </c>
      <c r="O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25">
      <c r="A462" s="4">
        <v>460</v>
      </c>
      <c r="B462" s="589" t="s">
        <v>563</v>
      </c>
      <c r="C462" s="76" t="s">
        <v>548</v>
      </c>
      <c r="D462" s="57">
        <v>3</v>
      </c>
      <c r="E462" s="74">
        <v>1</v>
      </c>
      <c r="F462" s="87">
        <v>1</v>
      </c>
      <c r="G462" s="92"/>
      <c r="H462" s="97" t="str">
        <f t="shared" si="23"/>
        <v>南区3-1</v>
      </c>
      <c r="I462" s="104">
        <v>500</v>
      </c>
      <c r="J462" s="113" t="s">
        <v>564</v>
      </c>
      <c r="K462" s="191" t="s">
        <v>565</v>
      </c>
      <c r="L462" s="171"/>
      <c r="M462" s="4" t="str">
        <f t="shared" si="26"/>
        <v/>
      </c>
      <c r="N462" s="23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16.5" customHeight="1">
      <c r="A463" s="4">
        <v>461</v>
      </c>
      <c r="B463" s="589"/>
      <c r="C463" s="76" t="s">
        <v>548</v>
      </c>
      <c r="D463" s="57">
        <v>3</v>
      </c>
      <c r="E463" s="74" t="s">
        <v>143</v>
      </c>
      <c r="F463" s="87">
        <v>1</v>
      </c>
      <c r="G463" s="92"/>
      <c r="H463" s="97" t="str">
        <f t="shared" si="23"/>
        <v>南区3-2</v>
      </c>
      <c r="I463" s="104">
        <v>465</v>
      </c>
      <c r="J463" s="113" t="s">
        <v>566</v>
      </c>
      <c r="K463" s="191" t="s">
        <v>39</v>
      </c>
      <c r="L463" s="148" t="s">
        <v>41</v>
      </c>
      <c r="M463" s="4" t="str">
        <f t="shared" si="26"/>
        <v/>
      </c>
    </row>
    <row r="464" spans="1:70" s="23" customFormat="1" ht="20.25" customHeight="1">
      <c r="A464" s="4">
        <v>462</v>
      </c>
      <c r="B464" s="589"/>
      <c r="C464" s="76" t="s">
        <v>548</v>
      </c>
      <c r="D464" s="57">
        <v>3</v>
      </c>
      <c r="E464" s="74">
        <v>3</v>
      </c>
      <c r="F464" s="87"/>
      <c r="G464" s="92"/>
      <c r="H464" s="97" t="str">
        <f t="shared" si="23"/>
        <v>南区3-3</v>
      </c>
      <c r="I464" s="104">
        <v>385</v>
      </c>
      <c r="J464" s="113" t="s">
        <v>568</v>
      </c>
      <c r="K464" s="183"/>
      <c r="L464" s="129"/>
      <c r="M464" s="5" t="str">
        <f t="shared" si="26"/>
        <v/>
      </c>
      <c r="N464" s="15"/>
      <c r="P464" s="44"/>
      <c r="Q464" s="44"/>
    </row>
    <row r="465" spans="1:70" s="15" customFormat="1" ht="16.5" customHeight="1">
      <c r="A465" s="4">
        <v>463</v>
      </c>
      <c r="B465" s="589"/>
      <c r="C465" s="76" t="s">
        <v>548</v>
      </c>
      <c r="D465" s="57">
        <v>3</v>
      </c>
      <c r="E465" s="74">
        <v>4</v>
      </c>
      <c r="F465" s="87"/>
      <c r="G465" s="92"/>
      <c r="H465" s="97" t="str">
        <f t="shared" si="23"/>
        <v>南区3-4</v>
      </c>
      <c r="I465" s="104">
        <v>305</v>
      </c>
      <c r="J465" s="113" t="s">
        <v>569</v>
      </c>
      <c r="K465" s="183"/>
      <c r="L465" s="129"/>
      <c r="M465" s="4" t="str">
        <f t="shared" si="26"/>
        <v/>
      </c>
      <c r="N465" s="23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</row>
    <row r="466" spans="1:70" s="15" customFormat="1" ht="20.25" customHeight="1">
      <c r="A466" s="4">
        <v>464</v>
      </c>
      <c r="B466" s="589"/>
      <c r="C466" s="76" t="s">
        <v>548</v>
      </c>
      <c r="D466" s="57">
        <v>3</v>
      </c>
      <c r="E466" s="74">
        <v>5</v>
      </c>
      <c r="F466" s="87"/>
      <c r="G466" s="92"/>
      <c r="H466" s="97" t="str">
        <f t="shared" si="23"/>
        <v>南区3-5</v>
      </c>
      <c r="I466" s="104">
        <v>350</v>
      </c>
      <c r="J466" s="114" t="s">
        <v>570</v>
      </c>
      <c r="K466" s="183"/>
      <c r="L466" s="129"/>
      <c r="M466" s="4" t="str">
        <f t="shared" si="26"/>
        <v/>
      </c>
      <c r="N466" s="23"/>
      <c r="P466" s="44"/>
      <c r="Q466" s="44"/>
    </row>
    <row r="467" spans="1:70" s="23" customFormat="1" ht="20.25">
      <c r="A467" s="4">
        <v>465</v>
      </c>
      <c r="B467" s="589"/>
      <c r="C467" s="76" t="s">
        <v>548</v>
      </c>
      <c r="D467" s="57">
        <v>3</v>
      </c>
      <c r="E467" s="74">
        <v>6</v>
      </c>
      <c r="F467" s="87">
        <v>1</v>
      </c>
      <c r="G467" s="92"/>
      <c r="H467" s="97" t="str">
        <f t="shared" si="23"/>
        <v>南区3-6</v>
      </c>
      <c r="I467" s="104">
        <v>515</v>
      </c>
      <c r="J467" s="113" t="s">
        <v>571</v>
      </c>
      <c r="K467" s="239" t="s">
        <v>15</v>
      </c>
      <c r="L467" s="129"/>
      <c r="M467" s="4" t="str">
        <f t="shared" si="26"/>
        <v/>
      </c>
      <c r="N467" s="44"/>
      <c r="P467" s="44"/>
      <c r="Q467" s="44"/>
    </row>
    <row r="468" spans="1:70" s="23" customFormat="1" ht="20.25" customHeight="1">
      <c r="A468" s="4">
        <v>466</v>
      </c>
      <c r="B468" s="589"/>
      <c r="C468" s="76" t="s">
        <v>548</v>
      </c>
      <c r="D468" s="57">
        <v>3</v>
      </c>
      <c r="E468" s="74">
        <v>7</v>
      </c>
      <c r="F468" s="87"/>
      <c r="G468" s="92"/>
      <c r="H468" s="97" t="str">
        <f t="shared" si="23"/>
        <v>南区3-7</v>
      </c>
      <c r="I468" s="104">
        <v>155</v>
      </c>
      <c r="J468" s="113" t="s">
        <v>572</v>
      </c>
      <c r="K468" s="183"/>
      <c r="L468" s="129"/>
      <c r="M468" s="4" t="str">
        <f t="shared" si="26"/>
        <v/>
      </c>
      <c r="N468" s="44"/>
      <c r="P468" s="44"/>
      <c r="Q468" s="44"/>
    </row>
    <row r="469" spans="1:70" ht="16.5" customHeight="1">
      <c r="A469" s="4">
        <v>467</v>
      </c>
      <c r="B469" s="589"/>
      <c r="C469" s="76" t="s">
        <v>548</v>
      </c>
      <c r="D469" s="57">
        <v>3</v>
      </c>
      <c r="E469" s="74">
        <v>8</v>
      </c>
      <c r="F469" s="87">
        <v>1</v>
      </c>
      <c r="G469" s="92"/>
      <c r="H469" s="97" t="str">
        <f t="shared" si="23"/>
        <v>南区3-8</v>
      </c>
      <c r="I469" s="104">
        <v>315</v>
      </c>
      <c r="J469" s="113" t="s">
        <v>573</v>
      </c>
      <c r="K469" s="191" t="s">
        <v>39</v>
      </c>
      <c r="L469" s="129"/>
      <c r="M469" s="4" t="str">
        <f t="shared" si="26"/>
        <v/>
      </c>
      <c r="N469" s="6"/>
    </row>
    <row r="470" spans="1:70" ht="16.5" customHeight="1">
      <c r="A470" s="4">
        <v>468</v>
      </c>
      <c r="B470" s="589"/>
      <c r="C470" s="76" t="s">
        <v>548</v>
      </c>
      <c r="D470" s="57">
        <v>3</v>
      </c>
      <c r="E470" s="74" t="s">
        <v>279</v>
      </c>
      <c r="F470" s="87">
        <v>1</v>
      </c>
      <c r="G470" s="92"/>
      <c r="H470" s="97" t="str">
        <f>CONCATENATE(C470,D470,"-",E470)</f>
        <v>南区3-9</v>
      </c>
      <c r="I470" s="104">
        <v>355</v>
      </c>
      <c r="J470" s="113" t="s">
        <v>574</v>
      </c>
      <c r="K470" s="191" t="s">
        <v>39</v>
      </c>
      <c r="L470" s="148"/>
      <c r="M470" s="5" t="str">
        <f t="shared" si="26"/>
        <v/>
      </c>
      <c r="N470" s="6"/>
    </row>
    <row r="471" spans="1:70" ht="20.25" customHeight="1">
      <c r="A471" s="4">
        <v>469</v>
      </c>
      <c r="B471" s="608" t="s">
        <v>575</v>
      </c>
      <c r="C471" s="76" t="s">
        <v>548</v>
      </c>
      <c r="D471" s="57">
        <v>4</v>
      </c>
      <c r="E471" s="74">
        <v>1</v>
      </c>
      <c r="F471" s="87"/>
      <c r="G471" s="92"/>
      <c r="H471" s="97" t="str">
        <f t="shared" si="23"/>
        <v>南区4-1</v>
      </c>
      <c r="I471" s="104">
        <v>340</v>
      </c>
      <c r="J471" s="113" t="s">
        <v>576</v>
      </c>
      <c r="K471" s="183"/>
      <c r="L471" s="131"/>
      <c r="M471" s="4" t="str">
        <f t="shared" si="26"/>
        <v/>
      </c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 customHeight="1">
      <c r="A472" s="4">
        <v>470</v>
      </c>
      <c r="B472" s="608"/>
      <c r="C472" s="76" t="s">
        <v>548</v>
      </c>
      <c r="D472" s="57">
        <v>4</v>
      </c>
      <c r="E472" s="74">
        <v>2</v>
      </c>
      <c r="F472" s="87"/>
      <c r="G472" s="92"/>
      <c r="H472" s="97" t="str">
        <f t="shared" si="23"/>
        <v>南区4-2</v>
      </c>
      <c r="I472" s="104">
        <v>430</v>
      </c>
      <c r="J472" s="113" t="s">
        <v>577</v>
      </c>
      <c r="K472" s="183"/>
      <c r="L472" s="129"/>
      <c r="M472" s="4" t="str">
        <f t="shared" si="26"/>
        <v/>
      </c>
      <c r="N472" s="6"/>
      <c r="O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16.5" customHeight="1">
      <c r="A473" s="4">
        <v>471</v>
      </c>
      <c r="B473" s="608"/>
      <c r="C473" s="76" t="s">
        <v>548</v>
      </c>
      <c r="D473" s="57">
        <v>4</v>
      </c>
      <c r="E473" s="74">
        <v>3</v>
      </c>
      <c r="F473" s="87"/>
      <c r="G473" s="92"/>
      <c r="H473" s="97" t="str">
        <f t="shared" si="23"/>
        <v>南区4-3</v>
      </c>
      <c r="I473" s="104">
        <v>400</v>
      </c>
      <c r="J473" s="113" t="s">
        <v>578</v>
      </c>
      <c r="K473" s="191"/>
      <c r="L473" s="172"/>
      <c r="M473" s="4">
        <f t="shared" si="26"/>
        <v>485</v>
      </c>
      <c r="N473" s="6"/>
    </row>
    <row r="474" spans="1:70" ht="20.25" customHeight="1">
      <c r="A474" s="4">
        <v>472</v>
      </c>
      <c r="B474" s="608"/>
      <c r="C474" s="76" t="s">
        <v>548</v>
      </c>
      <c r="D474" s="57">
        <v>4</v>
      </c>
      <c r="E474" s="74">
        <v>4</v>
      </c>
      <c r="F474" s="87"/>
      <c r="G474" s="92"/>
      <c r="H474" s="97" t="str">
        <f t="shared" si="23"/>
        <v>南区4-4</v>
      </c>
      <c r="I474" s="104">
        <v>270</v>
      </c>
      <c r="J474" s="113" t="s">
        <v>579</v>
      </c>
      <c r="K474" s="185"/>
      <c r="L474" s="132"/>
      <c r="M474" s="4" t="str">
        <f t="shared" si="26"/>
        <v/>
      </c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>
      <c r="A475" s="4">
        <v>473</v>
      </c>
      <c r="B475" s="608"/>
      <c r="C475" s="76" t="s">
        <v>548</v>
      </c>
      <c r="D475" s="57">
        <v>4</v>
      </c>
      <c r="E475" s="74">
        <v>5</v>
      </c>
      <c r="F475" s="87">
        <v>1</v>
      </c>
      <c r="G475" s="92"/>
      <c r="H475" s="97" t="str">
        <f t="shared" si="23"/>
        <v>南区4-5</v>
      </c>
      <c r="I475" s="104">
        <v>270</v>
      </c>
      <c r="J475" s="113" t="s">
        <v>580</v>
      </c>
      <c r="K475" s="191" t="s">
        <v>787</v>
      </c>
      <c r="L475" s="172"/>
      <c r="M475" s="4" t="str">
        <f>IF(F493,I493,"")</f>
        <v/>
      </c>
      <c r="N475" s="6"/>
      <c r="O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16.5" customHeight="1">
      <c r="A476" s="4">
        <v>474</v>
      </c>
      <c r="B476" s="608"/>
      <c r="C476" s="76" t="s">
        <v>548</v>
      </c>
      <c r="D476" s="57">
        <v>4</v>
      </c>
      <c r="E476" s="74">
        <v>6</v>
      </c>
      <c r="F476" s="87">
        <v>0</v>
      </c>
      <c r="G476" s="92"/>
      <c r="H476" s="97" t="str">
        <f t="shared" si="23"/>
        <v>南区4-6</v>
      </c>
      <c r="I476" s="104">
        <v>465</v>
      </c>
      <c r="J476" s="113" t="s">
        <v>581</v>
      </c>
      <c r="K476" s="191"/>
      <c r="L476" s="240" t="s">
        <v>753</v>
      </c>
      <c r="M476" s="4" t="str">
        <f>IF(F494,I494,"")</f>
        <v/>
      </c>
      <c r="N476" s="6"/>
    </row>
    <row r="477" spans="1:70" ht="20.25" customHeight="1">
      <c r="A477" s="4">
        <v>475</v>
      </c>
      <c r="B477" s="608"/>
      <c r="C477" s="76" t="s">
        <v>548</v>
      </c>
      <c r="D477" s="57">
        <v>4</v>
      </c>
      <c r="E477" s="74">
        <v>7</v>
      </c>
      <c r="F477" s="87"/>
      <c r="G477" s="92"/>
      <c r="H477" s="97" t="str">
        <f t="shared" si="23"/>
        <v>南区4-7</v>
      </c>
      <c r="I477" s="104">
        <v>470</v>
      </c>
      <c r="J477" s="113" t="s">
        <v>582</v>
      </c>
      <c r="K477" s="185"/>
      <c r="L477" s="240"/>
      <c r="M477" s="5" t="str">
        <f>IF(F495,I495,"")</f>
        <v/>
      </c>
      <c r="N477" s="6"/>
      <c r="O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</row>
    <row r="478" spans="1:70" ht="20.25">
      <c r="A478" s="4">
        <v>476</v>
      </c>
      <c r="B478" s="608"/>
      <c r="C478" s="76" t="s">
        <v>548</v>
      </c>
      <c r="D478" s="57">
        <v>4</v>
      </c>
      <c r="E478" s="74">
        <v>8</v>
      </c>
      <c r="F478" s="87">
        <v>0</v>
      </c>
      <c r="G478" s="92"/>
      <c r="H478" s="97" t="str">
        <f t="shared" si="23"/>
        <v>南区4-8</v>
      </c>
      <c r="I478" s="104">
        <v>575</v>
      </c>
      <c r="J478" s="113" t="s">
        <v>583</v>
      </c>
      <c r="K478" s="191"/>
      <c r="L478" s="240" t="s">
        <v>753</v>
      </c>
      <c r="M478" s="4">
        <f>IF(F496,I496,"")</f>
        <v>405</v>
      </c>
      <c r="N478" s="6"/>
      <c r="O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</row>
    <row r="479" spans="1:70" ht="20.25" customHeight="1">
      <c r="A479" s="4">
        <v>477</v>
      </c>
      <c r="B479" s="608"/>
      <c r="C479" s="76" t="s">
        <v>548</v>
      </c>
      <c r="D479" s="57">
        <v>4</v>
      </c>
      <c r="E479" s="74">
        <v>9</v>
      </c>
      <c r="F479" s="87"/>
      <c r="G479" s="92"/>
      <c r="H479" s="97" t="str">
        <f t="shared" si="23"/>
        <v>南区4-9</v>
      </c>
      <c r="I479" s="104">
        <v>495</v>
      </c>
      <c r="J479" s="113" t="s">
        <v>584</v>
      </c>
      <c r="K479" s="183"/>
      <c r="L479" s="173"/>
      <c r="M479" s="4"/>
      <c r="N479" s="6"/>
      <c r="O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</row>
    <row r="480" spans="1:70" ht="20.25" customHeight="1">
      <c r="A480" s="4">
        <v>478</v>
      </c>
      <c r="B480" s="608"/>
      <c r="C480" s="76" t="s">
        <v>548</v>
      </c>
      <c r="D480" s="57">
        <v>4</v>
      </c>
      <c r="E480" s="74">
        <v>10</v>
      </c>
      <c r="F480" s="87"/>
      <c r="G480" s="92"/>
      <c r="H480" s="97" t="str">
        <f t="shared" si="23"/>
        <v>南区4-10</v>
      </c>
      <c r="I480" s="104">
        <v>425</v>
      </c>
      <c r="J480" s="113" t="s">
        <v>585</v>
      </c>
      <c r="K480" s="183"/>
      <c r="L480" s="174"/>
      <c r="M480" s="4" t="str">
        <f t="shared" ref="M480:M498" si="27">IF(F497,I497,"")</f>
        <v/>
      </c>
      <c r="N480" s="6"/>
      <c r="O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</row>
    <row r="481" spans="1:70" ht="20.25" customHeight="1">
      <c r="A481" s="4">
        <v>479</v>
      </c>
      <c r="B481" s="608"/>
      <c r="C481" s="76" t="s">
        <v>548</v>
      </c>
      <c r="D481" s="57">
        <v>4</v>
      </c>
      <c r="E481" s="74">
        <v>11</v>
      </c>
      <c r="F481" s="87"/>
      <c r="G481" s="92"/>
      <c r="H481" s="97" t="str">
        <f t="shared" si="23"/>
        <v>南区4-11</v>
      </c>
      <c r="I481" s="104">
        <v>380</v>
      </c>
      <c r="J481" s="113" t="s">
        <v>586</v>
      </c>
      <c r="K481" s="183"/>
      <c r="L481" s="300" t="s">
        <v>801</v>
      </c>
      <c r="M481" s="5" t="str">
        <f t="shared" si="27"/>
        <v/>
      </c>
      <c r="N481" s="6"/>
      <c r="O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</row>
    <row r="482" spans="1:70" ht="20.25" customHeight="1">
      <c r="A482" s="4">
        <v>480</v>
      </c>
      <c r="B482" s="608"/>
      <c r="C482" s="76" t="s">
        <v>548</v>
      </c>
      <c r="D482" s="57">
        <v>4</v>
      </c>
      <c r="E482" s="74">
        <v>12</v>
      </c>
      <c r="F482" s="87"/>
      <c r="G482" s="92"/>
      <c r="H482" s="97" t="str">
        <f t="shared" si="23"/>
        <v>南区4-12</v>
      </c>
      <c r="I482" s="104">
        <v>385</v>
      </c>
      <c r="J482" s="266" t="s">
        <v>587</v>
      </c>
      <c r="K482" s="191"/>
      <c r="L482" s="138"/>
      <c r="M482" s="5">
        <f t="shared" si="27"/>
        <v>415</v>
      </c>
      <c r="N482" s="6"/>
      <c r="O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25" customHeight="1">
      <c r="A483" s="4">
        <v>481</v>
      </c>
      <c r="B483" s="589" t="s">
        <v>588</v>
      </c>
      <c r="C483" s="76" t="s">
        <v>548</v>
      </c>
      <c r="D483" s="57">
        <v>5</v>
      </c>
      <c r="E483" s="74">
        <v>1</v>
      </c>
      <c r="F483" s="87"/>
      <c r="G483" s="92"/>
      <c r="H483" s="97" t="str">
        <f t="shared" si="23"/>
        <v>南区5-1</v>
      </c>
      <c r="I483" s="104">
        <v>340</v>
      </c>
      <c r="J483" s="113" t="s">
        <v>589</v>
      </c>
      <c r="K483" s="183"/>
      <c r="L483" s="129"/>
      <c r="M483" s="4" t="str">
        <f t="shared" si="27"/>
        <v/>
      </c>
      <c r="N483" s="6"/>
      <c r="O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</row>
    <row r="484" spans="1:70" ht="20.25" customHeight="1">
      <c r="A484" s="4">
        <v>482</v>
      </c>
      <c r="B484" s="589"/>
      <c r="C484" s="76" t="s">
        <v>548</v>
      </c>
      <c r="D484" s="57">
        <v>5</v>
      </c>
      <c r="E484" s="74">
        <v>2</v>
      </c>
      <c r="F484" s="87"/>
      <c r="G484" s="92"/>
      <c r="H484" s="97" t="str">
        <f t="shared" si="23"/>
        <v>南区5-2</v>
      </c>
      <c r="I484" s="104">
        <v>1140</v>
      </c>
      <c r="J484" s="113" t="s">
        <v>590</v>
      </c>
      <c r="K484" s="183"/>
      <c r="L484" s="129"/>
      <c r="M484" s="4" t="str">
        <f t="shared" si="27"/>
        <v/>
      </c>
      <c r="O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</row>
    <row r="485" spans="1:70" ht="20.25" customHeight="1">
      <c r="A485" s="4">
        <v>483</v>
      </c>
      <c r="B485" s="589"/>
      <c r="C485" s="76" t="s">
        <v>548</v>
      </c>
      <c r="D485" s="57">
        <v>5</v>
      </c>
      <c r="E485" s="74">
        <v>3</v>
      </c>
      <c r="F485" s="87"/>
      <c r="G485" s="92"/>
      <c r="H485" s="97" t="str">
        <f t="shared" si="23"/>
        <v>南区5-3</v>
      </c>
      <c r="I485" s="104">
        <v>255</v>
      </c>
      <c r="J485" s="113" t="s">
        <v>591</v>
      </c>
      <c r="K485" s="183"/>
      <c r="L485" s="129"/>
      <c r="M485" s="4" t="str">
        <f t="shared" si="27"/>
        <v/>
      </c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16.5" customHeight="1">
      <c r="A486" s="4">
        <v>484</v>
      </c>
      <c r="B486" s="589"/>
      <c r="C486" s="76" t="s">
        <v>548</v>
      </c>
      <c r="D486" s="57">
        <v>5</v>
      </c>
      <c r="E486" s="74">
        <v>4</v>
      </c>
      <c r="F486" s="87"/>
      <c r="G486" s="92"/>
      <c r="H486" s="97" t="str">
        <f t="shared" si="23"/>
        <v>南区5-4</v>
      </c>
      <c r="I486" s="104">
        <v>335</v>
      </c>
      <c r="J486" s="113" t="s">
        <v>592</v>
      </c>
      <c r="K486" s="183"/>
      <c r="L486" s="129"/>
      <c r="M486" s="4" t="str">
        <f t="shared" si="27"/>
        <v/>
      </c>
      <c r="N486" s="6"/>
    </row>
    <row r="487" spans="1:70" ht="16.5" customHeight="1">
      <c r="A487" s="4">
        <v>485</v>
      </c>
      <c r="B487" s="589"/>
      <c r="C487" s="76" t="s">
        <v>548</v>
      </c>
      <c r="D487" s="57">
        <v>5</v>
      </c>
      <c r="E487" s="74">
        <v>5</v>
      </c>
      <c r="F487" s="87"/>
      <c r="G487" s="92"/>
      <c r="H487" s="97" t="str">
        <f t="shared" si="23"/>
        <v>南区5-5</v>
      </c>
      <c r="I487" s="104">
        <v>490</v>
      </c>
      <c r="J487" s="113" t="s">
        <v>593</v>
      </c>
      <c r="K487" s="191"/>
      <c r="L487" s="236"/>
      <c r="M487" s="4" t="str">
        <f t="shared" si="27"/>
        <v/>
      </c>
      <c r="N487" s="6"/>
    </row>
    <row r="488" spans="1:70" ht="20.25" customHeight="1">
      <c r="A488" s="4">
        <v>486</v>
      </c>
      <c r="B488" s="589"/>
      <c r="C488" s="76" t="s">
        <v>548</v>
      </c>
      <c r="D488" s="57">
        <v>5</v>
      </c>
      <c r="E488" s="74">
        <v>6</v>
      </c>
      <c r="F488" s="87"/>
      <c r="G488" s="92"/>
      <c r="H488" s="97" t="str">
        <f t="shared" si="23"/>
        <v>南区5-6</v>
      </c>
      <c r="I488" s="104">
        <v>450</v>
      </c>
      <c r="J488" s="114" t="s">
        <v>594</v>
      </c>
      <c r="K488" s="183"/>
      <c r="L488" s="129"/>
      <c r="M488" s="4">
        <f t="shared" si="27"/>
        <v>245</v>
      </c>
      <c r="N488" s="6"/>
      <c r="O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25" customHeight="1">
      <c r="A489" s="4">
        <v>487</v>
      </c>
      <c r="B489" s="589"/>
      <c r="C489" s="76" t="s">
        <v>548</v>
      </c>
      <c r="D489" s="57">
        <v>5</v>
      </c>
      <c r="E489" s="74">
        <v>7</v>
      </c>
      <c r="F489" s="87"/>
      <c r="G489" s="92"/>
      <c r="H489" s="97" t="str">
        <f t="shared" si="23"/>
        <v>南区5-7</v>
      </c>
      <c r="I489" s="104">
        <v>460</v>
      </c>
      <c r="J489" s="114" t="s">
        <v>595</v>
      </c>
      <c r="K489" s="183"/>
      <c r="L489" s="129"/>
      <c r="M489" s="5" t="str">
        <f t="shared" si="27"/>
        <v/>
      </c>
      <c r="O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25">
      <c r="A490" s="4">
        <v>488</v>
      </c>
      <c r="B490" s="589"/>
      <c r="C490" s="76" t="s">
        <v>548</v>
      </c>
      <c r="D490" s="57">
        <v>5</v>
      </c>
      <c r="E490" s="74">
        <v>8</v>
      </c>
      <c r="F490" s="87">
        <v>1</v>
      </c>
      <c r="G490" s="92"/>
      <c r="H490" s="97" t="str">
        <f t="shared" si="23"/>
        <v>南区5-8</v>
      </c>
      <c r="I490" s="104">
        <v>485</v>
      </c>
      <c r="J490" s="113" t="s">
        <v>596</v>
      </c>
      <c r="K490" s="219" t="s">
        <v>933</v>
      </c>
      <c r="L490" s="164"/>
      <c r="M490" s="4" t="str">
        <f t="shared" si="27"/>
        <v/>
      </c>
      <c r="N490" s="6"/>
      <c r="O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16.5" customHeight="1">
      <c r="A491" s="4">
        <v>489</v>
      </c>
      <c r="B491" s="589"/>
      <c r="C491" s="76" t="s">
        <v>548</v>
      </c>
      <c r="D491" s="57">
        <v>5</v>
      </c>
      <c r="E491" s="74">
        <v>9</v>
      </c>
      <c r="F491" s="87"/>
      <c r="G491" s="92"/>
      <c r="H491" s="97" t="str">
        <f t="shared" si="23"/>
        <v>南区5-9</v>
      </c>
      <c r="I491" s="104">
        <v>445</v>
      </c>
      <c r="J491" s="113" t="s">
        <v>597</v>
      </c>
      <c r="K491" s="183"/>
      <c r="L491" s="129"/>
      <c r="M491" s="4" t="str">
        <f t="shared" si="27"/>
        <v/>
      </c>
    </row>
    <row r="492" spans="1:70" ht="20.25" customHeight="1">
      <c r="A492" s="4">
        <v>490</v>
      </c>
      <c r="B492" s="589"/>
      <c r="C492" s="76" t="s">
        <v>548</v>
      </c>
      <c r="D492" s="57">
        <v>5</v>
      </c>
      <c r="E492" s="74" t="s">
        <v>455</v>
      </c>
      <c r="F492" s="87">
        <v>1</v>
      </c>
      <c r="G492" s="92"/>
      <c r="H492" s="97" t="str">
        <f t="shared" si="23"/>
        <v>南区5-10</v>
      </c>
      <c r="I492" s="104">
        <v>460</v>
      </c>
      <c r="J492" s="114" t="s">
        <v>598</v>
      </c>
      <c r="K492" s="183" t="s">
        <v>953</v>
      </c>
      <c r="L492" s="129"/>
      <c r="M492" s="4" t="str">
        <f t="shared" si="27"/>
        <v/>
      </c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16.5" customHeight="1">
      <c r="A493" s="4">
        <v>491</v>
      </c>
      <c r="B493" s="589" t="s">
        <v>599</v>
      </c>
      <c r="C493" s="76" t="s">
        <v>548</v>
      </c>
      <c r="D493" s="57">
        <v>6</v>
      </c>
      <c r="E493" s="74">
        <v>1</v>
      </c>
      <c r="F493" s="87"/>
      <c r="G493" s="92"/>
      <c r="H493" s="97" t="str">
        <f t="shared" si="23"/>
        <v>南区6-1</v>
      </c>
      <c r="I493" s="104">
        <v>865</v>
      </c>
      <c r="J493" s="113" t="s">
        <v>600</v>
      </c>
      <c r="K493" s="183"/>
      <c r="L493" s="129"/>
      <c r="M493" s="4" t="str">
        <f t="shared" si="27"/>
        <v/>
      </c>
      <c r="N493" s="6"/>
    </row>
    <row r="494" spans="1:70" ht="16.5" customHeight="1">
      <c r="A494" s="4">
        <v>492</v>
      </c>
      <c r="B494" s="589"/>
      <c r="C494" s="76" t="s">
        <v>548</v>
      </c>
      <c r="D494" s="57">
        <v>6</v>
      </c>
      <c r="E494" s="74">
        <v>2</v>
      </c>
      <c r="F494" s="87"/>
      <c r="G494" s="92"/>
      <c r="H494" s="97" t="str">
        <f t="shared" si="23"/>
        <v>南区6-2</v>
      </c>
      <c r="I494" s="104">
        <v>845</v>
      </c>
      <c r="J494" s="113" t="s">
        <v>601</v>
      </c>
      <c r="K494" s="183"/>
      <c r="L494" s="129"/>
      <c r="M494" s="4" t="str">
        <f t="shared" si="27"/>
        <v/>
      </c>
      <c r="N494" s="6"/>
    </row>
    <row r="495" spans="1:70" ht="20.25" customHeight="1">
      <c r="A495" s="4">
        <v>493</v>
      </c>
      <c r="B495" s="589"/>
      <c r="C495" s="76" t="s">
        <v>548</v>
      </c>
      <c r="D495" s="57">
        <v>6</v>
      </c>
      <c r="E495" s="74">
        <v>3</v>
      </c>
      <c r="F495" s="87"/>
      <c r="G495" s="92"/>
      <c r="H495" s="97" t="str">
        <f t="shared" si="23"/>
        <v>南区6-3</v>
      </c>
      <c r="I495" s="104">
        <v>440</v>
      </c>
      <c r="J495" s="113" t="s">
        <v>602</v>
      </c>
      <c r="K495" s="191"/>
      <c r="L495" s="132" t="s">
        <v>930</v>
      </c>
      <c r="M495" s="4" t="str">
        <f t="shared" si="27"/>
        <v/>
      </c>
      <c r="N495" s="6"/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20.25">
      <c r="A496" s="4">
        <v>494</v>
      </c>
      <c r="B496" s="589"/>
      <c r="C496" s="76" t="s">
        <v>548</v>
      </c>
      <c r="D496" s="57">
        <v>6</v>
      </c>
      <c r="E496" s="74">
        <v>4</v>
      </c>
      <c r="F496" s="87">
        <v>1</v>
      </c>
      <c r="G496" s="92"/>
      <c r="H496" s="97" t="str">
        <f t="shared" si="23"/>
        <v>南区6-4</v>
      </c>
      <c r="I496" s="104">
        <v>405</v>
      </c>
      <c r="J496" s="113" t="s">
        <v>603</v>
      </c>
      <c r="K496" s="191" t="s">
        <v>794</v>
      </c>
      <c r="L496" s="129"/>
      <c r="M496" s="5">
        <f t="shared" si="27"/>
        <v>365</v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 customHeight="1">
      <c r="A497" s="4">
        <v>495</v>
      </c>
      <c r="B497" s="589"/>
      <c r="C497" s="76" t="s">
        <v>548</v>
      </c>
      <c r="D497" s="57">
        <v>6</v>
      </c>
      <c r="E497" s="74">
        <v>5</v>
      </c>
      <c r="F497" s="87"/>
      <c r="G497" s="92"/>
      <c r="H497" s="97" t="str">
        <f t="shared" ref="H497:H569" si="28">CONCATENATE(C497,D497,"-",E497)</f>
        <v>南区6-5</v>
      </c>
      <c r="I497" s="104">
        <v>545</v>
      </c>
      <c r="J497" s="113" t="s">
        <v>604</v>
      </c>
      <c r="K497" s="183"/>
      <c r="L497" s="133"/>
      <c r="M497" s="5" t="str">
        <f t="shared" si="27"/>
        <v/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>
      <c r="A498" s="4">
        <v>496</v>
      </c>
      <c r="B498" s="589" t="s">
        <v>605</v>
      </c>
      <c r="C498" s="76" t="s">
        <v>548</v>
      </c>
      <c r="D498" s="57">
        <v>7</v>
      </c>
      <c r="E498" s="74">
        <v>1</v>
      </c>
      <c r="F498" s="87"/>
      <c r="G498" s="92"/>
      <c r="H498" s="97" t="str">
        <f t="shared" si="28"/>
        <v>南区7-1</v>
      </c>
      <c r="I498" s="104">
        <v>345</v>
      </c>
      <c r="J498" s="113" t="s">
        <v>606</v>
      </c>
      <c r="K498" s="191"/>
      <c r="L498" s="168"/>
      <c r="M498" s="4" t="str">
        <f t="shared" si="27"/>
        <v/>
      </c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>
      <c r="A499" s="4">
        <v>497</v>
      </c>
      <c r="B499" s="589"/>
      <c r="C499" s="76" t="s">
        <v>548</v>
      </c>
      <c r="D499" s="57">
        <v>7</v>
      </c>
      <c r="E499" s="74">
        <v>2</v>
      </c>
      <c r="F499" s="87">
        <v>1</v>
      </c>
      <c r="G499" s="92"/>
      <c r="H499" s="97" t="str">
        <f t="shared" si="28"/>
        <v>南区7-2</v>
      </c>
      <c r="I499" s="104">
        <v>415</v>
      </c>
      <c r="J499" s="113" t="s">
        <v>607</v>
      </c>
      <c r="K499" s="239" t="s">
        <v>15</v>
      </c>
      <c r="L499" s="132"/>
      <c r="M499" s="5" t="e">
        <f>IF(#REF!,#REF!,"")</f>
        <v>#REF!</v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16.5" customHeight="1">
      <c r="A500" s="4">
        <v>498</v>
      </c>
      <c r="B500" s="589"/>
      <c r="C500" s="76" t="s">
        <v>548</v>
      </c>
      <c r="D500" s="57">
        <v>7</v>
      </c>
      <c r="E500" s="74">
        <v>3</v>
      </c>
      <c r="F500" s="87"/>
      <c r="G500" s="92"/>
      <c r="H500" s="97" t="str">
        <f t="shared" si="28"/>
        <v>南区7-3</v>
      </c>
      <c r="I500" s="104">
        <v>255</v>
      </c>
      <c r="J500" s="113" t="s">
        <v>608</v>
      </c>
      <c r="K500" s="183"/>
      <c r="L500" s="129"/>
      <c r="M500" s="5" t="e">
        <f>IF(#REF!,#REF!,"")</f>
        <v>#REF!</v>
      </c>
    </row>
    <row r="501" spans="1:70" ht="17.25" customHeight="1">
      <c r="A501" s="4">
        <v>499</v>
      </c>
      <c r="B501" s="589"/>
      <c r="C501" s="76" t="s">
        <v>548</v>
      </c>
      <c r="D501" s="57">
        <v>7</v>
      </c>
      <c r="E501" s="74">
        <v>4</v>
      </c>
      <c r="F501" s="87">
        <v>0</v>
      </c>
      <c r="G501" s="92"/>
      <c r="H501" s="97" t="str">
        <f t="shared" si="28"/>
        <v>南区7-4</v>
      </c>
      <c r="I501" s="104">
        <v>570</v>
      </c>
      <c r="J501" s="113" t="s">
        <v>609</v>
      </c>
      <c r="K501" s="191"/>
      <c r="L501" s="240" t="s">
        <v>753</v>
      </c>
      <c r="M501" s="5" t="e">
        <f>IF(#REF!,#REF!,"")</f>
        <v>#REF!</v>
      </c>
      <c r="N501" s="6"/>
    </row>
    <row r="502" spans="1:70" ht="17.25" customHeight="1">
      <c r="A502" s="4">
        <v>500</v>
      </c>
      <c r="B502" s="589"/>
      <c r="C502" s="76" t="s">
        <v>548</v>
      </c>
      <c r="D502" s="57">
        <v>7</v>
      </c>
      <c r="E502" s="74">
        <v>5</v>
      </c>
      <c r="F502" s="87"/>
      <c r="G502" s="92"/>
      <c r="H502" s="97" t="str">
        <f t="shared" si="28"/>
        <v>南区7-5</v>
      </c>
      <c r="I502" s="104">
        <v>490</v>
      </c>
      <c r="J502" s="113" t="s">
        <v>610</v>
      </c>
      <c r="K502" s="183"/>
      <c r="L502" s="129"/>
      <c r="M502" s="4" t="e">
        <f>IF(#REF!,#REF!,"")</f>
        <v>#REF!</v>
      </c>
      <c r="N502" s="6"/>
    </row>
    <row r="503" spans="1:70" ht="20.25" customHeight="1">
      <c r="A503" s="4">
        <v>501</v>
      </c>
      <c r="B503" s="589"/>
      <c r="C503" s="76" t="s">
        <v>548</v>
      </c>
      <c r="D503" s="57">
        <v>7</v>
      </c>
      <c r="E503" s="74">
        <v>6</v>
      </c>
      <c r="F503" s="87"/>
      <c r="G503" s="92"/>
      <c r="H503" s="97" t="str">
        <f t="shared" si="28"/>
        <v>南区7-6</v>
      </c>
      <c r="I503" s="104">
        <v>305</v>
      </c>
      <c r="J503" s="113" t="s">
        <v>611</v>
      </c>
      <c r="K503" s="183"/>
      <c r="L503" s="129"/>
      <c r="M503" s="5" t="e">
        <f>IF(#REF!,#REF!,"")</f>
        <v>#REF!</v>
      </c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20.25" customHeight="1">
      <c r="A504" s="4">
        <v>502</v>
      </c>
      <c r="B504" s="589"/>
      <c r="C504" s="76" t="s">
        <v>548</v>
      </c>
      <c r="D504" s="57">
        <v>7</v>
      </c>
      <c r="E504" s="74">
        <v>7</v>
      </c>
      <c r="F504" s="87"/>
      <c r="G504" s="92"/>
      <c r="H504" s="97" t="str">
        <f t="shared" si="28"/>
        <v>南区7-7</v>
      </c>
      <c r="I504" s="104">
        <v>230</v>
      </c>
      <c r="J504" s="113" t="s">
        <v>612</v>
      </c>
      <c r="K504" s="183"/>
      <c r="L504" s="129"/>
      <c r="M504" s="4" t="e">
        <f>IF(#REF!,#REF!,"")</f>
        <v>#REF!</v>
      </c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16.5" customHeight="1">
      <c r="A505" s="4">
        <v>503</v>
      </c>
      <c r="B505" s="589"/>
      <c r="C505" s="76" t="s">
        <v>548</v>
      </c>
      <c r="D505" s="57">
        <v>7</v>
      </c>
      <c r="E505" s="74">
        <v>8</v>
      </c>
      <c r="F505" s="87">
        <v>1</v>
      </c>
      <c r="G505" s="92"/>
      <c r="H505" s="97" t="str">
        <f t="shared" si="28"/>
        <v>南区7-8</v>
      </c>
      <c r="I505" s="104">
        <v>245</v>
      </c>
      <c r="J505" s="113" t="s">
        <v>613</v>
      </c>
      <c r="K505" s="191" t="s">
        <v>173</v>
      </c>
      <c r="L505" s="129"/>
      <c r="M505" s="4" t="e">
        <f>IF(#REF!,#REF!,"")</f>
        <v>#REF!</v>
      </c>
      <c r="N505" s="6"/>
    </row>
    <row r="506" spans="1:70" ht="16.5" customHeight="1">
      <c r="A506" s="4">
        <v>504</v>
      </c>
      <c r="B506" s="589"/>
      <c r="C506" s="76" t="s">
        <v>548</v>
      </c>
      <c r="D506" s="57">
        <v>7</v>
      </c>
      <c r="E506" s="74">
        <v>9</v>
      </c>
      <c r="F506" s="87"/>
      <c r="G506" s="92"/>
      <c r="H506" s="97" t="str">
        <f t="shared" si="28"/>
        <v>南区7-9</v>
      </c>
      <c r="I506" s="104">
        <v>150</v>
      </c>
      <c r="J506" s="113" t="s">
        <v>614</v>
      </c>
      <c r="K506" s="190"/>
      <c r="L506" s="175" t="s">
        <v>931</v>
      </c>
      <c r="M506" s="4">
        <f t="shared" ref="M506:M512" si="29">IF(F516,I516,"")</f>
        <v>790</v>
      </c>
      <c r="N506" s="6"/>
    </row>
    <row r="507" spans="1:70" ht="20.25" customHeight="1">
      <c r="A507" s="4">
        <v>505</v>
      </c>
      <c r="B507" s="589"/>
      <c r="C507" s="76" t="s">
        <v>548</v>
      </c>
      <c r="D507" s="57">
        <v>7</v>
      </c>
      <c r="E507" s="74">
        <v>10</v>
      </c>
      <c r="F507" s="87"/>
      <c r="G507" s="92"/>
      <c r="H507" s="97" t="str">
        <f t="shared" si="28"/>
        <v>南区7-10</v>
      </c>
      <c r="I507" s="104">
        <v>370</v>
      </c>
      <c r="J507" s="113" t="s">
        <v>615</v>
      </c>
      <c r="K507" s="183"/>
      <c r="L507" s="129"/>
      <c r="M507" s="4" t="str">
        <f t="shared" si="29"/>
        <v/>
      </c>
      <c r="N507" s="6"/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20.25" customHeight="1">
      <c r="A508" s="4">
        <v>506</v>
      </c>
      <c r="B508" s="589"/>
      <c r="C508" s="256" t="s">
        <v>548</v>
      </c>
      <c r="D508" s="269">
        <v>7</v>
      </c>
      <c r="E508" s="74">
        <v>11</v>
      </c>
      <c r="F508" s="87"/>
      <c r="G508" s="92"/>
      <c r="H508" s="97" t="str">
        <f t="shared" si="28"/>
        <v>南区7-11</v>
      </c>
      <c r="I508" s="104">
        <v>270</v>
      </c>
      <c r="J508" s="113" t="s">
        <v>616</v>
      </c>
      <c r="K508" s="191"/>
      <c r="L508" s="129" t="s">
        <v>929</v>
      </c>
      <c r="M508" s="5" t="str">
        <f t="shared" si="29"/>
        <v/>
      </c>
      <c r="N508" s="6"/>
      <c r="O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</row>
    <row r="509" spans="1:70" ht="20.25" customHeight="1">
      <c r="A509" s="4">
        <v>507</v>
      </c>
      <c r="B509" s="608" t="s">
        <v>617</v>
      </c>
      <c r="C509" s="76" t="s">
        <v>548</v>
      </c>
      <c r="D509" s="57">
        <v>8</v>
      </c>
      <c r="E509" s="74">
        <v>1</v>
      </c>
      <c r="F509" s="87"/>
      <c r="G509" s="92"/>
      <c r="H509" s="97" t="str">
        <f t="shared" si="28"/>
        <v>南区8-1</v>
      </c>
      <c r="I509" s="104">
        <v>605</v>
      </c>
      <c r="J509" s="113" t="s">
        <v>618</v>
      </c>
      <c r="K509" s="183"/>
      <c r="L509" s="129"/>
      <c r="M509" s="5" t="str">
        <f t="shared" si="29"/>
        <v/>
      </c>
      <c r="O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</row>
    <row r="510" spans="1:70" ht="20.25" customHeight="1">
      <c r="A510" s="4">
        <v>508</v>
      </c>
      <c r="B510" s="608"/>
      <c r="C510" s="76" t="s">
        <v>548</v>
      </c>
      <c r="D510" s="57">
        <v>8</v>
      </c>
      <c r="E510" s="74">
        <v>2</v>
      </c>
      <c r="F510" s="87"/>
      <c r="G510" s="92"/>
      <c r="H510" s="97" t="str">
        <f t="shared" si="28"/>
        <v>南区8-2</v>
      </c>
      <c r="I510" s="104">
        <v>550</v>
      </c>
      <c r="J510" s="113" t="s">
        <v>619</v>
      </c>
      <c r="K510" s="183"/>
      <c r="L510" s="129"/>
      <c r="M510" s="4" t="str">
        <f t="shared" si="29"/>
        <v/>
      </c>
      <c r="N510" s="6"/>
      <c r="O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16.5" customHeight="1">
      <c r="A511" s="4">
        <v>509</v>
      </c>
      <c r="B511" s="608"/>
      <c r="C511" s="76" t="s">
        <v>548</v>
      </c>
      <c r="D511" s="57">
        <v>8</v>
      </c>
      <c r="E511" s="74">
        <v>3</v>
      </c>
      <c r="F511" s="87"/>
      <c r="G511" s="92"/>
      <c r="H511" s="97" t="str">
        <f t="shared" si="28"/>
        <v>南区8-3</v>
      </c>
      <c r="I511" s="104">
        <v>355</v>
      </c>
      <c r="J511" s="113" t="s">
        <v>620</v>
      </c>
      <c r="K511" s="183"/>
      <c r="L511" s="129"/>
      <c r="M511" s="4">
        <f t="shared" si="29"/>
        <v>180</v>
      </c>
      <c r="N511" s="6"/>
    </row>
    <row r="512" spans="1:70" ht="20.25" customHeight="1">
      <c r="A512" s="4">
        <v>510</v>
      </c>
      <c r="B512" s="608"/>
      <c r="C512" s="76" t="s">
        <v>548</v>
      </c>
      <c r="D512" s="57">
        <v>8</v>
      </c>
      <c r="E512" s="74">
        <v>4</v>
      </c>
      <c r="F512" s="87"/>
      <c r="G512" s="92"/>
      <c r="H512" s="97" t="str">
        <f t="shared" si="28"/>
        <v>南区8-4</v>
      </c>
      <c r="I512" s="104">
        <v>365</v>
      </c>
      <c r="J512" s="113" t="s">
        <v>621</v>
      </c>
      <c r="K512" s="183"/>
      <c r="L512" s="129"/>
      <c r="M512" s="4" t="str">
        <f t="shared" si="29"/>
        <v/>
      </c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25">
      <c r="A513" s="4">
        <v>511</v>
      </c>
      <c r="B513" s="608"/>
      <c r="C513" s="76" t="s">
        <v>548</v>
      </c>
      <c r="D513" s="57">
        <v>8</v>
      </c>
      <c r="E513" s="74">
        <v>5</v>
      </c>
      <c r="F513" s="87">
        <v>1</v>
      </c>
      <c r="G513" s="92"/>
      <c r="H513" s="97" t="str">
        <f t="shared" si="28"/>
        <v>南区8-5</v>
      </c>
      <c r="I513" s="104">
        <v>365</v>
      </c>
      <c r="J513" s="215" t="s">
        <v>622</v>
      </c>
      <c r="K513" s="239" t="s">
        <v>15</v>
      </c>
      <c r="L513" s="176"/>
      <c r="M513" s="4"/>
      <c r="N513" s="6"/>
      <c r="O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16.5" customHeight="1">
      <c r="A514" s="4">
        <v>512</v>
      </c>
      <c r="B514" s="608"/>
      <c r="C514" s="76" t="s">
        <v>548</v>
      </c>
      <c r="D514" s="57">
        <v>8</v>
      </c>
      <c r="E514" s="74">
        <v>6</v>
      </c>
      <c r="F514" s="87"/>
      <c r="G514" s="92"/>
      <c r="H514" s="97" t="str">
        <f t="shared" si="28"/>
        <v>南区8-6</v>
      </c>
      <c r="I514" s="104">
        <v>515</v>
      </c>
      <c r="J514" s="113" t="s">
        <v>623</v>
      </c>
      <c r="K514" s="185"/>
      <c r="L514" s="161"/>
      <c r="M514" s="4">
        <f>IF(F523,I523,"")</f>
        <v>440</v>
      </c>
      <c r="N514" s="6"/>
    </row>
    <row r="515" spans="1:70" ht="20.25" customHeight="1">
      <c r="A515" s="4">
        <v>513</v>
      </c>
      <c r="B515" s="608"/>
      <c r="C515" s="76" t="s">
        <v>548</v>
      </c>
      <c r="D515" s="57">
        <v>8</v>
      </c>
      <c r="E515" s="74">
        <v>7</v>
      </c>
      <c r="F515" s="87"/>
      <c r="G515" s="92"/>
      <c r="H515" s="97" t="str">
        <f t="shared" si="28"/>
        <v>南区8-7</v>
      </c>
      <c r="I515" s="104">
        <v>245</v>
      </c>
      <c r="J515" s="113" t="s">
        <v>624</v>
      </c>
      <c r="K515" s="183"/>
      <c r="L515" s="129"/>
      <c r="M515" s="4"/>
      <c r="N515" s="6"/>
      <c r="O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</row>
    <row r="516" spans="1:70" ht="20.25">
      <c r="A516" s="4">
        <v>514</v>
      </c>
      <c r="B516" s="590" t="s">
        <v>639</v>
      </c>
      <c r="C516" s="76" t="s">
        <v>640</v>
      </c>
      <c r="D516" s="57"/>
      <c r="E516" s="74">
        <v>1</v>
      </c>
      <c r="F516" s="87">
        <v>1</v>
      </c>
      <c r="G516" s="92"/>
      <c r="H516" s="97" t="str">
        <f t="shared" si="28"/>
        <v>菊陽-1</v>
      </c>
      <c r="I516" s="104">
        <v>790</v>
      </c>
      <c r="J516" s="113" t="s">
        <v>641</v>
      </c>
      <c r="K516" s="200" t="s">
        <v>776</v>
      </c>
      <c r="L516" s="158"/>
      <c r="M516" s="4" t="str">
        <f>IF(F547,I547,"")</f>
        <v/>
      </c>
      <c r="N516" s="6"/>
      <c r="O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</row>
    <row r="517" spans="1:70" ht="20.25">
      <c r="A517" s="4">
        <v>515</v>
      </c>
      <c r="B517" s="581"/>
      <c r="C517" s="76" t="s">
        <v>640</v>
      </c>
      <c r="D517" s="57"/>
      <c r="E517" s="74" t="s">
        <v>143</v>
      </c>
      <c r="F517" s="87"/>
      <c r="G517" s="92"/>
      <c r="H517" s="97" t="str">
        <f t="shared" si="28"/>
        <v>菊陽-2</v>
      </c>
      <c r="I517" s="104">
        <v>295</v>
      </c>
      <c r="J517" s="113" t="s">
        <v>642</v>
      </c>
      <c r="K517" s="196"/>
      <c r="L517" s="145"/>
      <c r="M517" s="4">
        <f>IF(F548,I548,"")</f>
        <v>345</v>
      </c>
      <c r="O517" s="6"/>
      <c r="R517" s="9" t="s">
        <v>81</v>
      </c>
      <c r="S517" s="10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</row>
    <row r="518" spans="1:70" ht="20.25" customHeight="1">
      <c r="A518" s="4">
        <v>516</v>
      </c>
      <c r="B518" s="581"/>
      <c r="C518" s="76" t="s">
        <v>640</v>
      </c>
      <c r="D518" s="57"/>
      <c r="E518" s="74">
        <v>3</v>
      </c>
      <c r="F518" s="87"/>
      <c r="G518" s="92"/>
      <c r="H518" s="97" t="str">
        <f t="shared" si="28"/>
        <v>菊陽-3</v>
      </c>
      <c r="I518" s="104">
        <v>315</v>
      </c>
      <c r="J518" s="113" t="s">
        <v>643</v>
      </c>
      <c r="K518" s="191"/>
      <c r="L518" s="129"/>
      <c r="M518" s="4"/>
      <c r="O518" s="6"/>
      <c r="R518" s="9"/>
      <c r="S518" s="10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customHeight="1">
      <c r="A519" s="4">
        <v>517</v>
      </c>
      <c r="B519" s="581"/>
      <c r="C519" s="76" t="s">
        <v>640</v>
      </c>
      <c r="D519" s="57"/>
      <c r="E519" s="74">
        <v>4</v>
      </c>
      <c r="F519" s="87"/>
      <c r="G519" s="92"/>
      <c r="H519" s="99" t="str">
        <f t="shared" si="28"/>
        <v>菊陽-4</v>
      </c>
      <c r="I519" s="104">
        <v>450</v>
      </c>
      <c r="J519" s="234" t="s">
        <v>644</v>
      </c>
      <c r="K519" s="235"/>
      <c r="L519" s="236"/>
      <c r="M519" s="4"/>
      <c r="N519" s="6"/>
      <c r="R519" s="211"/>
      <c r="S519" s="212"/>
    </row>
    <row r="520" spans="1:70" ht="16.5" customHeight="1">
      <c r="A520" s="4">
        <v>518</v>
      </c>
      <c r="B520" s="581"/>
      <c r="C520" s="76" t="s">
        <v>640</v>
      </c>
      <c r="D520" s="57"/>
      <c r="E520" s="74">
        <v>5</v>
      </c>
      <c r="F520" s="87"/>
      <c r="G520" s="92"/>
      <c r="H520" s="97" t="str">
        <f t="shared" si="28"/>
        <v>菊陽-5</v>
      </c>
      <c r="I520" s="104">
        <v>1095</v>
      </c>
      <c r="J520" s="113" t="s">
        <v>646</v>
      </c>
      <c r="K520" s="183"/>
      <c r="L520" s="129"/>
      <c r="M520" s="4">
        <f>IF(F550,I550,"")</f>
        <v>465</v>
      </c>
      <c r="N520" s="6"/>
      <c r="R520" s="211"/>
      <c r="S520" s="212"/>
    </row>
    <row r="521" spans="1:70" ht="20.25" customHeight="1">
      <c r="A521" s="4">
        <v>519</v>
      </c>
      <c r="B521" s="581"/>
      <c r="C521" s="76" t="s">
        <v>640</v>
      </c>
      <c r="D521" s="57"/>
      <c r="E521" s="74">
        <v>6</v>
      </c>
      <c r="F521" s="87">
        <v>1</v>
      </c>
      <c r="G521" s="92"/>
      <c r="H521" s="97" t="str">
        <f t="shared" si="28"/>
        <v>菊陽-6</v>
      </c>
      <c r="I521" s="104">
        <v>180</v>
      </c>
      <c r="J521" s="113" t="s">
        <v>647</v>
      </c>
      <c r="K521" s="183" t="s">
        <v>971</v>
      </c>
      <c r="L521" s="129"/>
      <c r="M521" s="4">
        <f>IF(F551,I551,"")</f>
        <v>250</v>
      </c>
      <c r="O521" s="6"/>
      <c r="R521" s="14"/>
      <c r="S521" s="13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</row>
    <row r="522" spans="1:70" ht="20.25" customHeight="1">
      <c r="A522" s="4">
        <v>520</v>
      </c>
      <c r="B522" s="581"/>
      <c r="C522" s="76" t="s">
        <v>640</v>
      </c>
      <c r="D522" s="57"/>
      <c r="E522" s="74">
        <v>7</v>
      </c>
      <c r="F522" s="87"/>
      <c r="G522" s="92"/>
      <c r="H522" s="97" t="str">
        <f t="shared" si="28"/>
        <v>菊陽-7</v>
      </c>
      <c r="I522" s="104">
        <v>630</v>
      </c>
      <c r="J522" s="113" t="s">
        <v>648</v>
      </c>
      <c r="K522" s="183"/>
      <c r="L522" s="129"/>
      <c r="M522" s="4" t="str">
        <f>IF(F552,I552,"")</f>
        <v/>
      </c>
      <c r="N522" s="6"/>
      <c r="O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16.5" customHeight="1">
      <c r="A523" s="4">
        <v>521</v>
      </c>
      <c r="B523" s="581"/>
      <c r="C523" s="76" t="s">
        <v>640</v>
      </c>
      <c r="D523" s="57"/>
      <c r="E523" s="74">
        <v>8</v>
      </c>
      <c r="F523" s="87">
        <v>1</v>
      </c>
      <c r="G523" s="92"/>
      <c r="H523" s="97" t="str">
        <f t="shared" si="28"/>
        <v>菊陽-8</v>
      </c>
      <c r="I523" s="104">
        <v>440</v>
      </c>
      <c r="J523" s="113" t="s">
        <v>649</v>
      </c>
      <c r="K523" s="183" t="s">
        <v>940</v>
      </c>
      <c r="L523" s="132" t="s">
        <v>969</v>
      </c>
      <c r="M523" s="4" t="str">
        <f>IF(F553,I553,"")</f>
        <v/>
      </c>
    </row>
    <row r="524" spans="1:70" ht="20.25" customHeight="1">
      <c r="A524" s="4">
        <v>522</v>
      </c>
      <c r="B524" s="581"/>
      <c r="C524" s="76" t="s">
        <v>640</v>
      </c>
      <c r="D524" s="57"/>
      <c r="E524" s="74">
        <v>9</v>
      </c>
      <c r="F524" s="87"/>
      <c r="G524" s="92"/>
      <c r="H524" s="97" t="str">
        <f t="shared" si="28"/>
        <v>菊陽-9</v>
      </c>
      <c r="I524" s="104">
        <v>410</v>
      </c>
      <c r="J524" s="113" t="s">
        <v>650</v>
      </c>
      <c r="K524" s="183"/>
      <c r="L524" s="129"/>
      <c r="M524" s="4">
        <f>IF(F554,I554,"")</f>
        <v>305</v>
      </c>
      <c r="N524" s="6"/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16.5" customHeight="1">
      <c r="A525" s="4">
        <v>523</v>
      </c>
      <c r="B525" s="581"/>
      <c r="C525" s="76" t="s">
        <v>640</v>
      </c>
      <c r="D525" s="57"/>
      <c r="E525" s="74" t="s">
        <v>455</v>
      </c>
      <c r="F525" s="87"/>
      <c r="G525" s="92"/>
      <c r="H525" s="97" t="str">
        <f t="shared" si="28"/>
        <v>菊陽-10</v>
      </c>
      <c r="I525" s="104">
        <v>360</v>
      </c>
      <c r="J525" s="113" t="s">
        <v>651</v>
      </c>
      <c r="K525" s="183"/>
      <c r="L525" s="129"/>
      <c r="M525" s="4" t="str">
        <f>IF(F561,I561,"")</f>
        <v/>
      </c>
      <c r="N525" s="6"/>
    </row>
    <row r="526" spans="1:70" ht="20.25" customHeight="1">
      <c r="A526" s="4">
        <v>524</v>
      </c>
      <c r="B526" s="581"/>
      <c r="C526" s="76" t="s">
        <v>640</v>
      </c>
      <c r="D526" s="57"/>
      <c r="E526" s="74" t="s">
        <v>383</v>
      </c>
      <c r="F526" s="87"/>
      <c r="G526" s="92"/>
      <c r="H526" s="97" t="str">
        <f t="shared" si="28"/>
        <v>菊陽-11</v>
      </c>
      <c r="I526" s="104">
        <v>490</v>
      </c>
      <c r="J526" s="113" t="s">
        <v>652</v>
      </c>
      <c r="K526" s="183"/>
      <c r="L526" s="177"/>
      <c r="M526" s="4" t="str">
        <f>IF(F562,I562,"")</f>
        <v/>
      </c>
      <c r="N526" s="6"/>
      <c r="O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</row>
    <row r="527" spans="1:70" ht="20.25" customHeight="1">
      <c r="A527" s="4">
        <v>525</v>
      </c>
      <c r="B527" s="581"/>
      <c r="C527" s="76" t="s">
        <v>640</v>
      </c>
      <c r="D527" s="57"/>
      <c r="E527" s="74" t="s">
        <v>182</v>
      </c>
      <c r="F527" s="87"/>
      <c r="G527" s="92"/>
      <c r="H527" s="97" t="str">
        <f t="shared" si="28"/>
        <v>菊陽-12</v>
      </c>
      <c r="I527" s="104">
        <v>160</v>
      </c>
      <c r="J527" s="113" t="s">
        <v>643</v>
      </c>
      <c r="K527" s="183"/>
      <c r="L527" s="129"/>
      <c r="M527" s="4">
        <f>IF(F563,I563,"")</f>
        <v>485</v>
      </c>
      <c r="O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25">
      <c r="A528" s="4">
        <v>526</v>
      </c>
      <c r="B528" s="581"/>
      <c r="C528" s="76" t="s">
        <v>640</v>
      </c>
      <c r="D528" s="57"/>
      <c r="E528" s="74" t="s">
        <v>185</v>
      </c>
      <c r="F528" s="87"/>
      <c r="G528" s="92"/>
      <c r="H528" s="97" t="str">
        <f t="shared" si="28"/>
        <v>菊陽-13</v>
      </c>
      <c r="I528" s="104">
        <v>275</v>
      </c>
      <c r="J528" s="113" t="s">
        <v>653</v>
      </c>
      <c r="K528" s="191"/>
      <c r="L528" s="129"/>
      <c r="M528" s="4" t="str">
        <f>IF(F564,I564,"")</f>
        <v/>
      </c>
      <c r="N528" s="6"/>
      <c r="O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16.5" customHeight="1">
      <c r="A529" s="4">
        <v>527</v>
      </c>
      <c r="B529" s="581"/>
      <c r="C529" s="76" t="s">
        <v>640</v>
      </c>
      <c r="D529" s="57"/>
      <c r="E529" s="74" t="s">
        <v>187</v>
      </c>
      <c r="F529" s="87"/>
      <c r="G529" s="92"/>
      <c r="H529" s="97" t="str">
        <f t="shared" si="28"/>
        <v>菊陽-14</v>
      </c>
      <c r="I529" s="108">
        <v>365</v>
      </c>
      <c r="J529" s="113" t="s">
        <v>654</v>
      </c>
      <c r="K529" s="183"/>
      <c r="L529" s="169"/>
      <c r="M529" s="4" t="str">
        <f>IF(F565,I565,"")</f>
        <v/>
      </c>
      <c r="N529" s="6"/>
    </row>
    <row r="530" spans="1:70" ht="20.25">
      <c r="A530" s="4">
        <v>528</v>
      </c>
      <c r="B530" s="581"/>
      <c r="C530" s="76" t="s">
        <v>640</v>
      </c>
      <c r="D530" s="57"/>
      <c r="E530" s="74" t="s">
        <v>189</v>
      </c>
      <c r="F530" s="87">
        <v>1</v>
      </c>
      <c r="G530" s="92"/>
      <c r="H530" s="97" t="str">
        <f t="shared" si="28"/>
        <v>菊陽-15</v>
      </c>
      <c r="I530" s="108">
        <v>320</v>
      </c>
      <c r="J530" s="118" t="s">
        <v>655</v>
      </c>
      <c r="K530" s="183" t="s">
        <v>940</v>
      </c>
      <c r="L530" s="169"/>
      <c r="M530" s="4"/>
      <c r="O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25" customHeight="1">
      <c r="A531" s="4">
        <v>529</v>
      </c>
      <c r="B531" s="581"/>
      <c r="C531" s="76" t="s">
        <v>640</v>
      </c>
      <c r="D531" s="57"/>
      <c r="E531" s="74" t="s">
        <v>29</v>
      </c>
      <c r="F531" s="87">
        <v>1</v>
      </c>
      <c r="G531" s="92"/>
      <c r="H531" s="97" t="str">
        <f t="shared" si="28"/>
        <v>菊陽-16</v>
      </c>
      <c r="I531" s="108">
        <v>335</v>
      </c>
      <c r="J531" s="266" t="s">
        <v>656</v>
      </c>
      <c r="K531" s="191" t="s">
        <v>949</v>
      </c>
      <c r="L531" s="271"/>
      <c r="M531" s="4" t="str">
        <f>IF(F566,I566,"")</f>
        <v/>
      </c>
      <c r="N531" s="15"/>
      <c r="O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s="15" customFormat="1" ht="16.5" customHeight="1">
      <c r="A532" s="4">
        <v>530</v>
      </c>
      <c r="B532" s="581"/>
      <c r="C532" s="76" t="s">
        <v>640</v>
      </c>
      <c r="D532" s="57"/>
      <c r="E532" s="74" t="s">
        <v>710</v>
      </c>
      <c r="F532" s="87"/>
      <c r="G532" s="92"/>
      <c r="H532" s="97" t="str">
        <f>CONCATENATE(C532,D532,"-",E532)</f>
        <v>菊陽-17</v>
      </c>
      <c r="I532" s="104">
        <v>320</v>
      </c>
      <c r="J532" s="113" t="s">
        <v>657</v>
      </c>
      <c r="K532" s="196"/>
      <c r="L532" s="145"/>
      <c r="M532" s="4"/>
      <c r="N532" s="6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</row>
    <row r="533" spans="1:70" s="15" customFormat="1" ht="20.25" customHeight="1">
      <c r="A533" s="4">
        <v>531</v>
      </c>
      <c r="B533" s="581"/>
      <c r="C533" s="76" t="s">
        <v>640</v>
      </c>
      <c r="D533" s="57"/>
      <c r="E533" s="74" t="s">
        <v>869</v>
      </c>
      <c r="F533" s="87"/>
      <c r="G533" s="92"/>
      <c r="H533" s="97" t="str">
        <f t="shared" ref="H533:H543" si="30">CONCATENATE(C533,D533,"-",E533)</f>
        <v>菊陽-18</v>
      </c>
      <c r="I533" s="104">
        <v>375</v>
      </c>
      <c r="J533" s="113" t="s">
        <v>903</v>
      </c>
      <c r="K533" s="191"/>
      <c r="L533" s="145"/>
      <c r="M533" s="4"/>
      <c r="N533" s="6"/>
      <c r="P533" s="44"/>
      <c r="Q533" s="44"/>
    </row>
    <row r="534" spans="1:70" ht="20.25">
      <c r="A534" s="4">
        <v>532</v>
      </c>
      <c r="B534" s="581"/>
      <c r="C534" s="76" t="s">
        <v>640</v>
      </c>
      <c r="D534" s="57"/>
      <c r="E534" s="74" t="s">
        <v>870</v>
      </c>
      <c r="F534" s="87">
        <v>1</v>
      </c>
      <c r="G534" s="92"/>
      <c r="H534" s="97" t="str">
        <f t="shared" si="30"/>
        <v>菊陽-19</v>
      </c>
      <c r="I534" s="104">
        <v>475</v>
      </c>
      <c r="J534" s="113" t="s">
        <v>904</v>
      </c>
      <c r="K534" s="191" t="s">
        <v>946</v>
      </c>
      <c r="L534" s="304"/>
      <c r="M534" s="4"/>
      <c r="N534" s="15"/>
      <c r="O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</row>
    <row r="535" spans="1:70" ht="20.25" customHeight="1">
      <c r="A535" s="4">
        <v>533</v>
      </c>
      <c r="B535" s="581"/>
      <c r="C535" s="76" t="s">
        <v>640</v>
      </c>
      <c r="D535" s="57"/>
      <c r="E535" s="74" t="s">
        <v>871</v>
      </c>
      <c r="F535" s="87"/>
      <c r="G535" s="92"/>
      <c r="H535" s="97" t="str">
        <f t="shared" si="30"/>
        <v>菊陽-20</v>
      </c>
      <c r="I535" s="104">
        <v>370</v>
      </c>
      <c r="J535" s="113" t="s">
        <v>905</v>
      </c>
      <c r="K535" s="191"/>
      <c r="L535" s="145"/>
      <c r="M535" s="4"/>
      <c r="O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</row>
    <row r="536" spans="1:70" s="15" customFormat="1" ht="20.25">
      <c r="A536" s="4">
        <v>534</v>
      </c>
      <c r="B536" s="581"/>
      <c r="C536" s="76" t="s">
        <v>640</v>
      </c>
      <c r="D536" s="57"/>
      <c r="E536" s="74" t="s">
        <v>872</v>
      </c>
      <c r="F536" s="87">
        <v>1</v>
      </c>
      <c r="G536" s="92"/>
      <c r="H536" s="97" t="str">
        <f t="shared" si="30"/>
        <v>菊陽-21</v>
      </c>
      <c r="I536" s="104">
        <v>435</v>
      </c>
      <c r="J536" s="113" t="s">
        <v>906</v>
      </c>
      <c r="K536" s="191">
        <v>2019.4</v>
      </c>
      <c r="L536" s="145"/>
      <c r="M536" s="4"/>
      <c r="N536" s="23"/>
      <c r="P536" s="44"/>
      <c r="Q536" s="44"/>
    </row>
    <row r="537" spans="1:70" s="15" customFormat="1" ht="16.5" customHeight="1">
      <c r="A537" s="4">
        <v>535</v>
      </c>
      <c r="B537" s="581"/>
      <c r="C537" s="76" t="s">
        <v>640</v>
      </c>
      <c r="D537" s="57"/>
      <c r="E537" s="74" t="s">
        <v>873</v>
      </c>
      <c r="F537" s="87"/>
      <c r="G537" s="92"/>
      <c r="H537" s="97" t="str">
        <f t="shared" si="30"/>
        <v>菊陽-22</v>
      </c>
      <c r="I537" s="104">
        <v>285</v>
      </c>
      <c r="J537" s="113" t="s">
        <v>907</v>
      </c>
      <c r="K537" s="191"/>
      <c r="L537" s="145"/>
      <c r="M537" s="4"/>
      <c r="N537" s="23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</row>
    <row r="538" spans="1:70" s="23" customFormat="1" ht="20.25" customHeight="1">
      <c r="A538" s="4">
        <v>536</v>
      </c>
      <c r="B538" s="581"/>
      <c r="C538" s="76" t="s">
        <v>640</v>
      </c>
      <c r="D538" s="57"/>
      <c r="E538" s="74" t="s">
        <v>874</v>
      </c>
      <c r="F538" s="87"/>
      <c r="G538" s="92"/>
      <c r="H538" s="97" t="str">
        <f t="shared" si="30"/>
        <v>菊陽-23</v>
      </c>
      <c r="I538" s="104">
        <v>375</v>
      </c>
      <c r="J538" s="113" t="s">
        <v>906</v>
      </c>
      <c r="K538" s="191"/>
      <c r="L538" s="145"/>
      <c r="M538" s="4"/>
      <c r="N538" s="44"/>
      <c r="P538" s="44"/>
      <c r="Q538" s="44"/>
    </row>
    <row r="539" spans="1:70" s="23" customFormat="1" ht="20.25" customHeight="1">
      <c r="A539" s="4">
        <v>537</v>
      </c>
      <c r="B539" s="581"/>
      <c r="C539" s="76" t="s">
        <v>640</v>
      </c>
      <c r="D539" s="57"/>
      <c r="E539" s="74" t="s">
        <v>875</v>
      </c>
      <c r="F539" s="87"/>
      <c r="G539" s="92"/>
      <c r="H539" s="97" t="str">
        <f t="shared" si="30"/>
        <v>菊陽-24</v>
      </c>
      <c r="I539" s="104">
        <v>485</v>
      </c>
      <c r="J539" s="113" t="s">
        <v>906</v>
      </c>
      <c r="K539" s="191"/>
      <c r="L539" s="145"/>
      <c r="M539" s="4"/>
      <c r="N539" s="6"/>
      <c r="P539" s="44"/>
      <c r="Q539" s="44"/>
    </row>
    <row r="540" spans="1:70" ht="16.5" customHeight="1">
      <c r="A540" s="4">
        <v>538</v>
      </c>
      <c r="B540" s="581"/>
      <c r="C540" s="76" t="s">
        <v>640</v>
      </c>
      <c r="D540" s="57"/>
      <c r="E540" s="74" t="s">
        <v>876</v>
      </c>
      <c r="F540" s="87">
        <v>1</v>
      </c>
      <c r="G540" s="92"/>
      <c r="H540" s="97" t="str">
        <f t="shared" si="30"/>
        <v>菊陽-25</v>
      </c>
      <c r="I540" s="104">
        <v>330</v>
      </c>
      <c r="J540" s="113" t="s">
        <v>907</v>
      </c>
      <c r="K540" s="191" t="s">
        <v>952</v>
      </c>
      <c r="L540" s="145"/>
      <c r="M540" s="4"/>
      <c r="N540" s="6"/>
    </row>
    <row r="541" spans="1:70" ht="20.25" customHeight="1">
      <c r="A541" s="4">
        <v>539</v>
      </c>
      <c r="B541" s="581"/>
      <c r="C541" s="76" t="s">
        <v>640</v>
      </c>
      <c r="D541" s="57"/>
      <c r="E541" s="74" t="s">
        <v>877</v>
      </c>
      <c r="F541" s="87"/>
      <c r="G541" s="92"/>
      <c r="H541" s="97" t="str">
        <f t="shared" si="30"/>
        <v>菊陽-26</v>
      </c>
      <c r="I541" s="104">
        <v>580</v>
      </c>
      <c r="J541" s="113" t="s">
        <v>907</v>
      </c>
      <c r="K541" s="191"/>
      <c r="L541" s="145"/>
      <c r="M541" s="4"/>
      <c r="N541" s="6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ht="20.25">
      <c r="A542" s="4">
        <v>540</v>
      </c>
      <c r="B542" s="581"/>
      <c r="C542" s="76" t="s">
        <v>640</v>
      </c>
      <c r="D542" s="57"/>
      <c r="E542" s="74" t="s">
        <v>878</v>
      </c>
      <c r="F542" s="87">
        <v>1</v>
      </c>
      <c r="G542" s="92"/>
      <c r="H542" s="97" t="str">
        <f t="shared" si="30"/>
        <v>菊陽-27</v>
      </c>
      <c r="I542" s="104">
        <v>250</v>
      </c>
      <c r="J542" s="113" t="s">
        <v>907</v>
      </c>
      <c r="K542" s="191">
        <v>2019.4</v>
      </c>
      <c r="L542" s="145"/>
      <c r="M542" s="4"/>
      <c r="N542" s="6"/>
      <c r="O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>
      <c r="A543" s="4">
        <v>541</v>
      </c>
      <c r="B543" s="582"/>
      <c r="C543" s="76" t="s">
        <v>640</v>
      </c>
      <c r="D543" s="57"/>
      <c r="E543" s="74" t="s">
        <v>879</v>
      </c>
      <c r="F543" s="87"/>
      <c r="G543" s="92"/>
      <c r="H543" s="97" t="str">
        <f t="shared" si="30"/>
        <v>菊陽-28</v>
      </c>
      <c r="I543" s="104">
        <v>240</v>
      </c>
      <c r="J543" s="113" t="s">
        <v>908</v>
      </c>
      <c r="K543" s="191"/>
      <c r="L543" s="145"/>
      <c r="M543" s="4"/>
      <c r="N543" s="23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20.25" customHeight="1">
      <c r="A544" s="4">
        <v>542</v>
      </c>
      <c r="B544" s="591" t="s">
        <v>658</v>
      </c>
      <c r="C544" s="76" t="s">
        <v>659</v>
      </c>
      <c r="D544" s="57"/>
      <c r="E544" s="74" t="s">
        <v>10</v>
      </c>
      <c r="F544" s="87"/>
      <c r="G544" s="92"/>
      <c r="H544" s="97" t="str">
        <f t="shared" si="28"/>
        <v>合志①-1</v>
      </c>
      <c r="I544" s="104">
        <v>415</v>
      </c>
      <c r="J544" s="113" t="s">
        <v>661</v>
      </c>
      <c r="K544" s="183"/>
      <c r="L544" s="129"/>
      <c r="M544" s="4">
        <f>IF(F567,I567,"")</f>
        <v>475</v>
      </c>
      <c r="N544" s="23"/>
      <c r="O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</row>
    <row r="545" spans="1:70" s="23" customFormat="1" ht="20.25" customHeight="1">
      <c r="A545" s="4">
        <v>543</v>
      </c>
      <c r="B545" s="592"/>
      <c r="C545" s="76" t="s">
        <v>659</v>
      </c>
      <c r="D545" s="63"/>
      <c r="E545" s="74">
        <v>2</v>
      </c>
      <c r="F545" s="87"/>
      <c r="G545" s="92"/>
      <c r="H545" s="97" t="str">
        <f t="shared" si="28"/>
        <v>合志①-2</v>
      </c>
      <c r="I545" s="104">
        <v>480</v>
      </c>
      <c r="J545" s="113" t="s">
        <v>662</v>
      </c>
      <c r="K545" s="196"/>
      <c r="L545" s="145"/>
      <c r="M545" s="4" t="e">
        <f>IF(#REF!,#REF!,"")</f>
        <v>#REF!</v>
      </c>
      <c r="P545" s="44"/>
      <c r="Q545" s="44"/>
    </row>
    <row r="546" spans="1:70" s="23" customFormat="1" ht="20.25" customHeight="1">
      <c r="A546" s="4">
        <v>544</v>
      </c>
      <c r="B546" s="592"/>
      <c r="C546" s="76" t="s">
        <v>659</v>
      </c>
      <c r="D546" s="63"/>
      <c r="E546" s="74">
        <v>3</v>
      </c>
      <c r="F546" s="87"/>
      <c r="G546" s="92"/>
      <c r="H546" s="97" t="str">
        <f t="shared" si="28"/>
        <v>合志①-3</v>
      </c>
      <c r="I546" s="104">
        <v>440</v>
      </c>
      <c r="J546" s="113" t="s">
        <v>663</v>
      </c>
      <c r="K546" s="183"/>
      <c r="L546" s="129"/>
      <c r="M546" s="4" t="str">
        <f>IF(F568,I568,"")</f>
        <v/>
      </c>
      <c r="P546" s="44"/>
      <c r="Q546" s="44"/>
    </row>
    <row r="547" spans="1:70" s="23" customFormat="1" ht="20.25" customHeight="1">
      <c r="A547" s="4">
        <v>545</v>
      </c>
      <c r="B547" s="592"/>
      <c r="C547" s="76" t="s">
        <v>659</v>
      </c>
      <c r="D547" s="63"/>
      <c r="E547" s="74">
        <v>4</v>
      </c>
      <c r="F547" s="87"/>
      <c r="G547" s="92"/>
      <c r="H547" s="97" t="str">
        <f t="shared" si="28"/>
        <v>合志①-4</v>
      </c>
      <c r="I547" s="104">
        <v>520</v>
      </c>
      <c r="J547" s="113" t="s">
        <v>663</v>
      </c>
      <c r="K547" s="183"/>
      <c r="L547" s="129"/>
      <c r="M547" s="4">
        <f>IF(F569,I569,"")</f>
        <v>530</v>
      </c>
      <c r="N547" s="6"/>
      <c r="P547" s="44"/>
      <c r="Q547" s="44"/>
    </row>
    <row r="548" spans="1:70" s="23" customFormat="1" ht="20.25" customHeight="1">
      <c r="A548" s="4">
        <v>546</v>
      </c>
      <c r="B548" s="592"/>
      <c r="C548" s="76" t="s">
        <v>659</v>
      </c>
      <c r="D548" s="63"/>
      <c r="E548" s="74">
        <v>5</v>
      </c>
      <c r="F548" s="87">
        <v>1</v>
      </c>
      <c r="G548" s="92"/>
      <c r="H548" s="97" t="str">
        <f t="shared" si="28"/>
        <v>合志①-5</v>
      </c>
      <c r="I548" s="104">
        <v>345</v>
      </c>
      <c r="J548" s="113" t="s">
        <v>663</v>
      </c>
      <c r="K548" s="194" t="s">
        <v>935</v>
      </c>
      <c r="L548" s="178"/>
      <c r="M548" s="4" t="str">
        <f>IF(F570,I570,"")</f>
        <v/>
      </c>
      <c r="N548" s="6"/>
      <c r="P548" s="44"/>
      <c r="Q548" s="44"/>
    </row>
    <row r="549" spans="1:70" ht="20.25" customHeight="1">
      <c r="A549" s="4">
        <v>547</v>
      </c>
      <c r="B549" s="592"/>
      <c r="C549" s="76" t="s">
        <v>659</v>
      </c>
      <c r="D549" s="63"/>
      <c r="E549" s="74">
        <v>6</v>
      </c>
      <c r="F549" s="87"/>
      <c r="G549" s="92"/>
      <c r="H549" s="97" t="str">
        <f t="shared" si="28"/>
        <v>合志①-6</v>
      </c>
      <c r="I549" s="104">
        <v>415</v>
      </c>
      <c r="J549" s="113" t="s">
        <v>663</v>
      </c>
      <c r="K549" s="183"/>
      <c r="L549" s="152"/>
      <c r="M549" s="4" t="str">
        <f>IF(F571,I571,"")</f>
        <v/>
      </c>
      <c r="N549" s="6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25">
      <c r="A550" s="4">
        <v>548</v>
      </c>
      <c r="B550" s="592"/>
      <c r="C550" s="76" t="s">
        <v>659</v>
      </c>
      <c r="D550" s="63"/>
      <c r="E550" s="74">
        <v>7</v>
      </c>
      <c r="F550" s="87">
        <v>1</v>
      </c>
      <c r="G550" s="92"/>
      <c r="H550" s="97" t="str">
        <f t="shared" si="28"/>
        <v>合志①-7</v>
      </c>
      <c r="I550" s="104">
        <v>465</v>
      </c>
      <c r="J550" s="113" t="s">
        <v>663</v>
      </c>
      <c r="K550" s="191" t="s">
        <v>765</v>
      </c>
      <c r="L550" s="168"/>
      <c r="M550" s="4"/>
      <c r="N550" s="6"/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ht="20.25">
      <c r="A551" s="4">
        <v>549</v>
      </c>
      <c r="B551" s="592"/>
      <c r="C551" s="76" t="s">
        <v>659</v>
      </c>
      <c r="D551" s="63"/>
      <c r="E551" s="74">
        <v>8</v>
      </c>
      <c r="F551" s="87">
        <v>1</v>
      </c>
      <c r="G551" s="92"/>
      <c r="H551" s="97" t="str">
        <f t="shared" si="28"/>
        <v>合志①-8</v>
      </c>
      <c r="I551" s="108">
        <v>250</v>
      </c>
      <c r="J551" s="215" t="s">
        <v>713</v>
      </c>
      <c r="K551" s="191" t="s">
        <v>779</v>
      </c>
      <c r="L551" s="131"/>
      <c r="M551" s="4"/>
      <c r="O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</row>
    <row r="552" spans="1:70" ht="37.5" customHeight="1">
      <c r="A552" s="4">
        <v>550</v>
      </c>
      <c r="B552" s="592"/>
      <c r="C552" s="76" t="s">
        <v>659</v>
      </c>
      <c r="D552" s="63"/>
      <c r="E552" s="74">
        <v>9</v>
      </c>
      <c r="F552" s="87"/>
      <c r="G552" s="92"/>
      <c r="H552" s="97" t="str">
        <f t="shared" si="28"/>
        <v>合志①-9</v>
      </c>
      <c r="I552" s="104">
        <v>415</v>
      </c>
      <c r="J552" s="113" t="s">
        <v>664</v>
      </c>
      <c r="K552" s="183"/>
      <c r="L552" s="129"/>
      <c r="M552" s="5" t="e">
        <f>IF(#REF!,#REF!,"")</f>
        <v>#REF!</v>
      </c>
      <c r="O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</row>
    <row r="553" spans="1:70" ht="16.5" customHeight="1">
      <c r="A553" s="4">
        <v>551</v>
      </c>
      <c r="B553" s="592"/>
      <c r="C553" s="76" t="s">
        <v>659</v>
      </c>
      <c r="D553" s="63"/>
      <c r="E553" s="74">
        <v>10</v>
      </c>
      <c r="F553" s="87"/>
      <c r="G553" s="92"/>
      <c r="H553" s="97" t="str">
        <f t="shared" si="28"/>
        <v>合志①-10</v>
      </c>
      <c r="I553" s="104">
        <v>405</v>
      </c>
      <c r="J553" s="116" t="s">
        <v>665</v>
      </c>
      <c r="K553" s="183"/>
      <c r="L553" s="129"/>
      <c r="M553" s="5" t="e">
        <f>IF(#REF!,#REF!,"")</f>
        <v>#REF!</v>
      </c>
    </row>
    <row r="554" spans="1:70" ht="16.5" customHeight="1">
      <c r="A554" s="4">
        <v>552</v>
      </c>
      <c r="B554" s="592"/>
      <c r="C554" s="76" t="s">
        <v>659</v>
      </c>
      <c r="D554" s="63"/>
      <c r="E554" s="74">
        <v>11</v>
      </c>
      <c r="F554" s="87">
        <v>1</v>
      </c>
      <c r="G554" s="92"/>
      <c r="H554" s="97" t="str">
        <f t="shared" si="28"/>
        <v>合志①-11</v>
      </c>
      <c r="I554" s="108">
        <v>305</v>
      </c>
      <c r="J554" s="113" t="s">
        <v>745</v>
      </c>
      <c r="K554" s="219" t="s">
        <v>935</v>
      </c>
      <c r="L554" s="138"/>
      <c r="N554" s="6"/>
    </row>
    <row r="555" spans="1:70" ht="16.5" customHeight="1">
      <c r="A555" s="4">
        <v>553</v>
      </c>
      <c r="B555" s="592"/>
      <c r="C555" s="76" t="s">
        <v>659</v>
      </c>
      <c r="D555" s="57"/>
      <c r="E555" s="74" t="s">
        <v>182</v>
      </c>
      <c r="F555" s="87"/>
      <c r="G555" s="92"/>
      <c r="H555" s="97" t="str">
        <f t="shared" ref="H555:H560" si="31">CONCATENATE(C555,D555,"-",E555)</f>
        <v>合志①-12</v>
      </c>
      <c r="I555" s="104">
        <v>370</v>
      </c>
      <c r="J555" s="113" t="s">
        <v>661</v>
      </c>
      <c r="K555" s="183"/>
      <c r="L555" s="130"/>
      <c r="N555" s="15"/>
    </row>
    <row r="556" spans="1:70" ht="20.25" customHeight="1">
      <c r="A556" s="4">
        <v>554</v>
      </c>
      <c r="B556" s="592"/>
      <c r="C556" s="76" t="s">
        <v>659</v>
      </c>
      <c r="D556" s="57"/>
      <c r="E556" s="74" t="s">
        <v>185</v>
      </c>
      <c r="F556" s="87"/>
      <c r="G556" s="92"/>
      <c r="H556" s="97" t="str">
        <f t="shared" si="31"/>
        <v>合志①-13</v>
      </c>
      <c r="I556" s="104">
        <v>360</v>
      </c>
      <c r="J556" s="246" t="s">
        <v>662</v>
      </c>
      <c r="K556" s="183"/>
      <c r="L556" s="134"/>
      <c r="M556" s="5" t="str">
        <f>IF(F586,I586,"")</f>
        <v/>
      </c>
      <c r="N556" s="15"/>
      <c r="O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s="15" customFormat="1" ht="20.25">
      <c r="A557" s="4">
        <v>555</v>
      </c>
      <c r="B557" s="592"/>
      <c r="C557" s="76" t="s">
        <v>659</v>
      </c>
      <c r="D557" s="57"/>
      <c r="E557" s="74" t="s">
        <v>880</v>
      </c>
      <c r="F557" s="87"/>
      <c r="G557" s="92"/>
      <c r="H557" s="97" t="str">
        <f t="shared" si="31"/>
        <v>合志①-14</v>
      </c>
      <c r="I557" s="104">
        <v>195</v>
      </c>
      <c r="J557" s="246" t="s">
        <v>909</v>
      </c>
      <c r="K557" s="191"/>
      <c r="L557" s="134"/>
      <c r="M557" s="5"/>
      <c r="N557" s="44"/>
      <c r="P557" s="44"/>
      <c r="Q557" s="44"/>
    </row>
    <row r="558" spans="1:70" s="15" customFormat="1" ht="20.25">
      <c r="A558" s="4">
        <v>556</v>
      </c>
      <c r="B558" s="592"/>
      <c r="C558" s="76" t="s">
        <v>659</v>
      </c>
      <c r="D558" s="57"/>
      <c r="E558" s="74" t="s">
        <v>881</v>
      </c>
      <c r="F558" s="87"/>
      <c r="G558" s="92"/>
      <c r="H558" s="97" t="str">
        <f t="shared" si="31"/>
        <v>合志①-15</v>
      </c>
      <c r="I558" s="104">
        <v>245</v>
      </c>
      <c r="J558" s="246" t="s">
        <v>910</v>
      </c>
      <c r="K558" s="191"/>
      <c r="L558" s="134"/>
      <c r="M558" s="5"/>
      <c r="N558" s="6"/>
      <c r="P558" s="44"/>
      <c r="Q558" s="44"/>
    </row>
    <row r="559" spans="1:70" ht="20.25">
      <c r="A559" s="4">
        <v>557</v>
      </c>
      <c r="B559" s="592"/>
      <c r="C559" s="76" t="s">
        <v>659</v>
      </c>
      <c r="D559" s="57"/>
      <c r="E559" s="74" t="s">
        <v>882</v>
      </c>
      <c r="F559" s="87">
        <v>1</v>
      </c>
      <c r="G559" s="92"/>
      <c r="H559" s="97" t="str">
        <f t="shared" si="31"/>
        <v>合志①-16</v>
      </c>
      <c r="I559" s="104">
        <v>500</v>
      </c>
      <c r="J559" s="246" t="s">
        <v>910</v>
      </c>
      <c r="K559" s="191">
        <v>2019.4</v>
      </c>
      <c r="L559" s="134"/>
      <c r="N559" s="6"/>
    </row>
    <row r="560" spans="1:70" ht="20.25" customHeight="1">
      <c r="A560" s="4">
        <v>558</v>
      </c>
      <c r="B560" s="614"/>
      <c r="C560" s="76" t="s">
        <v>659</v>
      </c>
      <c r="D560" s="57"/>
      <c r="E560" s="74" t="s">
        <v>883</v>
      </c>
      <c r="F560" s="87">
        <v>1</v>
      </c>
      <c r="G560" s="92"/>
      <c r="H560" s="97" t="str">
        <f t="shared" si="31"/>
        <v>合志①-17</v>
      </c>
      <c r="I560" s="104">
        <v>330</v>
      </c>
      <c r="J560" s="246" t="s">
        <v>910</v>
      </c>
      <c r="K560" s="191" t="s">
        <v>949</v>
      </c>
      <c r="L560" s="134"/>
      <c r="N560" s="6"/>
      <c r="O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20.25" customHeight="1">
      <c r="A561" s="4">
        <v>559</v>
      </c>
      <c r="B561" s="590" t="s">
        <v>666</v>
      </c>
      <c r="C561" s="76" t="s">
        <v>667</v>
      </c>
      <c r="D561" s="57"/>
      <c r="E561" s="74">
        <v>1</v>
      </c>
      <c r="F561" s="87"/>
      <c r="G561" s="92"/>
      <c r="H561" s="97" t="str">
        <f t="shared" si="28"/>
        <v>合志②-1</v>
      </c>
      <c r="I561" s="104">
        <v>370</v>
      </c>
      <c r="J561" s="113" t="s">
        <v>668</v>
      </c>
      <c r="K561" s="183"/>
      <c r="L561" s="129"/>
      <c r="N561" s="6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ht="20.25" customHeight="1">
      <c r="A562" s="4">
        <v>560</v>
      </c>
      <c r="B562" s="581"/>
      <c r="C562" s="76" t="s">
        <v>667</v>
      </c>
      <c r="D562" s="63"/>
      <c r="E562" s="74">
        <v>2</v>
      </c>
      <c r="F562" s="87"/>
      <c r="G562" s="92"/>
      <c r="H562" s="97" t="str">
        <f t="shared" si="28"/>
        <v>合志②-2</v>
      </c>
      <c r="I562" s="104">
        <v>410</v>
      </c>
      <c r="J562" s="113" t="s">
        <v>669</v>
      </c>
      <c r="K562" s="183"/>
      <c r="L562" s="129"/>
      <c r="N562" s="6"/>
      <c r="O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</row>
    <row r="563" spans="1:70" ht="20.25" customHeight="1">
      <c r="A563" s="4">
        <v>561</v>
      </c>
      <c r="B563" s="581"/>
      <c r="C563" s="76" t="s">
        <v>667</v>
      </c>
      <c r="D563" s="63"/>
      <c r="E563" s="74">
        <v>3</v>
      </c>
      <c r="F563" s="87">
        <v>1</v>
      </c>
      <c r="G563" s="92"/>
      <c r="H563" s="97" t="str">
        <f t="shared" si="28"/>
        <v>合志②-3</v>
      </c>
      <c r="I563" s="104">
        <v>485</v>
      </c>
      <c r="J563" s="113" t="s">
        <v>670</v>
      </c>
      <c r="K563" s="191" t="s">
        <v>963</v>
      </c>
      <c r="L563" s="129"/>
      <c r="N563" s="6"/>
      <c r="O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</row>
    <row r="564" spans="1:70" ht="20.25" customHeight="1">
      <c r="A564" s="4">
        <v>562</v>
      </c>
      <c r="B564" s="581"/>
      <c r="C564" s="76" t="s">
        <v>667</v>
      </c>
      <c r="D564" s="63"/>
      <c r="E564" s="74">
        <v>4</v>
      </c>
      <c r="F564" s="87"/>
      <c r="G564" s="92"/>
      <c r="H564" s="97" t="str">
        <f t="shared" si="28"/>
        <v>合志②-4</v>
      </c>
      <c r="I564" s="104">
        <v>470</v>
      </c>
      <c r="J564" s="113" t="s">
        <v>670</v>
      </c>
      <c r="K564" s="183"/>
      <c r="L564" s="129"/>
      <c r="O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</row>
    <row r="565" spans="1:70" ht="20.25" customHeight="1">
      <c r="A565" s="4">
        <v>563</v>
      </c>
      <c r="B565" s="581"/>
      <c r="C565" s="76" t="s">
        <v>667</v>
      </c>
      <c r="D565" s="63"/>
      <c r="E565" s="74">
        <v>5</v>
      </c>
      <c r="F565" s="87"/>
      <c r="G565" s="92"/>
      <c r="H565" s="97" t="str">
        <f t="shared" si="28"/>
        <v>合志②-5</v>
      </c>
      <c r="I565" s="104">
        <v>490</v>
      </c>
      <c r="J565" s="113" t="s">
        <v>670</v>
      </c>
      <c r="K565" s="183"/>
      <c r="L565" s="129"/>
      <c r="O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</row>
    <row r="566" spans="1:70" ht="16.5" customHeight="1">
      <c r="A566" s="4">
        <v>564</v>
      </c>
      <c r="B566" s="581"/>
      <c r="C566" s="76" t="s">
        <v>667</v>
      </c>
      <c r="D566" s="63"/>
      <c r="E566" s="74">
        <v>6</v>
      </c>
      <c r="F566" s="87"/>
      <c r="G566" s="92"/>
      <c r="H566" s="97" t="str">
        <f t="shared" si="28"/>
        <v>合志②-6</v>
      </c>
      <c r="I566" s="104">
        <v>340</v>
      </c>
      <c r="J566" s="113" t="s">
        <v>671</v>
      </c>
      <c r="K566" s="183"/>
      <c r="L566" s="129"/>
    </row>
    <row r="567" spans="1:70" ht="16.5" customHeight="1">
      <c r="A567" s="4">
        <v>565</v>
      </c>
      <c r="B567" s="581"/>
      <c r="C567" s="76" t="s">
        <v>667</v>
      </c>
      <c r="D567" s="63"/>
      <c r="E567" s="74" t="s">
        <v>299</v>
      </c>
      <c r="F567" s="87">
        <v>1</v>
      </c>
      <c r="G567" s="92"/>
      <c r="H567" s="97" t="str">
        <f t="shared" si="28"/>
        <v>合志②-7</v>
      </c>
      <c r="I567" s="104">
        <v>475</v>
      </c>
      <c r="J567" s="113" t="s">
        <v>670</v>
      </c>
      <c r="K567" s="191" t="s">
        <v>672</v>
      </c>
      <c r="L567" s="265"/>
      <c r="N567" s="6"/>
    </row>
    <row r="568" spans="1:70" ht="16.5" customHeight="1">
      <c r="A568" s="4">
        <v>566</v>
      </c>
      <c r="B568" s="581"/>
      <c r="C568" s="76" t="s">
        <v>667</v>
      </c>
      <c r="D568" s="63"/>
      <c r="E568" s="74" t="s">
        <v>464</v>
      </c>
      <c r="F568" s="87"/>
      <c r="G568" s="92"/>
      <c r="H568" s="97" t="str">
        <f t="shared" si="28"/>
        <v>合志②-8</v>
      </c>
      <c r="I568" s="104">
        <v>490</v>
      </c>
      <c r="J568" s="113" t="s">
        <v>670</v>
      </c>
      <c r="K568" s="183"/>
      <c r="L568" s="129"/>
    </row>
    <row r="569" spans="1:70" ht="28.5" customHeight="1">
      <c r="A569" s="4">
        <v>567</v>
      </c>
      <c r="B569" s="581"/>
      <c r="C569" s="76" t="s">
        <v>667</v>
      </c>
      <c r="D569" s="63"/>
      <c r="E569" s="74" t="s">
        <v>279</v>
      </c>
      <c r="F569" s="87">
        <v>1</v>
      </c>
      <c r="G569" s="92"/>
      <c r="H569" s="97" t="str">
        <f t="shared" si="28"/>
        <v>合志②-9</v>
      </c>
      <c r="I569" s="109">
        <v>530</v>
      </c>
      <c r="J569" s="251" t="s">
        <v>673</v>
      </c>
      <c r="K569" s="219" t="s">
        <v>949</v>
      </c>
      <c r="L569" s="134"/>
      <c r="N569" s="6"/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16.5" customHeight="1">
      <c r="A570" s="4">
        <v>568</v>
      </c>
      <c r="B570" s="581"/>
      <c r="C570" s="76" t="s">
        <v>667</v>
      </c>
      <c r="D570" s="63"/>
      <c r="E570" s="74" t="s">
        <v>455</v>
      </c>
      <c r="F570" s="87"/>
      <c r="G570" s="92"/>
      <c r="H570" s="97" t="str">
        <f t="shared" ref="H570:H598" si="32">CONCATENATE(C570,D570,"-",E570)</f>
        <v>合志②-10</v>
      </c>
      <c r="I570" s="109">
        <v>475</v>
      </c>
      <c r="J570" s="113" t="s">
        <v>674</v>
      </c>
      <c r="K570" s="191"/>
      <c r="L570" s="168"/>
      <c r="N570" s="6"/>
    </row>
    <row r="571" spans="1:70" ht="20.25" customHeight="1">
      <c r="A571" s="4">
        <v>569</v>
      </c>
      <c r="B571" s="581"/>
      <c r="C571" s="76" t="s">
        <v>667</v>
      </c>
      <c r="D571" s="63"/>
      <c r="E571" s="74" t="s">
        <v>383</v>
      </c>
      <c r="F571" s="87"/>
      <c r="G571" s="92"/>
      <c r="H571" s="97" t="str">
        <f t="shared" si="32"/>
        <v>合志②-11</v>
      </c>
      <c r="I571" s="109">
        <v>495</v>
      </c>
      <c r="J571" s="113" t="s">
        <v>675</v>
      </c>
      <c r="K571" s="183"/>
      <c r="L571" s="129"/>
      <c r="N571" s="6"/>
      <c r="O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</row>
    <row r="572" spans="1:70" ht="20.25">
      <c r="A572" s="4">
        <v>570</v>
      </c>
      <c r="B572" s="581"/>
      <c r="C572" s="76" t="s">
        <v>667</v>
      </c>
      <c r="D572" s="63"/>
      <c r="E572" s="74" t="s">
        <v>865</v>
      </c>
      <c r="F572" s="87">
        <v>1</v>
      </c>
      <c r="G572" s="92"/>
      <c r="H572" s="97" t="str">
        <f t="shared" si="32"/>
        <v>合志②-12</v>
      </c>
      <c r="I572" s="109">
        <v>370</v>
      </c>
      <c r="J572" s="113" t="s">
        <v>911</v>
      </c>
      <c r="K572" s="191">
        <v>2019.4</v>
      </c>
      <c r="L572" s="129"/>
      <c r="N572" s="6"/>
      <c r="O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</row>
    <row r="573" spans="1:70" ht="20.25">
      <c r="A573" s="4">
        <v>571</v>
      </c>
      <c r="B573" s="581"/>
      <c r="C573" s="76" t="s">
        <v>667</v>
      </c>
      <c r="D573" s="63"/>
      <c r="E573" s="74" t="s">
        <v>884</v>
      </c>
      <c r="F573" s="87">
        <v>1</v>
      </c>
      <c r="G573" s="92"/>
      <c r="H573" s="97" t="str">
        <f t="shared" si="32"/>
        <v>合志②-13</v>
      </c>
      <c r="I573" s="109">
        <v>395</v>
      </c>
      <c r="J573" s="113" t="s">
        <v>911</v>
      </c>
      <c r="K573" s="191">
        <v>2019.4</v>
      </c>
      <c r="L573" s="129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ht="20.25">
      <c r="A574" s="4">
        <v>572</v>
      </c>
      <c r="B574" s="581"/>
      <c r="C574" s="76" t="s">
        <v>667</v>
      </c>
      <c r="D574" s="63"/>
      <c r="E574" s="74" t="s">
        <v>880</v>
      </c>
      <c r="F574" s="87">
        <v>1</v>
      </c>
      <c r="G574" s="92"/>
      <c r="H574" s="97" t="str">
        <f t="shared" si="32"/>
        <v>合志②-14</v>
      </c>
      <c r="I574" s="109">
        <v>390</v>
      </c>
      <c r="J574" s="113" t="s">
        <v>912</v>
      </c>
      <c r="K574" s="191">
        <v>2019.4</v>
      </c>
      <c r="L574" s="129"/>
      <c r="O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</row>
    <row r="575" spans="1:70" ht="16.5" customHeight="1">
      <c r="A575" s="4">
        <v>573</v>
      </c>
      <c r="B575" s="581"/>
      <c r="C575" s="76" t="s">
        <v>667</v>
      </c>
      <c r="D575" s="63"/>
      <c r="E575" s="74" t="s">
        <v>881</v>
      </c>
      <c r="F575" s="87"/>
      <c r="G575" s="92"/>
      <c r="H575" s="97" t="str">
        <f t="shared" si="32"/>
        <v>合志②-15</v>
      </c>
      <c r="I575" s="109">
        <v>375</v>
      </c>
      <c r="J575" s="113" t="s">
        <v>913</v>
      </c>
      <c r="K575" s="191"/>
      <c r="L575" s="129"/>
      <c r="N575" s="6"/>
    </row>
    <row r="576" spans="1:70" ht="16.5" customHeight="1">
      <c r="A576" s="4">
        <v>574</v>
      </c>
      <c r="B576" s="581"/>
      <c r="C576" s="76" t="s">
        <v>667</v>
      </c>
      <c r="D576" s="63"/>
      <c r="E576" s="74" t="s">
        <v>882</v>
      </c>
      <c r="F576" s="87">
        <v>1</v>
      </c>
      <c r="G576" s="92"/>
      <c r="H576" s="97" t="str">
        <f t="shared" si="32"/>
        <v>合志②-16</v>
      </c>
      <c r="I576" s="109">
        <v>245</v>
      </c>
      <c r="J576" s="113" t="s">
        <v>913</v>
      </c>
      <c r="K576" s="191">
        <v>2019.4</v>
      </c>
      <c r="L576" s="129"/>
      <c r="N576" s="15"/>
    </row>
    <row r="577" spans="1:70" ht="20.25" customHeight="1">
      <c r="A577" s="4">
        <v>575</v>
      </c>
      <c r="B577" s="582"/>
      <c r="C577" s="76" t="s">
        <v>667</v>
      </c>
      <c r="D577" s="63"/>
      <c r="E577" s="74" t="s">
        <v>883</v>
      </c>
      <c r="F577" s="87"/>
      <c r="G577" s="92"/>
      <c r="H577" s="97" t="str">
        <f t="shared" si="32"/>
        <v>合志②-17</v>
      </c>
      <c r="I577" s="109">
        <v>485</v>
      </c>
      <c r="J577" s="113" t="s">
        <v>914</v>
      </c>
      <c r="K577" s="191"/>
      <c r="L577" s="129" t="s">
        <v>900</v>
      </c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s="15" customFormat="1" ht="20.25" customHeight="1">
      <c r="A578" s="4">
        <v>576</v>
      </c>
      <c r="B578" s="590" t="s">
        <v>893</v>
      </c>
      <c r="C578" s="76" t="s">
        <v>894</v>
      </c>
      <c r="D578" s="63"/>
      <c r="E578" s="74" t="s">
        <v>895</v>
      </c>
      <c r="F578" s="87"/>
      <c r="G578" s="92"/>
      <c r="H578" s="97" t="str">
        <f t="shared" si="32"/>
        <v>合志③-1</v>
      </c>
      <c r="I578" s="109">
        <v>250</v>
      </c>
      <c r="J578" s="113" t="s">
        <v>915</v>
      </c>
      <c r="K578" s="191"/>
      <c r="L578" s="129" t="s">
        <v>900</v>
      </c>
      <c r="M578" s="5"/>
      <c r="P578" s="44"/>
      <c r="Q578" s="44"/>
    </row>
    <row r="579" spans="1:70" s="15" customFormat="1" ht="16.5" customHeight="1">
      <c r="A579" s="4">
        <v>577</v>
      </c>
      <c r="B579" s="581"/>
      <c r="C579" s="76" t="s">
        <v>894</v>
      </c>
      <c r="D579" s="63"/>
      <c r="E579" s="74" t="s">
        <v>896</v>
      </c>
      <c r="F579" s="87"/>
      <c r="G579" s="92"/>
      <c r="H579" s="97" t="str">
        <f t="shared" si="32"/>
        <v>合志③-2</v>
      </c>
      <c r="I579" s="109">
        <v>245</v>
      </c>
      <c r="J579" s="113" t="s">
        <v>916</v>
      </c>
      <c r="K579" s="191"/>
      <c r="L579" s="129" t="s">
        <v>900</v>
      </c>
      <c r="M579" s="5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</row>
    <row r="580" spans="1:70" s="15" customFormat="1" ht="20.25" customHeight="1">
      <c r="A580" s="4">
        <v>578</v>
      </c>
      <c r="B580" s="581"/>
      <c r="C580" s="76" t="s">
        <v>894</v>
      </c>
      <c r="D580" s="63"/>
      <c r="E580" s="74" t="s">
        <v>897</v>
      </c>
      <c r="F580" s="87"/>
      <c r="G580" s="92"/>
      <c r="H580" s="97" t="str">
        <f t="shared" si="32"/>
        <v>合志③-3</v>
      </c>
      <c r="I580" s="109">
        <v>365</v>
      </c>
      <c r="J580" s="113" t="s">
        <v>917</v>
      </c>
      <c r="K580" s="191"/>
      <c r="L580" s="129" t="s">
        <v>900</v>
      </c>
      <c r="M580" s="5"/>
      <c r="P580" s="44"/>
      <c r="Q580" s="44"/>
    </row>
    <row r="581" spans="1:70" s="15" customFormat="1" ht="20.25" customHeight="1">
      <c r="A581" s="4">
        <v>579</v>
      </c>
      <c r="B581" s="581"/>
      <c r="C581" s="76" t="s">
        <v>894</v>
      </c>
      <c r="D581" s="63"/>
      <c r="E581" s="74" t="s">
        <v>898</v>
      </c>
      <c r="F581" s="87"/>
      <c r="G581" s="92"/>
      <c r="H581" s="97" t="str">
        <f t="shared" si="32"/>
        <v>合志③-4</v>
      </c>
      <c r="I581" s="109">
        <v>285</v>
      </c>
      <c r="J581" s="113" t="s">
        <v>918</v>
      </c>
      <c r="K581" s="191"/>
      <c r="L581" s="129" t="s">
        <v>900</v>
      </c>
      <c r="M581" s="5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</row>
    <row r="582" spans="1:70" s="15" customFormat="1" ht="20.25" customHeight="1">
      <c r="A582" s="4">
        <v>580</v>
      </c>
      <c r="B582" s="582"/>
      <c r="C582" s="76" t="s">
        <v>894</v>
      </c>
      <c r="D582" s="63"/>
      <c r="E582" s="74" t="s">
        <v>899</v>
      </c>
      <c r="F582" s="87"/>
      <c r="G582" s="92"/>
      <c r="H582" s="97" t="str">
        <f t="shared" si="32"/>
        <v>合志③-5</v>
      </c>
      <c r="I582" s="109">
        <v>255</v>
      </c>
      <c r="J582" s="113" t="s">
        <v>918</v>
      </c>
      <c r="K582" s="191"/>
      <c r="L582" s="129" t="s">
        <v>900</v>
      </c>
      <c r="M582" s="5"/>
      <c r="N582" s="44"/>
      <c r="P582" s="44"/>
      <c r="Q582" s="44"/>
    </row>
    <row r="583" spans="1:70" s="15" customFormat="1" ht="20.25" customHeight="1">
      <c r="A583" s="4">
        <v>581</v>
      </c>
      <c r="B583" s="583" t="s">
        <v>676</v>
      </c>
      <c r="C583" s="76" t="s">
        <v>677</v>
      </c>
      <c r="D583" s="63"/>
      <c r="E583" s="74" t="s">
        <v>10</v>
      </c>
      <c r="F583" s="87"/>
      <c r="G583" s="92"/>
      <c r="H583" s="97" t="str">
        <f t="shared" si="32"/>
        <v>嘉島-1</v>
      </c>
      <c r="I583" s="110">
        <v>815</v>
      </c>
      <c r="J583" s="113" t="s">
        <v>678</v>
      </c>
      <c r="K583" s="183"/>
      <c r="L583" s="131"/>
      <c r="M583" s="5"/>
      <c r="N583" s="6"/>
      <c r="P583" s="44"/>
      <c r="Q583" s="44"/>
    </row>
    <row r="584" spans="1:70" s="15" customFormat="1" ht="16.5" customHeight="1">
      <c r="A584" s="4">
        <v>582</v>
      </c>
      <c r="B584" s="584"/>
      <c r="C584" s="76" t="s">
        <v>677</v>
      </c>
      <c r="D584" s="63"/>
      <c r="E584" s="74" t="s">
        <v>143</v>
      </c>
      <c r="F584" s="87"/>
      <c r="G584" s="92"/>
      <c r="H584" s="97" t="str">
        <f t="shared" si="32"/>
        <v>嘉島-2</v>
      </c>
      <c r="I584" s="110">
        <v>595</v>
      </c>
      <c r="J584" s="113" t="s">
        <v>679</v>
      </c>
      <c r="K584" s="183"/>
      <c r="L584" s="131"/>
      <c r="M584" s="5"/>
      <c r="N584" s="6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</row>
    <row r="585" spans="1:70" ht="20.25" customHeight="1">
      <c r="A585" s="4">
        <v>583</v>
      </c>
      <c r="B585" s="615"/>
      <c r="C585" s="76" t="s">
        <v>677</v>
      </c>
      <c r="D585" s="63"/>
      <c r="E585" s="74" t="s">
        <v>146</v>
      </c>
      <c r="F585" s="87"/>
      <c r="G585" s="94"/>
      <c r="H585" s="97" t="str">
        <f t="shared" si="32"/>
        <v>嘉島-3</v>
      </c>
      <c r="I585" s="110">
        <v>270</v>
      </c>
      <c r="J585" s="125" t="s">
        <v>680</v>
      </c>
      <c r="K585" s="183"/>
      <c r="L585" s="131"/>
      <c r="N585" s="6"/>
      <c r="O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</row>
    <row r="586" spans="1:70" ht="20.25" customHeight="1">
      <c r="A586" s="4">
        <v>584</v>
      </c>
      <c r="B586" s="583" t="s">
        <v>681</v>
      </c>
      <c r="C586" s="76" t="s">
        <v>682</v>
      </c>
      <c r="D586" s="63"/>
      <c r="E586" s="74" t="s">
        <v>10</v>
      </c>
      <c r="F586" s="87"/>
      <c r="G586" s="94"/>
      <c r="H586" s="98" t="str">
        <f t="shared" si="32"/>
        <v>益城-1</v>
      </c>
      <c r="I586" s="104">
        <v>395</v>
      </c>
      <c r="J586" s="122" t="s">
        <v>683</v>
      </c>
      <c r="K586" s="185"/>
      <c r="L586" s="179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20.25" customHeight="1">
      <c r="A587" s="4">
        <v>585</v>
      </c>
      <c r="B587" s="584"/>
      <c r="C587" s="76" t="s">
        <v>682</v>
      </c>
      <c r="D587" s="63"/>
      <c r="E587" s="74" t="s">
        <v>143</v>
      </c>
      <c r="F587" s="87"/>
      <c r="G587" s="94"/>
      <c r="H587" s="97" t="str">
        <f t="shared" si="32"/>
        <v>益城-2</v>
      </c>
      <c r="I587" s="104">
        <v>300</v>
      </c>
      <c r="J587" s="113" t="s">
        <v>683</v>
      </c>
      <c r="K587" s="183"/>
      <c r="L587" s="131"/>
      <c r="N587" s="6"/>
      <c r="O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</row>
    <row r="588" spans="1:70" ht="16.5" customHeight="1">
      <c r="A588" s="4">
        <v>586</v>
      </c>
      <c r="B588" s="584"/>
      <c r="C588" s="76" t="s">
        <v>682</v>
      </c>
      <c r="D588" s="287"/>
      <c r="E588" s="74" t="s">
        <v>885</v>
      </c>
      <c r="F588" s="288"/>
      <c r="G588" s="289"/>
      <c r="H588" s="97" t="str">
        <f t="shared" si="32"/>
        <v>益城-3</v>
      </c>
      <c r="I588" s="290">
        <v>295</v>
      </c>
      <c r="J588" s="291" t="s">
        <v>919</v>
      </c>
      <c r="K588" s="191"/>
      <c r="L588" s="292"/>
    </row>
    <row r="589" spans="1:70" ht="20.25" customHeight="1">
      <c r="A589" s="4">
        <v>587</v>
      </c>
      <c r="B589" s="584"/>
      <c r="C589" s="76" t="s">
        <v>682</v>
      </c>
      <c r="D589" s="287"/>
      <c r="E589" s="74" t="s">
        <v>886</v>
      </c>
      <c r="F589" s="288"/>
      <c r="G589" s="289"/>
      <c r="H589" s="97" t="str">
        <f t="shared" si="32"/>
        <v>益城-4</v>
      </c>
      <c r="I589" s="290">
        <v>265</v>
      </c>
      <c r="J589" s="291" t="s">
        <v>920</v>
      </c>
      <c r="K589" s="191"/>
      <c r="L589" s="306" t="s">
        <v>955</v>
      </c>
      <c r="N589" s="6"/>
      <c r="O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16.5" customHeight="1">
      <c r="A590" s="4">
        <v>588</v>
      </c>
      <c r="B590" s="584"/>
      <c r="C590" s="76" t="s">
        <v>682</v>
      </c>
      <c r="D590" s="287"/>
      <c r="E590" s="74" t="s">
        <v>887</v>
      </c>
      <c r="F590" s="288"/>
      <c r="G590" s="289"/>
      <c r="H590" s="97" t="str">
        <f t="shared" si="32"/>
        <v>益城-5</v>
      </c>
      <c r="I590" s="290">
        <v>420</v>
      </c>
      <c r="J590" s="291" t="s">
        <v>921</v>
      </c>
      <c r="K590" s="191"/>
      <c r="L590" s="306" t="s">
        <v>955</v>
      </c>
      <c r="N590" s="6"/>
    </row>
    <row r="591" spans="1:70" ht="20.100000000000001" customHeight="1">
      <c r="A591" s="4">
        <v>589</v>
      </c>
      <c r="B591" s="584"/>
      <c r="C591" s="76" t="s">
        <v>682</v>
      </c>
      <c r="D591" s="287"/>
      <c r="E591" s="74" t="s">
        <v>866</v>
      </c>
      <c r="F591" s="288"/>
      <c r="G591" s="289"/>
      <c r="H591" s="97" t="str">
        <f t="shared" si="32"/>
        <v>益城-6</v>
      </c>
      <c r="I591" s="290">
        <v>560</v>
      </c>
      <c r="J591" s="291" t="s">
        <v>922</v>
      </c>
      <c r="K591" s="191"/>
      <c r="L591" s="306" t="s">
        <v>955</v>
      </c>
      <c r="N591" s="6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s="5" customFormat="1" ht="20.100000000000001" customHeight="1">
      <c r="A592" s="4">
        <v>590</v>
      </c>
      <c r="B592" s="584"/>
      <c r="C592" s="76" t="s">
        <v>682</v>
      </c>
      <c r="D592" s="287"/>
      <c r="E592" s="74" t="s">
        <v>868</v>
      </c>
      <c r="F592" s="288" t="s">
        <v>937</v>
      </c>
      <c r="G592" s="289"/>
      <c r="H592" s="97" t="str">
        <f t="shared" si="32"/>
        <v>益城-7</v>
      </c>
      <c r="I592" s="290">
        <v>400</v>
      </c>
      <c r="J592" s="291" t="s">
        <v>923</v>
      </c>
      <c r="K592" s="191">
        <v>2019.4</v>
      </c>
      <c r="L592" s="292"/>
      <c r="N592" s="6"/>
      <c r="O592" s="6"/>
      <c r="P592" s="44"/>
      <c r="Q592" s="44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70" s="5" customFormat="1" ht="20.100000000000001" customHeight="1">
      <c r="A593" s="4">
        <v>591</v>
      </c>
      <c r="B593" s="584"/>
      <c r="C593" s="76" t="s">
        <v>682</v>
      </c>
      <c r="D593" s="287"/>
      <c r="E593" s="74" t="s">
        <v>888</v>
      </c>
      <c r="F593" s="288" t="s">
        <v>937</v>
      </c>
      <c r="G593" s="289"/>
      <c r="H593" s="97" t="str">
        <f t="shared" si="32"/>
        <v>益城-8</v>
      </c>
      <c r="I593" s="290">
        <v>320</v>
      </c>
      <c r="J593" s="291" t="s">
        <v>924</v>
      </c>
      <c r="K593" s="191">
        <v>2019.4</v>
      </c>
      <c r="L593" s="292"/>
      <c r="N593" s="6"/>
      <c r="O593" s="6"/>
      <c r="P593" s="44"/>
      <c r="Q593" s="44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70" s="5" customFormat="1" ht="20.100000000000001" customHeight="1">
      <c r="A594" s="4">
        <v>592</v>
      </c>
      <c r="B594" s="584"/>
      <c r="C594" s="76" t="s">
        <v>682</v>
      </c>
      <c r="D594" s="287"/>
      <c r="E594" s="74" t="s">
        <v>889</v>
      </c>
      <c r="F594" s="288" t="s">
        <v>937</v>
      </c>
      <c r="G594" s="289"/>
      <c r="H594" s="97" t="str">
        <f t="shared" si="32"/>
        <v>益城-9</v>
      </c>
      <c r="I594" s="290">
        <v>280</v>
      </c>
      <c r="J594" s="291" t="s">
        <v>925</v>
      </c>
      <c r="K594" s="191">
        <v>2019.4</v>
      </c>
      <c r="L594" s="292"/>
      <c r="N594" s="6"/>
      <c r="O594" s="6"/>
      <c r="P594" s="44"/>
      <c r="Q594" s="44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70" s="5" customFormat="1" ht="20.100000000000001" customHeight="1">
      <c r="A595" s="4">
        <v>593</v>
      </c>
      <c r="B595" s="584"/>
      <c r="C595" s="76" t="s">
        <v>682</v>
      </c>
      <c r="D595" s="287"/>
      <c r="E595" s="74" t="s">
        <v>890</v>
      </c>
      <c r="F595" s="288" t="s">
        <v>937</v>
      </c>
      <c r="G595" s="289"/>
      <c r="H595" s="97" t="str">
        <f t="shared" si="32"/>
        <v>益城-10</v>
      </c>
      <c r="I595" s="290">
        <v>350</v>
      </c>
      <c r="J595" s="291" t="s">
        <v>926</v>
      </c>
      <c r="K595" s="191">
        <v>2019.4</v>
      </c>
      <c r="L595" s="292"/>
      <c r="N595" s="6"/>
      <c r="O595" s="6"/>
      <c r="P595" s="44"/>
      <c r="Q595" s="44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70" s="5" customFormat="1" ht="20.100000000000001" customHeight="1">
      <c r="A596" s="4">
        <v>594</v>
      </c>
      <c r="B596" s="584"/>
      <c r="C596" s="76" t="s">
        <v>682</v>
      </c>
      <c r="D596" s="287"/>
      <c r="E596" s="74" t="s">
        <v>891</v>
      </c>
      <c r="F596" s="288" t="s">
        <v>937</v>
      </c>
      <c r="G596" s="289"/>
      <c r="H596" s="97" t="str">
        <f t="shared" si="32"/>
        <v>益城-11</v>
      </c>
      <c r="I596" s="290">
        <v>370</v>
      </c>
      <c r="J596" s="291" t="s">
        <v>927</v>
      </c>
      <c r="K596" s="191">
        <v>2019.4</v>
      </c>
      <c r="L596" s="292"/>
      <c r="N596" s="6"/>
      <c r="O596" s="6"/>
      <c r="P596" s="44"/>
      <c r="Q596" s="44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70" s="5" customFormat="1" ht="20.100000000000001" customHeight="1">
      <c r="A597" s="4">
        <v>595</v>
      </c>
      <c r="B597" s="584"/>
      <c r="C597" s="76" t="s">
        <v>682</v>
      </c>
      <c r="D597" s="287"/>
      <c r="E597" s="74" t="s">
        <v>865</v>
      </c>
      <c r="F597" s="288" t="s">
        <v>937</v>
      </c>
      <c r="G597" s="289"/>
      <c r="H597" s="97" t="str">
        <f t="shared" si="32"/>
        <v>益城-12</v>
      </c>
      <c r="I597" s="290">
        <v>360</v>
      </c>
      <c r="J597" s="291" t="s">
        <v>928</v>
      </c>
      <c r="K597" s="191">
        <v>2019.4</v>
      </c>
      <c r="L597" s="292"/>
      <c r="N597" s="44"/>
      <c r="O597" s="6"/>
      <c r="P597" s="44"/>
      <c r="Q597" s="44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70" s="5" customFormat="1" ht="20.100000000000001" customHeight="1" thickBot="1">
      <c r="A598" s="4">
        <v>596</v>
      </c>
      <c r="B598" s="613"/>
      <c r="C598" s="83" t="s">
        <v>682</v>
      </c>
      <c r="D598" s="64"/>
      <c r="E598" s="84"/>
      <c r="F598" s="89"/>
      <c r="G598" s="89"/>
      <c r="H598" s="102" t="str">
        <f t="shared" si="32"/>
        <v>益城-</v>
      </c>
      <c r="I598" s="111">
        <v>350</v>
      </c>
      <c r="J598" s="126" t="s">
        <v>684</v>
      </c>
      <c r="K598" s="195"/>
      <c r="L598" s="180"/>
      <c r="N598" s="44"/>
      <c r="O598" s="6"/>
      <c r="P598" s="44"/>
      <c r="Q598" s="44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70" s="5" customFormat="1" ht="20.100000000000001" customHeight="1">
      <c r="A599" s="4">
        <v>597</v>
      </c>
      <c r="B599" s="25"/>
      <c r="C599" s="26"/>
      <c r="D599" s="27"/>
      <c r="E599" s="28"/>
      <c r="F599" s="29"/>
      <c r="G599" s="29"/>
      <c r="H599" s="30"/>
      <c r="I599" s="31"/>
      <c r="J599" s="33"/>
      <c r="K599" s="26"/>
      <c r="L599" s="32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213"/>
      <c r="AD599" s="213"/>
      <c r="AE599" s="213"/>
      <c r="AF599" s="213"/>
      <c r="AG599" s="213"/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  <c r="BI599" s="213"/>
      <c r="BJ599" s="213"/>
      <c r="BK599" s="213"/>
      <c r="BL599" s="213"/>
      <c r="BM599" s="213"/>
      <c r="BN599" s="213"/>
      <c r="BO599" s="213"/>
      <c r="BP599" s="213"/>
      <c r="BQ599" s="213"/>
      <c r="BR599" s="213"/>
    </row>
    <row r="600" spans="1:70" s="5" customFormat="1" ht="20.100000000000001" customHeight="1">
      <c r="A600" s="4">
        <v>598</v>
      </c>
      <c r="B600" s="25"/>
      <c r="C600" s="26"/>
      <c r="D600" s="27"/>
      <c r="E600" s="28"/>
      <c r="F600" s="29"/>
      <c r="G600" s="29"/>
      <c r="H600" s="30"/>
      <c r="I600" s="31"/>
      <c r="J600" s="33"/>
      <c r="K600" s="26"/>
      <c r="L600" s="32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213"/>
      <c r="AD600" s="213"/>
      <c r="AE600" s="213"/>
      <c r="AF600" s="213"/>
      <c r="AG600" s="213"/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  <c r="BI600" s="213"/>
      <c r="BJ600" s="213"/>
      <c r="BK600" s="213"/>
      <c r="BL600" s="213"/>
      <c r="BM600" s="213"/>
      <c r="BN600" s="213"/>
      <c r="BO600" s="213"/>
      <c r="BP600" s="213"/>
      <c r="BQ600" s="213"/>
      <c r="BR600" s="213"/>
    </row>
    <row r="601" spans="1:70" s="5" customFormat="1" ht="20.100000000000001" customHeight="1" thickBot="1">
      <c r="A601" s="4">
        <v>599</v>
      </c>
      <c r="B601" s="25"/>
      <c r="C601" s="6"/>
      <c r="D601" s="6"/>
      <c r="E601" s="6"/>
      <c r="F601" s="6"/>
      <c r="G601" s="6"/>
      <c r="H601" s="6"/>
      <c r="I601" s="34"/>
      <c r="J601" s="6"/>
      <c r="K601" s="282"/>
      <c r="L601" s="6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213"/>
      <c r="AD601" s="213"/>
      <c r="AE601" s="213"/>
      <c r="AF601" s="213"/>
      <c r="AG601" s="213"/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  <c r="BI601" s="213"/>
      <c r="BJ601" s="213"/>
      <c r="BK601" s="213"/>
      <c r="BL601" s="213"/>
      <c r="BM601" s="213"/>
      <c r="BN601" s="213"/>
      <c r="BO601" s="213"/>
      <c r="BP601" s="213"/>
      <c r="BQ601" s="213"/>
      <c r="BR601" s="213"/>
    </row>
    <row r="602" spans="1:70" s="5" customFormat="1" ht="24.75" customHeight="1" thickBot="1">
      <c r="A602" s="4"/>
      <c r="B602" s="297" t="s">
        <v>691</v>
      </c>
      <c r="C602" s="295"/>
      <c r="D602" s="295"/>
      <c r="E602" s="296"/>
      <c r="F602" s="198"/>
      <c r="G602" s="198"/>
      <c r="H602" s="298" t="str">
        <f>COUNTIF(F3:F597,1)&amp;"箇所"</f>
        <v>90箇所</v>
      </c>
      <c r="I602" s="39">
        <f>SUM(I3:I597)</f>
        <v>269650</v>
      </c>
      <c r="J602" s="22" t="s">
        <v>690</v>
      </c>
      <c r="K602" s="282"/>
      <c r="L602" s="50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213"/>
      <c r="AD602" s="213"/>
      <c r="AE602" s="213"/>
      <c r="AF602" s="213"/>
      <c r="AG602" s="213"/>
      <c r="AH602" s="213"/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  <c r="BI602" s="213"/>
      <c r="BJ602" s="213"/>
      <c r="BK602" s="213"/>
      <c r="BL602" s="213"/>
      <c r="BM602" s="213"/>
      <c r="BN602" s="213"/>
      <c r="BO602" s="213"/>
      <c r="BP602" s="213"/>
      <c r="BQ602" s="213"/>
      <c r="BR602" s="213"/>
    </row>
    <row r="603" spans="1:70" s="5" customFormat="1" ht="20.100000000000001" customHeight="1">
      <c r="A603" s="4"/>
      <c r="B603" s="607" t="s">
        <v>901</v>
      </c>
      <c r="C603" s="607"/>
      <c r="D603" s="607"/>
      <c r="E603" s="607"/>
      <c r="F603" s="283"/>
      <c r="G603" s="299"/>
      <c r="H603" s="210" t="str">
        <f>COUNTIF(F3:F597,0)&amp;"箇所"</f>
        <v>47箇所</v>
      </c>
      <c r="I603" s="39"/>
      <c r="J603" s="41"/>
      <c r="K603" s="26"/>
      <c r="L603" s="41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213"/>
      <c r="AD603" s="213"/>
      <c r="AE603" s="213"/>
      <c r="AF603" s="213"/>
      <c r="AG603" s="213"/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  <c r="BI603" s="213"/>
      <c r="BJ603" s="213"/>
      <c r="BK603" s="213"/>
      <c r="BL603" s="213"/>
      <c r="BM603" s="213"/>
      <c r="BN603" s="213"/>
      <c r="BO603" s="213"/>
      <c r="BP603" s="213"/>
      <c r="BQ603" s="213"/>
      <c r="BR603" s="213"/>
    </row>
    <row r="604" spans="1:70" s="5" customFormat="1" ht="20.100000000000001" customHeight="1">
      <c r="A604" s="4"/>
      <c r="B604" s="575"/>
      <c r="C604" s="575"/>
      <c r="D604" s="575"/>
      <c r="E604" s="575"/>
      <c r="F604" s="38"/>
      <c r="G604" s="38"/>
      <c r="H604" s="198"/>
      <c r="I604" s="39"/>
      <c r="J604" s="41"/>
      <c r="K604" s="26"/>
      <c r="L604" s="41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213"/>
      <c r="AD604" s="213"/>
      <c r="AE604" s="213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  <c r="BI604" s="213"/>
      <c r="BJ604" s="213"/>
      <c r="BK604" s="213"/>
      <c r="BL604" s="213"/>
      <c r="BM604" s="213"/>
      <c r="BN604" s="213"/>
      <c r="BO604" s="213"/>
      <c r="BP604" s="213"/>
      <c r="BQ604" s="213"/>
      <c r="BR604" s="213"/>
    </row>
    <row r="605" spans="1:70" s="40" customFormat="1" ht="20.100000000000001" customHeight="1">
      <c r="A605" s="4"/>
      <c r="B605" s="575"/>
      <c r="C605" s="575"/>
      <c r="D605" s="575"/>
      <c r="E605" s="575"/>
      <c r="F605" s="38"/>
      <c r="G605" s="38"/>
      <c r="H605" s="198"/>
      <c r="I605" s="39"/>
      <c r="J605" s="41"/>
      <c r="K605" s="26"/>
      <c r="L605" s="41"/>
      <c r="M605" s="5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214"/>
      <c r="AD605" s="214"/>
      <c r="AE605" s="214"/>
      <c r="AF605" s="214"/>
      <c r="AG605" s="214"/>
      <c r="AH605" s="214"/>
      <c r="AI605" s="214"/>
      <c r="AJ605" s="214"/>
      <c r="AK605" s="214"/>
      <c r="AL605" s="214"/>
      <c r="AM605" s="214"/>
      <c r="AN605" s="214"/>
      <c r="AO605" s="214"/>
      <c r="AP605" s="214"/>
      <c r="AQ605" s="214"/>
      <c r="AR605" s="214"/>
      <c r="AS605" s="214"/>
      <c r="AT605" s="214"/>
      <c r="AU605" s="214"/>
      <c r="AV605" s="214"/>
      <c r="AW605" s="214"/>
      <c r="AX605" s="214"/>
      <c r="AY605" s="214"/>
      <c r="AZ605" s="214"/>
      <c r="BA605" s="214"/>
      <c r="BB605" s="214"/>
      <c r="BC605" s="214"/>
      <c r="BD605" s="214"/>
      <c r="BE605" s="214"/>
      <c r="BF605" s="214"/>
      <c r="BG605" s="214"/>
      <c r="BH605" s="214"/>
      <c r="BI605" s="214"/>
      <c r="BJ605" s="214"/>
      <c r="BK605" s="214"/>
      <c r="BL605" s="214"/>
      <c r="BM605" s="214"/>
      <c r="BN605" s="214"/>
      <c r="BO605" s="214"/>
      <c r="BP605" s="214"/>
      <c r="BQ605" s="214"/>
      <c r="BR605" s="214"/>
    </row>
    <row r="606" spans="1:70" s="40" customFormat="1" ht="20.100000000000001" customHeight="1">
      <c r="A606" s="4"/>
      <c r="B606" s="575"/>
      <c r="C606" s="575"/>
      <c r="D606" s="575"/>
      <c r="E606" s="575"/>
      <c r="F606" s="38"/>
      <c r="G606" s="38"/>
      <c r="H606" s="198"/>
      <c r="I606" s="39"/>
      <c r="J606" s="41"/>
      <c r="K606" s="26"/>
      <c r="L606" s="41"/>
      <c r="M606" s="5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214"/>
      <c r="AD606" s="214"/>
      <c r="AE606" s="214"/>
      <c r="AF606" s="214"/>
      <c r="AG606" s="214"/>
      <c r="AH606" s="214"/>
      <c r="AI606" s="214"/>
      <c r="AJ606" s="214"/>
      <c r="AK606" s="214"/>
      <c r="AL606" s="214"/>
      <c r="AM606" s="214"/>
      <c r="AN606" s="214"/>
      <c r="AO606" s="214"/>
      <c r="AP606" s="214"/>
      <c r="AQ606" s="214"/>
      <c r="AR606" s="214"/>
      <c r="AS606" s="214"/>
      <c r="AT606" s="214"/>
      <c r="AU606" s="214"/>
      <c r="AV606" s="214"/>
      <c r="AW606" s="214"/>
      <c r="AX606" s="214"/>
      <c r="AY606" s="214"/>
      <c r="AZ606" s="214"/>
      <c r="BA606" s="214"/>
      <c r="BB606" s="214"/>
      <c r="BC606" s="214"/>
      <c r="BD606" s="214"/>
      <c r="BE606" s="214"/>
      <c r="BF606" s="214"/>
      <c r="BG606" s="214"/>
      <c r="BH606" s="214"/>
      <c r="BI606" s="214"/>
      <c r="BJ606" s="214"/>
      <c r="BK606" s="214"/>
      <c r="BL606" s="214"/>
      <c r="BM606" s="214"/>
      <c r="BN606" s="214"/>
      <c r="BO606" s="214"/>
      <c r="BP606" s="214"/>
      <c r="BQ606" s="214"/>
      <c r="BR606" s="214"/>
    </row>
    <row r="607" spans="1:70" s="40" customFormat="1" ht="20.100000000000001" customHeight="1">
      <c r="A607" s="4"/>
      <c r="B607" s="25"/>
      <c r="C607" s="293"/>
      <c r="D607" s="37"/>
      <c r="E607" s="294"/>
      <c r="F607" s="38"/>
      <c r="G607" s="38"/>
      <c r="H607" s="198"/>
      <c r="I607" s="39"/>
      <c r="J607" s="41"/>
      <c r="K607" s="26"/>
      <c r="L607" s="41"/>
      <c r="M607" s="5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214"/>
      <c r="AD607" s="214"/>
      <c r="AE607" s="214"/>
      <c r="AF607" s="214"/>
      <c r="AG607" s="214"/>
      <c r="AH607" s="214"/>
      <c r="AI607" s="214"/>
      <c r="AJ607" s="214"/>
      <c r="AK607" s="214"/>
      <c r="AL607" s="214"/>
      <c r="AM607" s="214"/>
      <c r="AN607" s="214"/>
      <c r="AO607" s="214"/>
      <c r="AP607" s="214"/>
      <c r="AQ607" s="214"/>
      <c r="AR607" s="214"/>
      <c r="AS607" s="214"/>
      <c r="AT607" s="214"/>
      <c r="AU607" s="214"/>
      <c r="AV607" s="214"/>
      <c r="AW607" s="214"/>
      <c r="AX607" s="214"/>
      <c r="AY607" s="214"/>
      <c r="AZ607" s="214"/>
      <c r="BA607" s="214"/>
      <c r="BB607" s="214"/>
      <c r="BC607" s="214"/>
      <c r="BD607" s="214"/>
      <c r="BE607" s="214"/>
      <c r="BF607" s="214"/>
      <c r="BG607" s="214"/>
      <c r="BH607" s="214"/>
      <c r="BI607" s="214"/>
      <c r="BJ607" s="214"/>
      <c r="BK607" s="214"/>
      <c r="BL607" s="214"/>
      <c r="BM607" s="214"/>
      <c r="BN607" s="214"/>
      <c r="BO607" s="214"/>
      <c r="BP607" s="214"/>
      <c r="BQ607" s="214"/>
      <c r="BR607" s="214"/>
    </row>
    <row r="608" spans="1:70" s="40" customFormat="1" ht="20.100000000000001" customHeight="1">
      <c r="A608" s="4"/>
      <c r="B608" s="25"/>
      <c r="C608" s="293"/>
      <c r="D608" s="37"/>
      <c r="E608" s="294"/>
      <c r="F608" s="38"/>
      <c r="G608" s="38"/>
      <c r="I608" s="39"/>
      <c r="J608" s="41"/>
      <c r="K608" s="26"/>
      <c r="L608" s="41"/>
      <c r="M608" s="5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214"/>
      <c r="AD608" s="214"/>
      <c r="AE608" s="214"/>
      <c r="AF608" s="214"/>
      <c r="AG608" s="214"/>
      <c r="AH608" s="214"/>
      <c r="AI608" s="214"/>
      <c r="AJ608" s="214"/>
      <c r="AK608" s="214"/>
      <c r="AL608" s="214"/>
      <c r="AM608" s="214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4"/>
      <c r="BN608" s="214"/>
      <c r="BO608" s="214"/>
      <c r="BP608" s="214"/>
      <c r="BQ608" s="214"/>
      <c r="BR608" s="214"/>
    </row>
    <row r="609" spans="1:70" s="40" customFormat="1" ht="20.100000000000001" customHeight="1" thickBot="1">
      <c r="A609" s="4"/>
      <c r="B609" s="25"/>
      <c r="C609" s="293"/>
      <c r="D609" s="37"/>
      <c r="E609" s="294"/>
      <c r="F609" s="38"/>
      <c r="G609" s="38"/>
      <c r="I609" s="39"/>
      <c r="J609" s="41"/>
      <c r="K609" s="26"/>
      <c r="L609" s="41"/>
      <c r="M609" s="5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4"/>
      <c r="AD609" s="214"/>
      <c r="AE609" s="214"/>
      <c r="AF609" s="214"/>
      <c r="AG609" s="214"/>
      <c r="AH609" s="214"/>
      <c r="AI609" s="214"/>
      <c r="AJ609" s="214"/>
      <c r="AK609" s="214"/>
      <c r="AL609" s="214"/>
      <c r="AM609" s="214"/>
      <c r="AN609" s="214"/>
      <c r="AO609" s="214"/>
      <c r="AP609" s="214"/>
      <c r="AQ609" s="214"/>
      <c r="AR609" s="214"/>
      <c r="AS609" s="214"/>
      <c r="AT609" s="214"/>
      <c r="AU609" s="214"/>
      <c r="AV609" s="214"/>
      <c r="AW609" s="214"/>
      <c r="AX609" s="214"/>
      <c r="AY609" s="214"/>
      <c r="AZ609" s="214"/>
      <c r="BA609" s="214"/>
      <c r="BB609" s="214"/>
      <c r="BC609" s="214"/>
      <c r="BD609" s="214"/>
      <c r="BE609" s="214"/>
      <c r="BF609" s="214"/>
      <c r="BG609" s="214"/>
      <c r="BH609" s="214"/>
      <c r="BI609" s="214"/>
      <c r="BJ609" s="214"/>
      <c r="BK609" s="214"/>
      <c r="BL609" s="214"/>
      <c r="BM609" s="214"/>
      <c r="BN609" s="214"/>
      <c r="BO609" s="214"/>
      <c r="BP609" s="214"/>
      <c r="BQ609" s="214"/>
      <c r="BR609" s="214"/>
    </row>
    <row r="610" spans="1:70" ht="20.100000000000001" customHeight="1" thickBot="1">
      <c r="B610" s="297" t="s">
        <v>691</v>
      </c>
      <c r="C610" s="295"/>
      <c r="D610" s="295"/>
      <c r="E610" s="296"/>
      <c r="F610" s="198"/>
      <c r="G610" s="198"/>
      <c r="H610" s="298" t="str">
        <f>COUNTIF(F6:F605,1)&amp;"箇所"</f>
        <v>90箇所</v>
      </c>
      <c r="I610" s="39">
        <f>SUMIF(F3:F597,"1",I3:I597)</f>
        <v>37275</v>
      </c>
      <c r="J610" s="22" t="s">
        <v>690</v>
      </c>
    </row>
    <row r="611" spans="1:70" ht="20.100000000000001" customHeight="1">
      <c r="B611" s="607" t="s">
        <v>901</v>
      </c>
      <c r="C611" s="607"/>
      <c r="D611" s="607"/>
      <c r="E611" s="607"/>
      <c r="F611" s="283"/>
      <c r="G611" s="299"/>
      <c r="H611" s="210" t="str">
        <f>COUNTIF(F11:F605,0)&amp;"箇所"</f>
        <v>47箇所</v>
      </c>
      <c r="J611" s="41" t="s">
        <v>932</v>
      </c>
    </row>
    <row r="612" spans="1:70" ht="20.100000000000001" customHeight="1">
      <c r="B612" s="587" t="s">
        <v>941</v>
      </c>
      <c r="C612" s="609"/>
      <c r="D612" s="609"/>
      <c r="E612" s="609"/>
      <c r="F612" s="38"/>
      <c r="G612" s="38"/>
      <c r="H612" s="303" t="str">
        <f>COUNTIF(F12:F606,2)&amp;"箇所"</f>
        <v>5箇所</v>
      </c>
      <c r="J612" s="41" t="s">
        <v>24</v>
      </c>
    </row>
    <row r="613" spans="1:70" ht="20.100000000000001" customHeight="1">
      <c r="B613" s="588" t="s">
        <v>958</v>
      </c>
      <c r="C613" s="588"/>
      <c r="D613" s="588"/>
      <c r="E613" s="588"/>
      <c r="F613" s="38"/>
      <c r="G613" s="38"/>
      <c r="H613" s="310" t="s">
        <v>957</v>
      </c>
      <c r="I613" s="311">
        <v>5140</v>
      </c>
    </row>
    <row r="614" spans="1:70" ht="20.100000000000001" customHeight="1">
      <c r="B614" s="575"/>
      <c r="C614" s="575"/>
      <c r="D614" s="575"/>
      <c r="E614" s="575"/>
      <c r="F614" s="38"/>
      <c r="G614" s="38"/>
      <c r="H614" s="198"/>
      <c r="K614" s="309"/>
    </row>
    <row r="615" spans="1:70" ht="20.100000000000001" customHeight="1">
      <c r="C615" s="293"/>
      <c r="E615" s="294"/>
      <c r="F615" s="38"/>
      <c r="G615" s="38"/>
      <c r="H615" s="198"/>
    </row>
  </sheetData>
  <autoFilter ref="A2:AB606" xr:uid="{00000000-0009-0000-0000-000002000000}"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4">
    <mergeCell ref="B124:B125"/>
    <mergeCell ref="B578:B582"/>
    <mergeCell ref="B583:B585"/>
    <mergeCell ref="B91:B95"/>
    <mergeCell ref="B100:B105"/>
    <mergeCell ref="B126:B131"/>
    <mergeCell ref="B435:B446"/>
    <mergeCell ref="B447:B455"/>
    <mergeCell ref="B456:B461"/>
    <mergeCell ref="B462:B470"/>
    <mergeCell ref="B471:B482"/>
    <mergeCell ref="B483:B492"/>
    <mergeCell ref="B383:B392"/>
    <mergeCell ref="B393:B399"/>
    <mergeCell ref="B400:B407"/>
    <mergeCell ref="B408:B412"/>
    <mergeCell ref="B586:B598"/>
    <mergeCell ref="B516:B543"/>
    <mergeCell ref="B544:B560"/>
    <mergeCell ref="B561:B577"/>
    <mergeCell ref="B493:B497"/>
    <mergeCell ref="B498:B508"/>
    <mergeCell ref="B509:B515"/>
    <mergeCell ref="B413:B423"/>
    <mergeCell ref="B424:B434"/>
    <mergeCell ref="B316:B330"/>
    <mergeCell ref="B331:B345"/>
    <mergeCell ref="B346:B354"/>
    <mergeCell ref="B355:B364"/>
    <mergeCell ref="B365:B377"/>
    <mergeCell ref="B378:B382"/>
    <mergeCell ref="B166:B175"/>
    <mergeCell ref="B176:B178"/>
    <mergeCell ref="B179:B187"/>
    <mergeCell ref="B188:B203"/>
    <mergeCell ref="B309:B315"/>
    <mergeCell ref="B208:B214"/>
    <mergeCell ref="B215:B222"/>
    <mergeCell ref="B223:B228"/>
    <mergeCell ref="B229:B234"/>
    <mergeCell ref="B235:B243"/>
    <mergeCell ref="B244:B256"/>
    <mergeCell ref="B257:B263"/>
    <mergeCell ref="B264:B270"/>
    <mergeCell ref="B271:B285"/>
    <mergeCell ref="B286:B298"/>
    <mergeCell ref="B299:B308"/>
    <mergeCell ref="B137:B148"/>
    <mergeCell ref="B149:B150"/>
    <mergeCell ref="B151:B153"/>
    <mergeCell ref="B154:B155"/>
    <mergeCell ref="B156:B165"/>
    <mergeCell ref="B46:B52"/>
    <mergeCell ref="B603:E603"/>
    <mergeCell ref="B604:E604"/>
    <mergeCell ref="M2:AB2"/>
    <mergeCell ref="B3:B18"/>
    <mergeCell ref="B19:B28"/>
    <mergeCell ref="B29:B35"/>
    <mergeCell ref="B36:B45"/>
    <mergeCell ref="B96:B99"/>
    <mergeCell ref="B106:B114"/>
    <mergeCell ref="B115:B123"/>
    <mergeCell ref="B53:B73"/>
    <mergeCell ref="B74:B79"/>
    <mergeCell ref="B80:B88"/>
    <mergeCell ref="B89:B90"/>
    <mergeCell ref="B204:B207"/>
    <mergeCell ref="B614:E614"/>
    <mergeCell ref="B605:E605"/>
    <mergeCell ref="B606:E606"/>
    <mergeCell ref="B611:E611"/>
    <mergeCell ref="B612:E612"/>
    <mergeCell ref="B613:E613"/>
  </mergeCells>
  <phoneticPr fontId="4"/>
  <pageMargins left="0.70866141732283472" right="0.70866141732283472" top="0" bottom="0" header="0.31496062992125984" footer="0.31496062992125984"/>
  <pageSetup paperSize="9" scale="5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BR615"/>
  <sheetViews>
    <sheetView zoomScaleNormal="100" workbookViewId="0">
      <selection activeCell="B2" sqref="B2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4.12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1024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280</v>
      </c>
      <c r="J3" s="112" t="s">
        <v>11</v>
      </c>
      <c r="K3" s="182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hidden="1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/>
      <c r="G4" s="92"/>
      <c r="H4" s="97" t="str">
        <f t="shared" ref="H4:H73" si="0">CONCATENATE(C4,D4,"-",E4)</f>
        <v>北区1-2</v>
      </c>
      <c r="I4" s="104">
        <v>540</v>
      </c>
      <c r="J4" s="113" t="s">
        <v>12</v>
      </c>
      <c r="K4" s="183"/>
      <c r="L4" s="129"/>
      <c r="M4" s="4" t="str">
        <f t="shared" ref="M4:M17" si="1">IF(F4,I4,"")</f>
        <v/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210</v>
      </c>
      <c r="J5" s="113" t="s">
        <v>13</v>
      </c>
      <c r="K5" s="183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>
        <v>1</v>
      </c>
      <c r="G6" s="92"/>
      <c r="H6" s="97" t="str">
        <f t="shared" si="0"/>
        <v>北区1-4</v>
      </c>
      <c r="I6" s="104">
        <v>485</v>
      </c>
      <c r="J6" s="113" t="s">
        <v>14</v>
      </c>
      <c r="K6" s="239" t="s">
        <v>15</v>
      </c>
      <c r="L6" s="130"/>
      <c r="M6" s="5">
        <f>IF(F6,I6,"")</f>
        <v>485</v>
      </c>
      <c r="O6" s="8"/>
    </row>
    <row r="7" spans="1:70" ht="17.100000000000001" hidden="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295</v>
      </c>
      <c r="J7" s="113" t="s">
        <v>16</v>
      </c>
      <c r="K7" s="183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275</v>
      </c>
      <c r="J8" s="113" t="s">
        <v>17</v>
      </c>
      <c r="K8" s="183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340</v>
      </c>
      <c r="J9" s="113" t="s">
        <v>18</v>
      </c>
      <c r="K9" s="183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hidden="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/>
      <c r="G10" s="92"/>
      <c r="H10" s="97" t="str">
        <f t="shared" si="0"/>
        <v>北区1-8</v>
      </c>
      <c r="I10" s="104">
        <v>400</v>
      </c>
      <c r="J10" s="113" t="s">
        <v>19</v>
      </c>
      <c r="K10" s="185"/>
      <c r="L10" s="129"/>
      <c r="M10" s="4" t="str">
        <f t="shared" si="1"/>
        <v/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445</v>
      </c>
      <c r="J11" s="113" t="s">
        <v>20</v>
      </c>
      <c r="K11" s="183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475</v>
      </c>
      <c r="J12" s="113" t="s">
        <v>21</v>
      </c>
      <c r="K12" s="183" t="s">
        <v>1003</v>
      </c>
      <c r="L12" s="129"/>
      <c r="M12" s="4">
        <f t="shared" si="1"/>
        <v>475</v>
      </c>
      <c r="N12" s="6"/>
      <c r="O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245</v>
      </c>
      <c r="J13" s="113" t="s">
        <v>22</v>
      </c>
      <c r="K13" s="183" t="s">
        <v>1003</v>
      </c>
      <c r="L13" s="131" t="s">
        <v>1022</v>
      </c>
      <c r="M13" s="4">
        <f t="shared" si="1"/>
        <v>245</v>
      </c>
      <c r="N13" s="6"/>
      <c r="O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/>
      <c r="G14" s="92"/>
      <c r="H14" s="97" t="str">
        <f t="shared" si="0"/>
        <v>北区1-12</v>
      </c>
      <c r="I14" s="104">
        <v>315</v>
      </c>
      <c r="J14" s="113" t="s">
        <v>23</v>
      </c>
      <c r="K14" s="200"/>
      <c r="L14" s="132"/>
      <c r="M14" s="5" t="str">
        <f t="shared" si="1"/>
        <v/>
      </c>
      <c r="O14" s="44" t="s">
        <v>24</v>
      </c>
    </row>
    <row r="15" spans="1:70" ht="17.100000000000001" hidden="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260</v>
      </c>
      <c r="J15" s="113" t="s">
        <v>25</v>
      </c>
      <c r="K15" s="183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hidden="1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/>
      <c r="G16" s="92"/>
      <c r="H16" s="97" t="str">
        <f t="shared" si="0"/>
        <v>北区1-14</v>
      </c>
      <c r="I16" s="104">
        <v>340</v>
      </c>
      <c r="J16" s="113" t="s">
        <v>26</v>
      </c>
      <c r="K16" s="191"/>
      <c r="L16" s="145"/>
      <c r="M16" s="5" t="str">
        <f t="shared" si="1"/>
        <v/>
      </c>
      <c r="O16" s="211"/>
    </row>
    <row r="17" spans="1:70" ht="19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370</v>
      </c>
      <c r="J17" s="113" t="s">
        <v>28</v>
      </c>
      <c r="K17" s="239" t="s">
        <v>15</v>
      </c>
      <c r="L17" s="132"/>
      <c r="M17" s="5">
        <f t="shared" si="1"/>
        <v>370</v>
      </c>
    </row>
    <row r="18" spans="1:70" ht="20.25" hidden="1" customHeight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/>
      <c r="G18" s="92"/>
      <c r="H18" s="97" t="str">
        <f>CONCATENATE(C18,D18,"-",E18)</f>
        <v>北区1-16</v>
      </c>
      <c r="I18" s="104">
        <v>345</v>
      </c>
      <c r="J18" s="114" t="s">
        <v>30</v>
      </c>
      <c r="K18" s="185"/>
      <c r="L18" s="133"/>
      <c r="M18" s="4" t="str">
        <f t="shared" ref="M18:M67" si="2">IF(F19,I19,"")</f>
        <v/>
      </c>
      <c r="N18" s="6"/>
      <c r="O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305</v>
      </c>
      <c r="J19" s="113" t="s">
        <v>32</v>
      </c>
      <c r="K19" s="183"/>
      <c r="L19" s="131"/>
      <c r="M19" s="4" t="str">
        <f t="shared" si="2"/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 customHeight="1">
      <c r="A20" s="4">
        <v>18</v>
      </c>
      <c r="B20" s="594"/>
      <c r="C20" s="73" t="s">
        <v>9</v>
      </c>
      <c r="D20" s="57">
        <v>2</v>
      </c>
      <c r="E20" s="74">
        <v>2</v>
      </c>
      <c r="F20" s="87"/>
      <c r="G20" s="92"/>
      <c r="H20" s="97" t="str">
        <f t="shared" si="0"/>
        <v>北区2-2</v>
      </c>
      <c r="I20" s="104">
        <v>235</v>
      </c>
      <c r="J20" s="113" t="s">
        <v>33</v>
      </c>
      <c r="K20" s="183"/>
      <c r="L20" s="129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 customHeight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690</v>
      </c>
      <c r="J21" s="113" t="s">
        <v>34</v>
      </c>
      <c r="K21" s="183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400</v>
      </c>
      <c r="J22" s="113" t="s">
        <v>35</v>
      </c>
      <c r="K22" s="183"/>
      <c r="L22" s="129"/>
      <c r="M22" s="4">
        <f t="shared" si="2"/>
        <v>210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customHeight="1">
      <c r="A23" s="4">
        <v>21</v>
      </c>
      <c r="B23" s="594"/>
      <c r="C23" s="73" t="s">
        <v>9</v>
      </c>
      <c r="D23" s="57">
        <v>2</v>
      </c>
      <c r="E23" s="74">
        <v>5</v>
      </c>
      <c r="F23" s="87">
        <v>1</v>
      </c>
      <c r="G23" s="92"/>
      <c r="H23" s="97" t="str">
        <f t="shared" si="0"/>
        <v>北区2-5</v>
      </c>
      <c r="I23" s="104">
        <v>210</v>
      </c>
      <c r="J23" s="113" t="s">
        <v>36</v>
      </c>
      <c r="K23" s="200" t="s">
        <v>776</v>
      </c>
      <c r="L23" s="129"/>
      <c r="M23" s="4">
        <f t="shared" si="2"/>
        <v>320</v>
      </c>
      <c r="N23" s="6"/>
      <c r="O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customHeight="1">
      <c r="A24" s="4">
        <v>22</v>
      </c>
      <c r="B24" s="594"/>
      <c r="C24" s="73" t="s">
        <v>9</v>
      </c>
      <c r="D24" s="57">
        <v>2</v>
      </c>
      <c r="E24" s="74">
        <v>6</v>
      </c>
      <c r="F24" s="87">
        <v>1</v>
      </c>
      <c r="G24" s="92"/>
      <c r="H24" s="97" t="str">
        <f t="shared" si="0"/>
        <v>北区2-6</v>
      </c>
      <c r="I24" s="104">
        <v>320</v>
      </c>
      <c r="J24" s="113" t="s">
        <v>36</v>
      </c>
      <c r="K24" s="200" t="s">
        <v>776</v>
      </c>
      <c r="L24" s="130"/>
      <c r="M24" s="4" t="str">
        <f t="shared" si="2"/>
        <v/>
      </c>
      <c r="N24" s="6"/>
      <c r="O24" s="6"/>
      <c r="R24" s="6"/>
      <c r="S24" s="9"/>
      <c r="T24" s="1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500</v>
      </c>
      <c r="J25" s="113" t="s">
        <v>37</v>
      </c>
      <c r="K25" s="183"/>
      <c r="L25" s="129"/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360</v>
      </c>
      <c r="J26" s="113" t="s">
        <v>38</v>
      </c>
      <c r="K26" s="191" t="s">
        <v>39</v>
      </c>
      <c r="L26" s="129"/>
      <c r="M26" s="5">
        <f t="shared" si="2"/>
        <v>315</v>
      </c>
      <c r="T26" s="212"/>
    </row>
    <row r="27" spans="1:70" ht="20.100000000000001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315</v>
      </c>
      <c r="J27" s="113" t="s">
        <v>40</v>
      </c>
      <c r="K27" s="239" t="s">
        <v>15</v>
      </c>
      <c r="L27" s="131"/>
      <c r="M27" s="4" t="str">
        <f t="shared" si="2"/>
        <v/>
      </c>
      <c r="S27" s="211"/>
      <c r="T27" s="212"/>
    </row>
    <row r="28" spans="1:70" ht="20.25" hidden="1" customHeight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610</v>
      </c>
      <c r="J28" s="113" t="s">
        <v>42</v>
      </c>
      <c r="K28" s="183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320</v>
      </c>
      <c r="J29" s="113" t="s">
        <v>44</v>
      </c>
      <c r="K29" s="183"/>
      <c r="L29" s="134"/>
      <c r="M29" s="5" t="str">
        <f>IF(F30,I30,"")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hidden="1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/>
      <c r="G30" s="92"/>
      <c r="H30" s="97" t="str">
        <f t="shared" si="0"/>
        <v>北区3-2</v>
      </c>
      <c r="I30" s="104">
        <v>570</v>
      </c>
      <c r="J30" s="113" t="s">
        <v>45</v>
      </c>
      <c r="K30" s="184"/>
      <c r="L30" s="132"/>
      <c r="M30" s="4" t="str">
        <f t="shared" si="2"/>
        <v/>
      </c>
    </row>
    <row r="31" spans="1:70" ht="20.25" hidden="1" customHeight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285</v>
      </c>
      <c r="J31" s="113" t="s">
        <v>46</v>
      </c>
      <c r="K31" s="183"/>
      <c r="L31" s="129"/>
      <c r="M31" s="4">
        <f t="shared" si="2"/>
        <v>490</v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customHeight="1">
      <c r="A32" s="4">
        <v>30</v>
      </c>
      <c r="B32" s="594"/>
      <c r="C32" s="73" t="s">
        <v>9</v>
      </c>
      <c r="D32" s="57">
        <v>3</v>
      </c>
      <c r="E32" s="74">
        <v>4</v>
      </c>
      <c r="F32" s="87">
        <v>1</v>
      </c>
      <c r="G32" s="92"/>
      <c r="H32" s="97" t="str">
        <f t="shared" si="0"/>
        <v>北区3-4</v>
      </c>
      <c r="I32" s="104">
        <v>490</v>
      </c>
      <c r="J32" s="113" t="s">
        <v>47</v>
      </c>
      <c r="K32" s="191" t="s">
        <v>979</v>
      </c>
      <c r="L32" s="132"/>
      <c r="M32" s="4" t="str">
        <f t="shared" si="2"/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17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680</v>
      </c>
      <c r="J33" s="113" t="s">
        <v>48</v>
      </c>
      <c r="K33" s="183"/>
      <c r="L33" s="129"/>
      <c r="M33" s="4">
        <f t="shared" si="2"/>
        <v>565</v>
      </c>
      <c r="P33" s="44"/>
      <c r="Q33" s="44"/>
    </row>
    <row r="34" spans="1:17" s="6" customFormat="1" ht="20.100000000000001" customHeight="1">
      <c r="A34" s="4">
        <v>32</v>
      </c>
      <c r="B34" s="594"/>
      <c r="C34" s="73" t="s">
        <v>9</v>
      </c>
      <c r="D34" s="57">
        <v>3</v>
      </c>
      <c r="E34" s="74">
        <v>6</v>
      </c>
      <c r="F34" s="87">
        <v>1</v>
      </c>
      <c r="G34" s="92"/>
      <c r="H34" s="97" t="str">
        <f t="shared" si="0"/>
        <v>北区3-6</v>
      </c>
      <c r="I34" s="104">
        <v>565</v>
      </c>
      <c r="J34" s="113" t="s">
        <v>49</v>
      </c>
      <c r="K34" s="183" t="s">
        <v>1003</v>
      </c>
      <c r="L34" s="129"/>
      <c r="M34" s="4">
        <f t="shared" si="2"/>
        <v>620</v>
      </c>
      <c r="P34" s="44"/>
      <c r="Q34" s="44"/>
    </row>
    <row r="35" spans="1:17" s="6" customFormat="1" ht="20.100000000000001" customHeight="1">
      <c r="A35" s="4">
        <v>33</v>
      </c>
      <c r="B35" s="594"/>
      <c r="C35" s="73" t="s">
        <v>9</v>
      </c>
      <c r="D35" s="57">
        <v>3</v>
      </c>
      <c r="E35" s="74">
        <v>7</v>
      </c>
      <c r="F35" s="87">
        <v>2</v>
      </c>
      <c r="G35" s="92"/>
      <c r="H35" s="97" t="str">
        <f t="shared" si="0"/>
        <v>北区3-7</v>
      </c>
      <c r="I35" s="104">
        <v>620</v>
      </c>
      <c r="J35" s="113" t="s">
        <v>50</v>
      </c>
      <c r="K35" s="183"/>
      <c r="L35" s="129"/>
      <c r="M35" s="4" t="str">
        <f t="shared" si="2"/>
        <v/>
      </c>
      <c r="P35" s="44"/>
      <c r="Q35" s="44"/>
    </row>
    <row r="36" spans="1:17" s="6" customFormat="1" ht="20.25" hidden="1" customHeight="1">
      <c r="A36" s="4">
        <v>34</v>
      </c>
      <c r="B36" s="601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340</v>
      </c>
      <c r="J36" s="113" t="s">
        <v>52</v>
      </c>
      <c r="K36" s="183"/>
      <c r="L36" s="129"/>
      <c r="M36" s="4" t="str">
        <f t="shared" si="2"/>
        <v/>
      </c>
      <c r="P36" s="44"/>
      <c r="Q36" s="44"/>
    </row>
    <row r="37" spans="1:17" s="6" customFormat="1" ht="20.25" hidden="1" customHeight="1">
      <c r="A37" s="4">
        <v>35</v>
      </c>
      <c r="B37" s="601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380</v>
      </c>
      <c r="J37" s="113" t="s">
        <v>53</v>
      </c>
      <c r="K37" s="183"/>
      <c r="L37" s="132"/>
      <c r="M37" s="4" t="str">
        <f t="shared" si="2"/>
        <v/>
      </c>
      <c r="P37" s="44"/>
      <c r="Q37" s="44"/>
    </row>
    <row r="38" spans="1:17" s="6" customFormat="1" ht="20.25" hidden="1">
      <c r="A38" s="4">
        <v>36</v>
      </c>
      <c r="B38" s="601"/>
      <c r="C38" s="73" t="s">
        <v>9</v>
      </c>
      <c r="D38" s="57">
        <v>4</v>
      </c>
      <c r="E38" s="74">
        <v>3</v>
      </c>
      <c r="F38" s="87"/>
      <c r="G38" s="92"/>
      <c r="H38" s="97" t="str">
        <f t="shared" si="0"/>
        <v>北区4-3</v>
      </c>
      <c r="I38" s="104">
        <v>480</v>
      </c>
      <c r="J38" s="113" t="s">
        <v>54</v>
      </c>
      <c r="K38" s="200"/>
      <c r="L38" s="308" t="s">
        <v>968</v>
      </c>
      <c r="M38" s="4" t="str">
        <f t="shared" si="2"/>
        <v/>
      </c>
      <c r="P38" s="44"/>
      <c r="Q38" s="44"/>
    </row>
    <row r="39" spans="1:17" s="6" customFormat="1" ht="20.25" hidden="1" customHeight="1">
      <c r="A39" s="4">
        <v>37</v>
      </c>
      <c r="B39" s="601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825</v>
      </c>
      <c r="J39" s="113" t="s">
        <v>55</v>
      </c>
      <c r="K39" s="183"/>
      <c r="L39" s="129"/>
      <c r="M39" s="4" t="str">
        <f t="shared" si="2"/>
        <v/>
      </c>
      <c r="P39" s="44"/>
      <c r="Q39" s="44"/>
    </row>
    <row r="40" spans="1:17" s="6" customFormat="1" ht="20.25" hidden="1" customHeight="1">
      <c r="A40" s="4">
        <v>38</v>
      </c>
      <c r="B40" s="601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915</v>
      </c>
      <c r="J40" s="113" t="s">
        <v>56</v>
      </c>
      <c r="K40" s="183"/>
      <c r="L40" s="129"/>
      <c r="M40" s="4" t="str">
        <f t="shared" si="2"/>
        <v/>
      </c>
      <c r="P40" s="44"/>
      <c r="Q40" s="44"/>
    </row>
    <row r="41" spans="1:17" s="6" customFormat="1" ht="20.25" hidden="1" customHeight="1">
      <c r="A41" s="4">
        <v>39</v>
      </c>
      <c r="B41" s="601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720</v>
      </c>
      <c r="J41" s="113" t="s">
        <v>57</v>
      </c>
      <c r="K41" s="185"/>
      <c r="L41" s="135"/>
      <c r="M41" s="4" t="str">
        <f t="shared" si="2"/>
        <v/>
      </c>
      <c r="P41" s="44"/>
      <c r="Q41" s="44"/>
    </row>
    <row r="42" spans="1:17" s="15" customFormat="1" ht="20.25" hidden="1" customHeight="1">
      <c r="A42" s="4">
        <v>40</v>
      </c>
      <c r="B42" s="601"/>
      <c r="C42" s="73" t="s">
        <v>9</v>
      </c>
      <c r="D42" s="57">
        <v>4</v>
      </c>
      <c r="E42" s="74">
        <v>7</v>
      </c>
      <c r="F42" s="87"/>
      <c r="G42" s="92"/>
      <c r="H42" s="97" t="str">
        <f t="shared" si="0"/>
        <v>北区4-7</v>
      </c>
      <c r="I42" s="104">
        <v>700</v>
      </c>
      <c r="J42" s="113" t="s">
        <v>58</v>
      </c>
      <c r="K42" s="183"/>
      <c r="L42" s="129"/>
      <c r="M42" s="4">
        <f t="shared" si="2"/>
        <v>395</v>
      </c>
      <c r="P42" s="44"/>
      <c r="Q42" s="44"/>
    </row>
    <row r="43" spans="1:17" s="15" customFormat="1" ht="20.100000000000001" customHeight="1">
      <c r="A43" s="4">
        <v>41</v>
      </c>
      <c r="B43" s="601"/>
      <c r="C43" s="73" t="s">
        <v>9</v>
      </c>
      <c r="D43" s="57">
        <v>4</v>
      </c>
      <c r="E43" s="74">
        <v>8</v>
      </c>
      <c r="F43" s="87">
        <v>1</v>
      </c>
      <c r="G43" s="92"/>
      <c r="H43" s="97" t="str">
        <f t="shared" si="0"/>
        <v>北区4-8</v>
      </c>
      <c r="I43" s="104">
        <v>395</v>
      </c>
      <c r="J43" s="113" t="s">
        <v>59</v>
      </c>
      <c r="K43" s="200" t="s">
        <v>776</v>
      </c>
      <c r="L43" s="129"/>
      <c r="M43" s="4" t="str">
        <f t="shared" si="2"/>
        <v/>
      </c>
      <c r="P43" s="44"/>
      <c r="Q43" s="44"/>
    </row>
    <row r="44" spans="1:17" s="6" customFormat="1" ht="20.25" hidden="1" customHeight="1">
      <c r="A44" s="4">
        <v>42</v>
      </c>
      <c r="B44" s="601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420</v>
      </c>
      <c r="J44" s="113" t="s">
        <v>60</v>
      </c>
      <c r="K44" s="183"/>
      <c r="L44" s="129"/>
      <c r="M44" s="4">
        <f t="shared" si="2"/>
        <v>310</v>
      </c>
      <c r="P44" s="44"/>
      <c r="Q44" s="44"/>
    </row>
    <row r="45" spans="1:17" s="6" customFormat="1" ht="20.25" customHeight="1">
      <c r="A45" s="4">
        <v>43</v>
      </c>
      <c r="B45" s="601"/>
      <c r="C45" s="73" t="s">
        <v>9</v>
      </c>
      <c r="D45" s="57">
        <v>4</v>
      </c>
      <c r="E45" s="74">
        <v>10</v>
      </c>
      <c r="F45" s="87">
        <v>1</v>
      </c>
      <c r="G45" s="92"/>
      <c r="H45" s="97" t="str">
        <f t="shared" si="0"/>
        <v>北区4-10</v>
      </c>
      <c r="I45" s="104">
        <v>310</v>
      </c>
      <c r="J45" s="113" t="s">
        <v>61</v>
      </c>
      <c r="K45" s="183" t="s">
        <v>997</v>
      </c>
      <c r="L45" s="129" t="s">
        <v>1017</v>
      </c>
      <c r="M45" s="4" t="str">
        <f t="shared" si="2"/>
        <v/>
      </c>
      <c r="P45" s="44"/>
      <c r="Q45" s="44"/>
    </row>
    <row r="46" spans="1:17" s="6" customFormat="1" ht="20.25" hidden="1" customHeight="1">
      <c r="A46" s="4">
        <v>44</v>
      </c>
      <c r="B46" s="594" t="s">
        <v>62</v>
      </c>
      <c r="C46" s="73" t="s">
        <v>9</v>
      </c>
      <c r="D46" s="57">
        <v>5</v>
      </c>
      <c r="E46" s="74">
        <v>1</v>
      </c>
      <c r="F46" s="87"/>
      <c r="G46" s="92"/>
      <c r="H46" s="97" t="str">
        <f t="shared" si="0"/>
        <v>北区5-1</v>
      </c>
      <c r="I46" s="104">
        <v>380</v>
      </c>
      <c r="J46" s="113" t="s">
        <v>63</v>
      </c>
      <c r="K46" s="183"/>
      <c r="L46" s="129"/>
      <c r="M46" s="4" t="str">
        <f t="shared" si="2"/>
        <v/>
      </c>
      <c r="P46" s="44"/>
      <c r="Q46" s="44"/>
    </row>
    <row r="47" spans="1:17" s="6" customFormat="1" ht="20.25" hidden="1" customHeight="1">
      <c r="A47" s="4">
        <v>45</v>
      </c>
      <c r="B47" s="594"/>
      <c r="C47" s="73" t="s">
        <v>9</v>
      </c>
      <c r="D47" s="57">
        <v>5</v>
      </c>
      <c r="E47" s="74">
        <v>2</v>
      </c>
      <c r="F47" s="87"/>
      <c r="G47" s="92"/>
      <c r="H47" s="97" t="str">
        <f t="shared" si="0"/>
        <v>北区5-2</v>
      </c>
      <c r="I47" s="104">
        <v>235</v>
      </c>
      <c r="J47" s="113" t="s">
        <v>64</v>
      </c>
      <c r="K47" s="183"/>
      <c r="L47" s="129"/>
      <c r="M47" s="4" t="str">
        <f t="shared" si="2"/>
        <v/>
      </c>
      <c r="P47" s="44"/>
      <c r="Q47" s="44"/>
    </row>
    <row r="48" spans="1:17" s="6" customFormat="1" ht="20.25" hidden="1" customHeight="1">
      <c r="A48" s="4">
        <v>46</v>
      </c>
      <c r="B48" s="594"/>
      <c r="C48" s="73" t="s">
        <v>9</v>
      </c>
      <c r="D48" s="57">
        <v>5</v>
      </c>
      <c r="E48" s="74">
        <v>3</v>
      </c>
      <c r="F48" s="87"/>
      <c r="G48" s="92"/>
      <c r="H48" s="97" t="str">
        <f t="shared" si="0"/>
        <v>北区5-3</v>
      </c>
      <c r="I48" s="104">
        <v>255</v>
      </c>
      <c r="J48" s="113" t="s">
        <v>65</v>
      </c>
      <c r="K48" s="183"/>
      <c r="L48" s="129"/>
      <c r="M48" s="4" t="str">
        <f t="shared" si="2"/>
        <v/>
      </c>
      <c r="P48" s="44"/>
      <c r="Q48" s="44"/>
    </row>
    <row r="49" spans="1:70" ht="20.25" hidden="1" customHeight="1">
      <c r="A49" s="4">
        <v>47</v>
      </c>
      <c r="B49" s="594"/>
      <c r="C49" s="73" t="s">
        <v>9</v>
      </c>
      <c r="D49" s="57">
        <v>5</v>
      </c>
      <c r="E49" s="74">
        <v>4</v>
      </c>
      <c r="F49" s="87"/>
      <c r="G49" s="92"/>
      <c r="H49" s="97" t="str">
        <f t="shared" si="0"/>
        <v>北区5-4</v>
      </c>
      <c r="I49" s="104">
        <v>415</v>
      </c>
      <c r="J49" s="113" t="s">
        <v>66</v>
      </c>
      <c r="K49" s="183"/>
      <c r="L49" s="129"/>
      <c r="M49" s="4" t="str">
        <f t="shared" si="2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4"/>
      <c r="C50" s="73" t="s">
        <v>9</v>
      </c>
      <c r="D50" s="57">
        <v>5</v>
      </c>
      <c r="E50" s="74">
        <v>5</v>
      </c>
      <c r="F50" s="87"/>
      <c r="G50" s="92"/>
      <c r="H50" s="97" t="str">
        <f t="shared" si="0"/>
        <v>北区5-5</v>
      </c>
      <c r="I50" s="104">
        <v>435</v>
      </c>
      <c r="J50" s="113" t="s">
        <v>67</v>
      </c>
      <c r="K50" s="183"/>
      <c r="L50" s="129"/>
      <c r="M50" s="4" t="str">
        <f t="shared" si="2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4"/>
      <c r="C51" s="73" t="s">
        <v>9</v>
      </c>
      <c r="D51" s="57">
        <v>5</v>
      </c>
      <c r="E51" s="74">
        <v>6</v>
      </c>
      <c r="F51" s="87"/>
      <c r="G51" s="92"/>
      <c r="H51" s="97" t="str">
        <f t="shared" si="0"/>
        <v>北区5-6</v>
      </c>
      <c r="I51" s="104">
        <v>555</v>
      </c>
      <c r="J51" s="113" t="s">
        <v>68</v>
      </c>
      <c r="K51" s="191"/>
      <c r="L51" s="132"/>
      <c r="M51" s="4" t="str">
        <f t="shared" si="2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50</v>
      </c>
      <c r="B52" s="594"/>
      <c r="C52" s="73" t="s">
        <v>9</v>
      </c>
      <c r="D52" s="57">
        <v>5</v>
      </c>
      <c r="E52" s="74">
        <v>7</v>
      </c>
      <c r="F52" s="87"/>
      <c r="G52" s="92"/>
      <c r="H52" s="97" t="str">
        <f t="shared" si="0"/>
        <v>北区5-7</v>
      </c>
      <c r="I52" s="104">
        <v>410</v>
      </c>
      <c r="J52" s="113" t="s">
        <v>69</v>
      </c>
      <c r="K52" s="183"/>
      <c r="L52" s="136"/>
      <c r="M52" s="4" t="str">
        <f t="shared" si="2"/>
        <v/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602" t="s">
        <v>70</v>
      </c>
      <c r="C53" s="73" t="s">
        <v>9</v>
      </c>
      <c r="D53" s="57">
        <v>6</v>
      </c>
      <c r="E53" s="74">
        <v>1</v>
      </c>
      <c r="F53" s="87"/>
      <c r="G53" s="92"/>
      <c r="H53" s="97" t="str">
        <f t="shared" si="0"/>
        <v>北区6-1</v>
      </c>
      <c r="I53" s="104">
        <v>285</v>
      </c>
      <c r="J53" s="113" t="s">
        <v>71</v>
      </c>
      <c r="K53" s="183"/>
      <c r="L53" s="129"/>
      <c r="M53" s="4" t="str">
        <f t="shared" si="2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52</v>
      </c>
      <c r="B54" s="602"/>
      <c r="C54" s="73" t="s">
        <v>9</v>
      </c>
      <c r="D54" s="57">
        <v>6</v>
      </c>
      <c r="E54" s="74">
        <v>2</v>
      </c>
      <c r="F54" s="87"/>
      <c r="G54" s="92"/>
      <c r="H54" s="97" t="str">
        <f t="shared" si="0"/>
        <v>北区6-2</v>
      </c>
      <c r="I54" s="104">
        <v>385</v>
      </c>
      <c r="J54" s="113" t="s">
        <v>72</v>
      </c>
      <c r="K54" s="183"/>
      <c r="L54" s="129"/>
      <c r="M54" s="4" t="str">
        <f t="shared" si="2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11.25" hidden="1" customHeight="1">
      <c r="A55" s="4">
        <v>53</v>
      </c>
      <c r="B55" s="602"/>
      <c r="C55" s="73" t="s">
        <v>9</v>
      </c>
      <c r="D55" s="57">
        <v>6</v>
      </c>
      <c r="E55" s="74">
        <v>3</v>
      </c>
      <c r="F55" s="87"/>
      <c r="G55" s="92"/>
      <c r="H55" s="97" t="str">
        <f t="shared" si="0"/>
        <v>北区6-3</v>
      </c>
      <c r="I55" s="104">
        <v>155</v>
      </c>
      <c r="J55" s="113" t="s">
        <v>73</v>
      </c>
      <c r="K55" s="183"/>
      <c r="L55" s="129"/>
      <c r="M55" s="4">
        <f t="shared" si="2"/>
        <v>305</v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customHeight="1">
      <c r="A56" s="4">
        <v>54</v>
      </c>
      <c r="B56" s="602"/>
      <c r="C56" s="73" t="s">
        <v>9</v>
      </c>
      <c r="D56" s="57">
        <v>6</v>
      </c>
      <c r="E56" s="74">
        <v>4</v>
      </c>
      <c r="F56" s="87">
        <v>1</v>
      </c>
      <c r="G56" s="92"/>
      <c r="H56" s="97" t="str">
        <f t="shared" si="0"/>
        <v>北区6-4</v>
      </c>
      <c r="I56" s="104">
        <v>305</v>
      </c>
      <c r="J56" s="113" t="s">
        <v>74</v>
      </c>
      <c r="K56" s="191" t="s">
        <v>967</v>
      </c>
      <c r="L56" s="138"/>
      <c r="M56" s="4" t="str">
        <f t="shared" si="2"/>
        <v/>
      </c>
    </row>
    <row r="57" spans="1:70" ht="20.25" hidden="1" customHeight="1">
      <c r="A57" s="4">
        <v>55</v>
      </c>
      <c r="B57" s="602"/>
      <c r="C57" s="73" t="s">
        <v>9</v>
      </c>
      <c r="D57" s="57">
        <v>6</v>
      </c>
      <c r="E57" s="74">
        <v>5</v>
      </c>
      <c r="F57" s="87"/>
      <c r="G57" s="92"/>
      <c r="H57" s="97" t="str">
        <f t="shared" si="0"/>
        <v>北区6-5</v>
      </c>
      <c r="I57" s="104">
        <v>385</v>
      </c>
      <c r="J57" s="113" t="s">
        <v>75</v>
      </c>
      <c r="K57" s="183"/>
      <c r="L57" s="129"/>
      <c r="M57" s="4" t="str">
        <f t="shared" si="2"/>
        <v/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customHeight="1">
      <c r="A58" s="4">
        <v>56</v>
      </c>
      <c r="B58" s="602"/>
      <c r="C58" s="73" t="s">
        <v>9</v>
      </c>
      <c r="D58" s="57">
        <v>6</v>
      </c>
      <c r="E58" s="74">
        <v>6</v>
      </c>
      <c r="F58" s="87">
        <v>0</v>
      </c>
      <c r="G58" s="92"/>
      <c r="H58" s="97" t="str">
        <f t="shared" si="0"/>
        <v>北区6-6</v>
      </c>
      <c r="I58" s="104">
        <v>255</v>
      </c>
      <c r="J58" s="113" t="s">
        <v>76</v>
      </c>
      <c r="K58" s="191"/>
      <c r="L58" s="138" t="s">
        <v>693</v>
      </c>
      <c r="M58" s="4" t="str">
        <f t="shared" si="2"/>
        <v/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hidden="1" customHeight="1">
      <c r="A59" s="4">
        <v>57</v>
      </c>
      <c r="B59" s="602"/>
      <c r="C59" s="73" t="s">
        <v>9</v>
      </c>
      <c r="D59" s="57">
        <v>6</v>
      </c>
      <c r="E59" s="74">
        <v>7</v>
      </c>
      <c r="F59" s="87"/>
      <c r="G59" s="92"/>
      <c r="H59" s="97" t="str">
        <f t="shared" si="0"/>
        <v>北区6-7</v>
      </c>
      <c r="I59" s="104">
        <v>600</v>
      </c>
      <c r="J59" s="113" t="s">
        <v>77</v>
      </c>
      <c r="K59" s="191"/>
      <c r="L59" s="132"/>
      <c r="M59" s="4" t="str">
        <f t="shared" si="2"/>
        <v/>
      </c>
    </row>
    <row r="60" spans="1:70" ht="20.25" hidden="1" customHeight="1">
      <c r="A60" s="4">
        <v>58</v>
      </c>
      <c r="B60" s="602"/>
      <c r="C60" s="73" t="s">
        <v>9</v>
      </c>
      <c r="D60" s="57">
        <v>6</v>
      </c>
      <c r="E60" s="74">
        <v>8</v>
      </c>
      <c r="F60" s="87"/>
      <c r="G60" s="92"/>
      <c r="H60" s="97" t="str">
        <f t="shared" si="0"/>
        <v>北区6-8</v>
      </c>
      <c r="I60" s="104">
        <v>390</v>
      </c>
      <c r="J60" s="113" t="s">
        <v>78</v>
      </c>
      <c r="K60" s="183"/>
      <c r="L60" s="129"/>
      <c r="M60" s="5">
        <f t="shared" si="2"/>
        <v>255</v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customHeight="1">
      <c r="A61" s="4">
        <v>59</v>
      </c>
      <c r="B61" s="602"/>
      <c r="C61" s="73" t="s">
        <v>9</v>
      </c>
      <c r="D61" s="57">
        <v>6</v>
      </c>
      <c r="E61" s="74">
        <v>9</v>
      </c>
      <c r="F61" s="87">
        <v>1</v>
      </c>
      <c r="G61" s="92"/>
      <c r="H61" s="97" t="str">
        <f t="shared" si="0"/>
        <v>北区6-9</v>
      </c>
      <c r="I61" s="104">
        <v>255</v>
      </c>
      <c r="J61" s="113" t="s">
        <v>79</v>
      </c>
      <c r="K61" s="191" t="s">
        <v>967</v>
      </c>
      <c r="L61" s="138"/>
      <c r="M61" s="4" t="str">
        <f t="shared" si="2"/>
        <v/>
      </c>
      <c r="N61" s="6"/>
      <c r="O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 customHeight="1">
      <c r="A62" s="4">
        <v>60</v>
      </c>
      <c r="B62" s="602"/>
      <c r="C62" s="73" t="s">
        <v>9</v>
      </c>
      <c r="D62" s="57">
        <v>6</v>
      </c>
      <c r="E62" s="74">
        <v>10</v>
      </c>
      <c r="F62" s="87"/>
      <c r="G62" s="92"/>
      <c r="H62" s="97" t="str">
        <f t="shared" si="0"/>
        <v>北区6-10</v>
      </c>
      <c r="I62" s="104">
        <v>300</v>
      </c>
      <c r="J62" s="113" t="s">
        <v>80</v>
      </c>
      <c r="K62" s="183"/>
      <c r="L62" s="129"/>
      <c r="M62" s="4">
        <f t="shared" si="2"/>
        <v>295</v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customHeight="1">
      <c r="A63" s="4">
        <v>61</v>
      </c>
      <c r="B63" s="602"/>
      <c r="C63" s="73" t="s">
        <v>9</v>
      </c>
      <c r="D63" s="57">
        <v>6</v>
      </c>
      <c r="E63" s="74">
        <v>11</v>
      </c>
      <c r="F63" s="87">
        <v>1</v>
      </c>
      <c r="G63" s="92"/>
      <c r="H63" s="97" t="str">
        <f t="shared" si="0"/>
        <v>北区6-11</v>
      </c>
      <c r="I63" s="104">
        <v>295</v>
      </c>
      <c r="J63" s="113" t="s">
        <v>82</v>
      </c>
      <c r="K63" s="183" t="s">
        <v>1003</v>
      </c>
      <c r="L63" s="129"/>
      <c r="M63" s="4" t="str">
        <f t="shared" si="2"/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hidden="1" customHeight="1">
      <c r="A64" s="4">
        <v>62</v>
      </c>
      <c r="B64" s="602"/>
      <c r="C64" s="73" t="s">
        <v>9</v>
      </c>
      <c r="D64" s="57">
        <v>6</v>
      </c>
      <c r="E64" s="74">
        <v>12</v>
      </c>
      <c r="F64" s="87"/>
      <c r="G64" s="92"/>
      <c r="H64" s="97" t="str">
        <f t="shared" si="0"/>
        <v>北区6-12</v>
      </c>
      <c r="I64" s="104">
        <v>640</v>
      </c>
      <c r="J64" s="113" t="s">
        <v>83</v>
      </c>
      <c r="K64" s="183"/>
      <c r="L64" s="129"/>
      <c r="M64" s="4" t="str">
        <f t="shared" si="2"/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hidden="1" customHeight="1">
      <c r="A65" s="4">
        <v>63</v>
      </c>
      <c r="B65" s="602"/>
      <c r="C65" s="73" t="s">
        <v>9</v>
      </c>
      <c r="D65" s="57">
        <v>6</v>
      </c>
      <c r="E65" s="74">
        <v>13</v>
      </c>
      <c r="F65" s="87"/>
      <c r="G65" s="92"/>
      <c r="H65" s="97" t="str">
        <f t="shared" si="0"/>
        <v>北区6-13</v>
      </c>
      <c r="I65" s="104">
        <v>740</v>
      </c>
      <c r="J65" s="113" t="s">
        <v>85</v>
      </c>
      <c r="K65" s="183"/>
      <c r="L65" s="129"/>
      <c r="M65" s="4" t="str">
        <f t="shared" si="2"/>
        <v/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hidden="1" customHeight="1">
      <c r="A66" s="4">
        <v>64</v>
      </c>
      <c r="B66" s="602"/>
      <c r="C66" s="73" t="s">
        <v>9</v>
      </c>
      <c r="D66" s="57">
        <v>6</v>
      </c>
      <c r="E66" s="74">
        <v>14</v>
      </c>
      <c r="F66" s="87"/>
      <c r="G66" s="92"/>
      <c r="H66" s="97" t="str">
        <f t="shared" si="0"/>
        <v>北区6-14</v>
      </c>
      <c r="I66" s="104">
        <v>390</v>
      </c>
      <c r="J66" s="113" t="s">
        <v>86</v>
      </c>
      <c r="K66" s="183"/>
      <c r="L66" s="129"/>
      <c r="M66" s="4">
        <f t="shared" si="2"/>
        <v>380</v>
      </c>
      <c r="N66" s="6"/>
      <c r="O66" s="6"/>
      <c r="R66" s="6"/>
      <c r="S66" s="14" t="s">
        <v>87</v>
      </c>
      <c r="T66" s="13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customHeight="1">
      <c r="A67" s="4">
        <v>65</v>
      </c>
      <c r="B67" s="602"/>
      <c r="C67" s="73" t="s">
        <v>9</v>
      </c>
      <c r="D67" s="57">
        <v>6</v>
      </c>
      <c r="E67" s="74">
        <v>15</v>
      </c>
      <c r="F67" s="87">
        <v>1</v>
      </c>
      <c r="G67" s="92"/>
      <c r="H67" s="97" t="str">
        <f t="shared" si="0"/>
        <v>北区6-15</v>
      </c>
      <c r="I67" s="104">
        <v>380</v>
      </c>
      <c r="J67" s="113" t="s">
        <v>88</v>
      </c>
      <c r="K67" s="191" t="s">
        <v>686</v>
      </c>
      <c r="L67" s="129"/>
      <c r="M67" s="5">
        <f t="shared" si="2"/>
        <v>175</v>
      </c>
    </row>
    <row r="68" spans="1:70" ht="20.100000000000001" customHeight="1">
      <c r="A68" s="4">
        <v>66</v>
      </c>
      <c r="B68" s="602"/>
      <c r="C68" s="73" t="s">
        <v>9</v>
      </c>
      <c r="D68" s="57">
        <v>6</v>
      </c>
      <c r="E68" s="74" t="s">
        <v>29</v>
      </c>
      <c r="F68" s="87">
        <v>1</v>
      </c>
      <c r="G68" s="92"/>
      <c r="H68" s="97" t="str">
        <f t="shared" si="0"/>
        <v>北区6-16</v>
      </c>
      <c r="I68" s="104">
        <v>175</v>
      </c>
      <c r="J68" s="114" t="s">
        <v>90</v>
      </c>
      <c r="K68" s="183" t="s">
        <v>947</v>
      </c>
      <c r="L68" s="131"/>
      <c r="M68" s="4" t="e">
        <f>IF(#REF!,#REF!,"")</f>
        <v>#REF!</v>
      </c>
      <c r="N68" s="6"/>
      <c r="O68" s="6"/>
      <c r="R68" s="6"/>
      <c r="S68" s="6" t="s">
        <v>24</v>
      </c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hidden="1" customHeight="1">
      <c r="A69" s="4">
        <v>67</v>
      </c>
      <c r="B69" s="602"/>
      <c r="C69" s="73" t="s">
        <v>9</v>
      </c>
      <c r="D69" s="57">
        <v>6</v>
      </c>
      <c r="E69" s="74">
        <v>17</v>
      </c>
      <c r="F69" s="87"/>
      <c r="G69" s="92"/>
      <c r="H69" s="97" t="str">
        <f t="shared" si="0"/>
        <v>北区6-17</v>
      </c>
      <c r="I69" s="104">
        <v>560</v>
      </c>
      <c r="J69" s="113" t="s">
        <v>92</v>
      </c>
      <c r="K69" s="191"/>
      <c r="L69" s="132"/>
      <c r="M69" s="4">
        <f>IF(F70,I70,"")</f>
        <v>600</v>
      </c>
    </row>
    <row r="70" spans="1:70" ht="20.100000000000001" customHeight="1">
      <c r="A70" s="4">
        <v>68</v>
      </c>
      <c r="B70" s="602"/>
      <c r="C70" s="73" t="s">
        <v>9</v>
      </c>
      <c r="D70" s="57">
        <v>6</v>
      </c>
      <c r="E70" s="74">
        <v>18</v>
      </c>
      <c r="F70" s="87">
        <v>1</v>
      </c>
      <c r="G70" s="92"/>
      <c r="H70" s="97" t="str">
        <f>CONCATENATE(C71,D70,"-",E70)</f>
        <v>北区6-18</v>
      </c>
      <c r="I70" s="104">
        <v>600</v>
      </c>
      <c r="J70" s="215" t="s">
        <v>94</v>
      </c>
      <c r="K70" s="191" t="s">
        <v>778</v>
      </c>
      <c r="L70" s="169"/>
      <c r="M70" s="4" t="str">
        <f>IF(F74,I74,"")</f>
        <v/>
      </c>
    </row>
    <row r="71" spans="1:70" ht="20.100000000000001" customHeight="1">
      <c r="A71" s="4">
        <v>69</v>
      </c>
      <c r="B71" s="602"/>
      <c r="C71" s="73" t="s">
        <v>9</v>
      </c>
      <c r="D71" s="58">
        <v>6</v>
      </c>
      <c r="E71" s="75">
        <v>19</v>
      </c>
      <c r="F71" s="87">
        <v>0</v>
      </c>
      <c r="G71" s="92"/>
      <c r="H71" s="97" t="str">
        <f t="shared" si="0"/>
        <v>北区6-19</v>
      </c>
      <c r="I71" s="105">
        <v>310</v>
      </c>
      <c r="J71" s="115" t="s">
        <v>95</v>
      </c>
      <c r="K71" s="191"/>
      <c r="L71" s="138" t="s">
        <v>693</v>
      </c>
      <c r="M71" s="4"/>
    </row>
    <row r="72" spans="1:70" ht="20.25" hidden="1" customHeight="1">
      <c r="A72" s="4">
        <v>70</v>
      </c>
      <c r="B72" s="602"/>
      <c r="C72" s="73" t="s">
        <v>9</v>
      </c>
      <c r="D72" s="58">
        <v>6</v>
      </c>
      <c r="E72" s="75">
        <v>20</v>
      </c>
      <c r="F72" s="87"/>
      <c r="G72" s="92"/>
      <c r="H72" s="97" t="str">
        <f t="shared" si="0"/>
        <v>北区6-20</v>
      </c>
      <c r="I72" s="105">
        <v>215</v>
      </c>
      <c r="J72" s="115" t="s">
        <v>96</v>
      </c>
      <c r="K72" s="183"/>
      <c r="L72" s="138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customHeight="1">
      <c r="A73" s="4">
        <v>71</v>
      </c>
      <c r="B73" s="602"/>
      <c r="C73" s="73" t="s">
        <v>9</v>
      </c>
      <c r="D73" s="58">
        <v>6</v>
      </c>
      <c r="E73" s="75">
        <v>21</v>
      </c>
      <c r="F73" s="87">
        <v>1</v>
      </c>
      <c r="G73" s="92"/>
      <c r="H73" s="97" t="str">
        <f t="shared" si="0"/>
        <v>北区6-21</v>
      </c>
      <c r="I73" s="105">
        <v>290</v>
      </c>
      <c r="J73" s="113" t="s">
        <v>97</v>
      </c>
      <c r="K73" s="239" t="s">
        <v>15</v>
      </c>
      <c r="L73" s="132"/>
      <c r="M73" s="4" t="str">
        <f t="shared" ref="M73:M93" si="3">IF(F75,I75,"")</f>
        <v/>
      </c>
    </row>
    <row r="74" spans="1:70" ht="20.25" hidden="1" customHeight="1">
      <c r="A74" s="4">
        <v>72</v>
      </c>
      <c r="B74" s="594" t="s">
        <v>98</v>
      </c>
      <c r="C74" s="73" t="s">
        <v>9</v>
      </c>
      <c r="D74" s="57">
        <v>7</v>
      </c>
      <c r="E74" s="74">
        <v>1</v>
      </c>
      <c r="F74" s="87"/>
      <c r="G74" s="92"/>
      <c r="H74" s="97" t="str">
        <f t="shared" ref="H74:H137" si="4">CONCATENATE(C74,D74,"-",E74)</f>
        <v>北区7-1</v>
      </c>
      <c r="I74" s="104">
        <v>490</v>
      </c>
      <c r="J74" s="113" t="s">
        <v>99</v>
      </c>
      <c r="K74" s="183"/>
      <c r="L74" s="129"/>
      <c r="M74" s="4" t="str">
        <f t="shared" si="3"/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hidden="1" customHeight="1">
      <c r="A75" s="4">
        <v>73</v>
      </c>
      <c r="B75" s="594"/>
      <c r="C75" s="73" t="s">
        <v>9</v>
      </c>
      <c r="D75" s="57">
        <v>7</v>
      </c>
      <c r="E75" s="74">
        <v>2</v>
      </c>
      <c r="F75" s="87"/>
      <c r="G75" s="92"/>
      <c r="H75" s="97" t="str">
        <f t="shared" si="4"/>
        <v>北区7-2</v>
      </c>
      <c r="I75" s="104">
        <v>425</v>
      </c>
      <c r="J75" s="113" t="s">
        <v>100</v>
      </c>
      <c r="K75" s="183"/>
      <c r="L75" s="129"/>
      <c r="M75" s="4" t="str">
        <f t="shared" si="3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594"/>
      <c r="C76" s="73" t="s">
        <v>9</v>
      </c>
      <c r="D76" s="57">
        <v>7</v>
      </c>
      <c r="E76" s="74">
        <v>3</v>
      </c>
      <c r="F76" s="87"/>
      <c r="G76" s="92"/>
      <c r="H76" s="97" t="str">
        <f t="shared" si="4"/>
        <v>北区7-3</v>
      </c>
      <c r="I76" s="104">
        <v>215</v>
      </c>
      <c r="J76" s="113" t="s">
        <v>101</v>
      </c>
      <c r="K76" s="196"/>
      <c r="L76" s="145"/>
      <c r="M76" s="4" t="str">
        <f t="shared" si="3"/>
        <v/>
      </c>
    </row>
    <row r="77" spans="1:70" ht="20.25" hidden="1" customHeight="1">
      <c r="A77" s="4">
        <v>75</v>
      </c>
      <c r="B77" s="594"/>
      <c r="C77" s="73" t="s">
        <v>9</v>
      </c>
      <c r="D77" s="57">
        <v>7</v>
      </c>
      <c r="E77" s="74">
        <v>4</v>
      </c>
      <c r="F77" s="87"/>
      <c r="G77" s="92"/>
      <c r="H77" s="97" t="str">
        <f t="shared" si="4"/>
        <v>北区7-4</v>
      </c>
      <c r="I77" s="104">
        <v>155</v>
      </c>
      <c r="J77" s="113" t="s">
        <v>102</v>
      </c>
      <c r="K77" s="183"/>
      <c r="L77" s="129"/>
      <c r="M77" s="4" t="str">
        <f t="shared" si="3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594"/>
      <c r="C78" s="73" t="s">
        <v>9</v>
      </c>
      <c r="D78" s="57">
        <v>7</v>
      </c>
      <c r="E78" s="74">
        <v>5</v>
      </c>
      <c r="F78" s="87"/>
      <c r="G78" s="92"/>
      <c r="H78" s="97" t="str">
        <f t="shared" si="4"/>
        <v>北区7-5</v>
      </c>
      <c r="I78" s="104">
        <v>605</v>
      </c>
      <c r="J78" s="113" t="s">
        <v>103</v>
      </c>
      <c r="K78" s="183"/>
      <c r="L78" s="129"/>
      <c r="M78" s="4" t="str">
        <f t="shared" si="3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94"/>
      <c r="C79" s="73" t="s">
        <v>9</v>
      </c>
      <c r="D79" s="57">
        <v>7</v>
      </c>
      <c r="E79" s="74">
        <v>6</v>
      </c>
      <c r="F79" s="87"/>
      <c r="G79" s="92"/>
      <c r="H79" s="97" t="str">
        <f t="shared" si="4"/>
        <v>北区7-6</v>
      </c>
      <c r="I79" s="104">
        <v>775</v>
      </c>
      <c r="J79" s="113" t="s">
        <v>104</v>
      </c>
      <c r="K79" s="183"/>
      <c r="L79" s="129"/>
      <c r="M79" s="4" t="str">
        <f t="shared" si="3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4" t="s">
        <v>105</v>
      </c>
      <c r="C80" s="73" t="s">
        <v>9</v>
      </c>
      <c r="D80" s="57">
        <v>8</v>
      </c>
      <c r="E80" s="74">
        <v>1</v>
      </c>
      <c r="F80" s="87"/>
      <c r="G80" s="92"/>
      <c r="H80" s="97" t="str">
        <f t="shared" si="4"/>
        <v>北区8-1</v>
      </c>
      <c r="I80" s="104">
        <v>490</v>
      </c>
      <c r="J80" s="113" t="s">
        <v>106</v>
      </c>
      <c r="K80" s="183"/>
      <c r="L80" s="129"/>
      <c r="M80" s="4" t="str">
        <f t="shared" si="3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94"/>
      <c r="C81" s="73" t="s">
        <v>9</v>
      </c>
      <c r="D81" s="57">
        <v>8</v>
      </c>
      <c r="E81" s="74">
        <v>2</v>
      </c>
      <c r="F81" s="87"/>
      <c r="G81" s="92"/>
      <c r="H81" s="97" t="str">
        <f t="shared" si="4"/>
        <v>北区8-2</v>
      </c>
      <c r="I81" s="104">
        <v>315</v>
      </c>
      <c r="J81" s="113" t="s">
        <v>107</v>
      </c>
      <c r="K81" s="183"/>
      <c r="L81" s="129"/>
      <c r="M81" s="4" t="str">
        <f t="shared" si="3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94"/>
      <c r="C82" s="73" t="s">
        <v>9</v>
      </c>
      <c r="D82" s="57">
        <v>8</v>
      </c>
      <c r="E82" s="74">
        <v>3</v>
      </c>
      <c r="F82" s="87"/>
      <c r="G82" s="92"/>
      <c r="H82" s="97" t="str">
        <f t="shared" si="4"/>
        <v>北区8-3</v>
      </c>
      <c r="I82" s="104">
        <v>275</v>
      </c>
      <c r="J82" s="113" t="s">
        <v>108</v>
      </c>
      <c r="K82" s="183"/>
      <c r="L82" s="129"/>
      <c r="M82" s="4" t="str">
        <f t="shared" si="3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94"/>
      <c r="C83" s="73" t="s">
        <v>9</v>
      </c>
      <c r="D83" s="57">
        <v>8</v>
      </c>
      <c r="E83" s="74">
        <v>4</v>
      </c>
      <c r="F83" s="87"/>
      <c r="G83" s="92"/>
      <c r="H83" s="97" t="str">
        <f t="shared" si="4"/>
        <v>北区8-4</v>
      </c>
      <c r="I83" s="104">
        <v>340</v>
      </c>
      <c r="J83" s="113" t="s">
        <v>109</v>
      </c>
      <c r="K83" s="183"/>
      <c r="L83" s="129"/>
      <c r="M83" s="4" t="str">
        <f t="shared" si="3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94"/>
      <c r="C84" s="73" t="s">
        <v>9</v>
      </c>
      <c r="D84" s="57">
        <v>8</v>
      </c>
      <c r="E84" s="74">
        <v>5</v>
      </c>
      <c r="F84" s="87"/>
      <c r="G84" s="92"/>
      <c r="H84" s="97" t="str">
        <f t="shared" si="4"/>
        <v>北区8-5</v>
      </c>
      <c r="I84" s="104">
        <v>330</v>
      </c>
      <c r="J84" s="113" t="s">
        <v>110</v>
      </c>
      <c r="K84" s="183"/>
      <c r="L84" s="129"/>
      <c r="M84" s="4" t="str">
        <f t="shared" si="3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/>
      <c r="C85" s="73" t="s">
        <v>9</v>
      </c>
      <c r="D85" s="57">
        <v>8</v>
      </c>
      <c r="E85" s="74">
        <v>6</v>
      </c>
      <c r="F85" s="87"/>
      <c r="G85" s="92"/>
      <c r="H85" s="97" t="str">
        <f t="shared" si="4"/>
        <v>北区8-6</v>
      </c>
      <c r="I85" s="104">
        <v>970</v>
      </c>
      <c r="J85" s="113" t="s">
        <v>111</v>
      </c>
      <c r="K85" s="219"/>
      <c r="L85" s="138"/>
      <c r="M85" s="4" t="str">
        <f t="shared" si="3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7</v>
      </c>
      <c r="F86" s="87"/>
      <c r="G86" s="92"/>
      <c r="H86" s="97" t="str">
        <f t="shared" si="4"/>
        <v>北区8-7</v>
      </c>
      <c r="I86" s="104">
        <v>345</v>
      </c>
      <c r="J86" s="113" t="s">
        <v>112</v>
      </c>
      <c r="K86" s="183"/>
      <c r="L86" s="129"/>
      <c r="M86" s="5">
        <f t="shared" si="3"/>
        <v>390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8</v>
      </c>
      <c r="F87" s="87"/>
      <c r="G87" s="92"/>
      <c r="H87" s="97" t="str">
        <f t="shared" si="4"/>
        <v>北区8-8</v>
      </c>
      <c r="I87" s="104">
        <v>390</v>
      </c>
      <c r="J87" s="113" t="s">
        <v>113</v>
      </c>
      <c r="K87" s="183"/>
      <c r="L87" s="129"/>
      <c r="M87" s="4" t="str">
        <f t="shared" si="3"/>
        <v/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customHeight="1">
      <c r="A88" s="4">
        <v>86</v>
      </c>
      <c r="B88" s="594"/>
      <c r="C88" s="73" t="s">
        <v>9</v>
      </c>
      <c r="D88" s="57">
        <v>8</v>
      </c>
      <c r="E88" s="74">
        <v>9</v>
      </c>
      <c r="F88" s="87">
        <v>1</v>
      </c>
      <c r="G88" s="92"/>
      <c r="H88" s="97" t="str">
        <f t="shared" si="4"/>
        <v>北区8-9</v>
      </c>
      <c r="I88" s="104">
        <v>390</v>
      </c>
      <c r="J88" s="113" t="s">
        <v>114</v>
      </c>
      <c r="K88" s="186" t="s">
        <v>979</v>
      </c>
      <c r="L88" s="139"/>
      <c r="M88" s="4" t="str">
        <f t="shared" si="3"/>
        <v/>
      </c>
      <c r="N88" s="6"/>
      <c r="O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hidden="1" customHeight="1">
      <c r="A89" s="4">
        <v>87</v>
      </c>
      <c r="B89" s="594" t="s">
        <v>115</v>
      </c>
      <c r="C89" s="73" t="s">
        <v>9</v>
      </c>
      <c r="D89" s="57">
        <v>9</v>
      </c>
      <c r="E89" s="74">
        <v>1</v>
      </c>
      <c r="F89" s="87"/>
      <c r="G89" s="92"/>
      <c r="H89" s="97" t="str">
        <f t="shared" si="4"/>
        <v>北区9-1</v>
      </c>
      <c r="I89" s="104">
        <v>445</v>
      </c>
      <c r="J89" s="113" t="s">
        <v>116</v>
      </c>
      <c r="K89" s="191"/>
      <c r="L89" s="156"/>
      <c r="M89" s="4" t="str">
        <f t="shared" si="3"/>
        <v/>
      </c>
    </row>
    <row r="90" spans="1:70" ht="20.25" hidden="1" customHeight="1">
      <c r="A90" s="4">
        <v>88</v>
      </c>
      <c r="B90" s="594"/>
      <c r="C90" s="73" t="s">
        <v>9</v>
      </c>
      <c r="D90" s="57">
        <v>9</v>
      </c>
      <c r="E90" s="74">
        <v>2</v>
      </c>
      <c r="F90" s="87"/>
      <c r="G90" s="92"/>
      <c r="H90" s="222" t="str">
        <f t="shared" si="4"/>
        <v>北区9-2</v>
      </c>
      <c r="I90" s="104">
        <v>330</v>
      </c>
      <c r="J90" s="116" t="s">
        <v>118</v>
      </c>
      <c r="K90" s="183"/>
      <c r="L90" s="129"/>
      <c r="M90" s="4">
        <f t="shared" si="3"/>
        <v>575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 customHeight="1">
      <c r="A91" s="4">
        <v>89</v>
      </c>
      <c r="B91" s="576" t="s">
        <v>119</v>
      </c>
      <c r="C91" s="73" t="s">
        <v>9</v>
      </c>
      <c r="D91" s="59">
        <v>10</v>
      </c>
      <c r="E91" s="74">
        <v>1</v>
      </c>
      <c r="F91" s="87"/>
      <c r="G91" s="92"/>
      <c r="H91" s="97" t="str">
        <f t="shared" si="4"/>
        <v>北区10-1</v>
      </c>
      <c r="I91" s="104">
        <v>310</v>
      </c>
      <c r="J91" s="113" t="s">
        <v>120</v>
      </c>
      <c r="K91" s="183"/>
      <c r="L91" s="129"/>
      <c r="M91" s="4" t="str">
        <f t="shared" si="3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customHeight="1">
      <c r="A92" s="4">
        <v>90</v>
      </c>
      <c r="B92" s="593"/>
      <c r="C92" s="73" t="s">
        <v>9</v>
      </c>
      <c r="D92" s="59">
        <v>10</v>
      </c>
      <c r="E92" s="74">
        <v>2</v>
      </c>
      <c r="F92" s="87">
        <v>1</v>
      </c>
      <c r="G92" s="92"/>
      <c r="H92" s="97" t="str">
        <f t="shared" si="4"/>
        <v>北区10-2</v>
      </c>
      <c r="I92" s="104">
        <v>575</v>
      </c>
      <c r="J92" s="113" t="s">
        <v>120</v>
      </c>
      <c r="K92" s="191" t="s">
        <v>952</v>
      </c>
      <c r="L92" s="129"/>
      <c r="M92" s="4" t="str">
        <f t="shared" si="3"/>
        <v/>
      </c>
    </row>
    <row r="93" spans="1:70" ht="16.5" hidden="1" customHeight="1">
      <c r="A93" s="4">
        <v>91</v>
      </c>
      <c r="B93" s="593"/>
      <c r="C93" s="73" t="s">
        <v>9</v>
      </c>
      <c r="D93" s="59">
        <v>10</v>
      </c>
      <c r="E93" s="74">
        <v>3</v>
      </c>
      <c r="F93" s="87"/>
      <c r="G93" s="92"/>
      <c r="H93" s="97" t="str">
        <f t="shared" si="4"/>
        <v>北区10-3</v>
      </c>
      <c r="I93" s="104">
        <v>585</v>
      </c>
      <c r="J93" s="113" t="s">
        <v>122</v>
      </c>
      <c r="K93" s="183"/>
      <c r="L93" s="132"/>
      <c r="M93" s="4" t="str">
        <f t="shared" si="3"/>
        <v/>
      </c>
    </row>
    <row r="94" spans="1:70" ht="20.25" hidden="1" customHeight="1">
      <c r="A94" s="4">
        <v>92</v>
      </c>
      <c r="B94" s="593"/>
      <c r="C94" s="73" t="s">
        <v>9</v>
      </c>
      <c r="D94" s="59">
        <v>10</v>
      </c>
      <c r="E94" s="74">
        <v>4</v>
      </c>
      <c r="F94" s="87"/>
      <c r="G94" s="92"/>
      <c r="H94" s="97" t="str">
        <f t="shared" si="4"/>
        <v>北区10-4</v>
      </c>
      <c r="I94" s="104">
        <v>510</v>
      </c>
      <c r="J94" s="113" t="s">
        <v>124</v>
      </c>
      <c r="K94" s="183"/>
      <c r="L94" s="129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 customHeight="1">
      <c r="A95" s="4">
        <v>93</v>
      </c>
      <c r="B95" s="577"/>
      <c r="C95" s="73" t="s">
        <v>9</v>
      </c>
      <c r="D95" s="59">
        <v>10</v>
      </c>
      <c r="E95" s="74">
        <v>5</v>
      </c>
      <c r="F95" s="87"/>
      <c r="G95" s="92"/>
      <c r="H95" s="97" t="str">
        <f t="shared" si="4"/>
        <v>北区10-5</v>
      </c>
      <c r="I95" s="104">
        <v>330</v>
      </c>
      <c r="J95" s="113" t="s">
        <v>125</v>
      </c>
      <c r="K95" s="183"/>
      <c r="L95" s="129"/>
      <c r="M95" s="4" t="e">
        <f>IF(#REF!,#REF!,"")</f>
        <v>#REF!</v>
      </c>
      <c r="P95" s="46"/>
      <c r="Q95" s="46"/>
    </row>
    <row r="96" spans="1:70" s="16" customFormat="1" ht="16.5" hidden="1" customHeight="1">
      <c r="A96" s="4">
        <v>94</v>
      </c>
      <c r="B96" s="594" t="s">
        <v>140</v>
      </c>
      <c r="C96" s="76" t="s">
        <v>141</v>
      </c>
      <c r="D96" s="57">
        <v>1</v>
      </c>
      <c r="E96" s="74">
        <v>1</v>
      </c>
      <c r="F96" s="87"/>
      <c r="G96" s="92"/>
      <c r="H96" s="97" t="str">
        <f t="shared" si="4"/>
        <v>西区1-1</v>
      </c>
      <c r="I96" s="104">
        <v>555</v>
      </c>
      <c r="J96" s="113" t="s">
        <v>142</v>
      </c>
      <c r="K96" s="183"/>
      <c r="L96" s="129"/>
      <c r="M96" s="4" t="str">
        <f t="shared" ref="M96:M115" si="5">IF(F100,I100,"")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hidden="1" customHeight="1">
      <c r="A97" s="4">
        <v>95</v>
      </c>
      <c r="B97" s="594"/>
      <c r="C97" s="76" t="s">
        <v>141</v>
      </c>
      <c r="D97" s="57">
        <v>1</v>
      </c>
      <c r="E97" s="74" t="s">
        <v>143</v>
      </c>
      <c r="F97" s="205"/>
      <c r="G97" s="92"/>
      <c r="H97" s="97" t="str">
        <f t="shared" si="4"/>
        <v>西区1-2</v>
      </c>
      <c r="I97" s="104">
        <v>255</v>
      </c>
      <c r="J97" s="113" t="s">
        <v>144</v>
      </c>
      <c r="K97" s="185"/>
      <c r="L97" s="164"/>
      <c r="M97" s="4" t="str">
        <f t="shared" si="5"/>
        <v/>
      </c>
      <c r="P97" s="46"/>
      <c r="Q97" s="46"/>
    </row>
    <row r="98" spans="1:70" s="16" customFormat="1" ht="20.100000000000001" customHeight="1">
      <c r="A98" s="4">
        <v>96</v>
      </c>
      <c r="B98" s="594"/>
      <c r="C98" s="76" t="s">
        <v>141</v>
      </c>
      <c r="D98" s="57">
        <v>1</v>
      </c>
      <c r="E98" s="74" t="s">
        <v>146</v>
      </c>
      <c r="F98" s="87">
        <v>0</v>
      </c>
      <c r="G98" s="92"/>
      <c r="H98" s="97" t="str">
        <f t="shared" si="4"/>
        <v>西区1-3</v>
      </c>
      <c r="I98" s="104">
        <v>340</v>
      </c>
      <c r="J98" s="113" t="s">
        <v>147</v>
      </c>
      <c r="K98" s="200"/>
      <c r="L98" s="164" t="s">
        <v>694</v>
      </c>
      <c r="M98" s="5" t="str">
        <f t="shared" si="5"/>
        <v/>
      </c>
      <c r="P98" s="46"/>
      <c r="Q98" s="46"/>
    </row>
    <row r="99" spans="1:70" s="16" customFormat="1" ht="20.25" hidden="1">
      <c r="A99" s="4">
        <v>97</v>
      </c>
      <c r="B99" s="594"/>
      <c r="C99" s="76" t="s">
        <v>141</v>
      </c>
      <c r="D99" s="57">
        <v>1</v>
      </c>
      <c r="E99" s="74" t="s">
        <v>148</v>
      </c>
      <c r="F99" s="87"/>
      <c r="G99" s="92"/>
      <c r="H99" s="97" t="str">
        <f t="shared" si="4"/>
        <v>西区1-4</v>
      </c>
      <c r="I99" s="104">
        <v>285</v>
      </c>
      <c r="J99" s="113" t="s">
        <v>149</v>
      </c>
      <c r="K99" s="200"/>
      <c r="L99" s="144"/>
      <c r="M99" s="4" t="str">
        <f t="shared" si="5"/>
        <v/>
      </c>
      <c r="P99" s="46"/>
      <c r="Q99" s="46"/>
    </row>
    <row r="100" spans="1:70" s="16" customFormat="1" ht="20.25" hidden="1" customHeight="1">
      <c r="A100" s="4">
        <v>98</v>
      </c>
      <c r="B100" s="576" t="s">
        <v>150</v>
      </c>
      <c r="C100" s="76" t="s">
        <v>141</v>
      </c>
      <c r="D100" s="57">
        <v>2</v>
      </c>
      <c r="E100" s="74">
        <v>1</v>
      </c>
      <c r="F100" s="87"/>
      <c r="G100" s="92"/>
      <c r="H100" s="97" t="str">
        <f t="shared" si="4"/>
        <v>西区2-1</v>
      </c>
      <c r="I100" s="104">
        <v>715</v>
      </c>
      <c r="J100" s="113" t="s">
        <v>151</v>
      </c>
      <c r="K100" s="183"/>
      <c r="L100" s="129"/>
      <c r="M100" s="4" t="str">
        <f t="shared" si="5"/>
        <v/>
      </c>
      <c r="P100" s="46"/>
      <c r="Q100" s="46"/>
    </row>
    <row r="101" spans="1:70" s="16" customFormat="1" ht="20.25" hidden="1" customHeight="1">
      <c r="A101" s="4">
        <v>99</v>
      </c>
      <c r="B101" s="593"/>
      <c r="C101" s="76" t="s">
        <v>141</v>
      </c>
      <c r="D101" s="57">
        <v>2</v>
      </c>
      <c r="E101" s="74">
        <v>2</v>
      </c>
      <c r="F101" s="87"/>
      <c r="G101" s="92"/>
      <c r="H101" s="97" t="str">
        <f t="shared" si="4"/>
        <v>西区2-2</v>
      </c>
      <c r="I101" s="104">
        <v>530</v>
      </c>
      <c r="J101" s="113" t="s">
        <v>152</v>
      </c>
      <c r="K101" s="183"/>
      <c r="L101" s="132"/>
      <c r="M101" s="5" t="str">
        <f t="shared" si="5"/>
        <v/>
      </c>
      <c r="P101" s="46"/>
      <c r="Q101" s="46"/>
    </row>
    <row r="102" spans="1:70" s="16" customFormat="1" ht="20.100000000000001" customHeight="1">
      <c r="A102" s="4">
        <v>100</v>
      </c>
      <c r="B102" s="593"/>
      <c r="C102" s="76" t="s">
        <v>141</v>
      </c>
      <c r="D102" s="57">
        <v>2</v>
      </c>
      <c r="E102" s="74">
        <v>3</v>
      </c>
      <c r="F102" s="87">
        <v>0</v>
      </c>
      <c r="G102" s="92"/>
      <c r="H102" s="97" t="str">
        <f t="shared" si="4"/>
        <v>西区2-3</v>
      </c>
      <c r="I102" s="104">
        <v>290</v>
      </c>
      <c r="J102" s="113" t="s">
        <v>153</v>
      </c>
      <c r="K102" s="200"/>
      <c r="L102" s="164" t="s">
        <v>694</v>
      </c>
      <c r="M102" s="4" t="e">
        <f>IF(#REF!,#REF!,"")</f>
        <v>#REF!</v>
      </c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s="16" customFormat="1" ht="16.5" hidden="1" customHeight="1">
      <c r="A103" s="4">
        <v>101</v>
      </c>
      <c r="B103" s="593"/>
      <c r="C103" s="76" t="s">
        <v>141</v>
      </c>
      <c r="D103" s="57">
        <v>2</v>
      </c>
      <c r="E103" s="74">
        <v>4</v>
      </c>
      <c r="F103" s="87"/>
      <c r="G103" s="92"/>
      <c r="H103" s="97" t="str">
        <f t="shared" si="4"/>
        <v>西区2-4</v>
      </c>
      <c r="I103" s="104">
        <v>260</v>
      </c>
      <c r="J103" s="113" t="s">
        <v>154</v>
      </c>
      <c r="K103" s="183"/>
      <c r="L103" s="129"/>
      <c r="M103" s="5" t="e">
        <f>IF(#REF!,#REF!,"")</f>
        <v>#REF!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20.100000000000001" customHeight="1">
      <c r="A104" s="4">
        <v>102</v>
      </c>
      <c r="B104" s="593"/>
      <c r="C104" s="76" t="s">
        <v>141</v>
      </c>
      <c r="D104" s="57">
        <v>2</v>
      </c>
      <c r="E104" s="74">
        <v>5</v>
      </c>
      <c r="F104" s="87">
        <v>0</v>
      </c>
      <c r="G104" s="92"/>
      <c r="H104" s="97" t="str">
        <f t="shared" si="4"/>
        <v>西区2-5</v>
      </c>
      <c r="I104" s="104">
        <v>565</v>
      </c>
      <c r="J104" s="113" t="s">
        <v>155</v>
      </c>
      <c r="K104" s="191"/>
      <c r="L104" s="237" t="s">
        <v>1012</v>
      </c>
      <c r="M104" s="5" t="str">
        <f>IF(F106,I106,"")</f>
        <v/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customHeight="1">
      <c r="A105" s="4">
        <v>103</v>
      </c>
      <c r="B105" s="577"/>
      <c r="C105" s="76" t="s">
        <v>141</v>
      </c>
      <c r="D105" s="57">
        <v>2</v>
      </c>
      <c r="E105" s="74">
        <v>6</v>
      </c>
      <c r="F105" s="87">
        <v>0</v>
      </c>
      <c r="G105" s="92"/>
      <c r="H105" s="97" t="str">
        <f t="shared" si="4"/>
        <v>西区2-6</v>
      </c>
      <c r="I105" s="104">
        <v>545</v>
      </c>
      <c r="J105" s="113" t="s">
        <v>156</v>
      </c>
      <c r="K105" s="200"/>
      <c r="L105" s="237" t="s">
        <v>995</v>
      </c>
      <c r="M105" s="4" t="str">
        <f>IF(F107,I107,"")</f>
        <v/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20.25" hidden="1" customHeight="1">
      <c r="A106" s="4">
        <v>104</v>
      </c>
      <c r="B106" s="594" t="s">
        <v>159</v>
      </c>
      <c r="C106" s="76" t="s">
        <v>141</v>
      </c>
      <c r="D106" s="57">
        <v>3</v>
      </c>
      <c r="E106" s="74">
        <v>1</v>
      </c>
      <c r="F106" s="87"/>
      <c r="G106" s="92"/>
      <c r="H106" s="97" t="str">
        <f t="shared" si="4"/>
        <v>西区3-1</v>
      </c>
      <c r="I106" s="104">
        <v>240</v>
      </c>
      <c r="J106" s="113" t="s">
        <v>160</v>
      </c>
      <c r="K106" s="185"/>
      <c r="L106" s="145"/>
      <c r="M106" s="4">
        <f t="shared" si="5"/>
        <v>315</v>
      </c>
    </row>
    <row r="107" spans="1:70" ht="20.25" hidden="1" customHeight="1">
      <c r="A107" s="4">
        <v>105</v>
      </c>
      <c r="B107" s="594"/>
      <c r="C107" s="76" t="s">
        <v>141</v>
      </c>
      <c r="D107" s="57">
        <v>3</v>
      </c>
      <c r="E107" s="74">
        <v>2</v>
      </c>
      <c r="F107" s="87"/>
      <c r="G107" s="92"/>
      <c r="H107" s="97" t="str">
        <f t="shared" si="4"/>
        <v>西区3-2</v>
      </c>
      <c r="I107" s="104">
        <v>550</v>
      </c>
      <c r="J107" s="113" t="s">
        <v>161</v>
      </c>
      <c r="K107" s="183"/>
      <c r="L107" s="129"/>
      <c r="M107" s="5" t="str">
        <f t="shared" si="5"/>
        <v/>
      </c>
    </row>
    <row r="108" spans="1:70" ht="20.25" hidden="1" customHeight="1">
      <c r="A108" s="4">
        <v>106</v>
      </c>
      <c r="B108" s="594"/>
      <c r="C108" s="76" t="s">
        <v>141</v>
      </c>
      <c r="D108" s="57">
        <v>3</v>
      </c>
      <c r="E108" s="74">
        <v>3</v>
      </c>
      <c r="F108" s="87"/>
      <c r="G108" s="92"/>
      <c r="H108" s="97" t="str">
        <f t="shared" si="4"/>
        <v>西区3-3</v>
      </c>
      <c r="I108" s="104">
        <v>625</v>
      </c>
      <c r="J108" s="113" t="s">
        <v>162</v>
      </c>
      <c r="K108" s="183"/>
      <c r="L108" s="129"/>
      <c r="M108" s="4" t="str">
        <f t="shared" si="5"/>
        <v/>
      </c>
      <c r="N108" s="6"/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20.25" hidden="1" customHeight="1">
      <c r="A109" s="4">
        <v>107</v>
      </c>
      <c r="B109" s="594"/>
      <c r="C109" s="76" t="s">
        <v>141</v>
      </c>
      <c r="D109" s="57">
        <v>3</v>
      </c>
      <c r="E109" s="74">
        <v>4</v>
      </c>
      <c r="F109" s="87"/>
      <c r="G109" s="92"/>
      <c r="H109" s="97" t="str">
        <f t="shared" si="4"/>
        <v>西区3-4</v>
      </c>
      <c r="I109" s="104">
        <v>535</v>
      </c>
      <c r="J109" s="113" t="s">
        <v>163</v>
      </c>
      <c r="K109" s="183"/>
      <c r="L109" s="129"/>
      <c r="M109" s="4" t="str">
        <f t="shared" si="5"/>
        <v/>
      </c>
    </row>
    <row r="110" spans="1:70" ht="20.25" customHeight="1">
      <c r="A110" s="4">
        <v>108</v>
      </c>
      <c r="B110" s="594"/>
      <c r="C110" s="76" t="s">
        <v>141</v>
      </c>
      <c r="D110" s="57">
        <v>3</v>
      </c>
      <c r="E110" s="74">
        <v>5</v>
      </c>
      <c r="F110" s="87">
        <v>1</v>
      </c>
      <c r="G110" s="92"/>
      <c r="H110" s="97" t="str">
        <f t="shared" si="4"/>
        <v>西区3-5</v>
      </c>
      <c r="I110" s="104">
        <v>315</v>
      </c>
      <c r="J110" s="113" t="s">
        <v>164</v>
      </c>
      <c r="K110" s="183" t="s">
        <v>996</v>
      </c>
      <c r="L110" s="129"/>
      <c r="M110" s="4" t="str">
        <f t="shared" si="5"/>
        <v/>
      </c>
    </row>
    <row r="111" spans="1:70" ht="20.25" hidden="1" customHeight="1">
      <c r="A111" s="4">
        <v>109</v>
      </c>
      <c r="B111" s="594"/>
      <c r="C111" s="76" t="s">
        <v>141</v>
      </c>
      <c r="D111" s="57">
        <v>3</v>
      </c>
      <c r="E111" s="74">
        <v>6</v>
      </c>
      <c r="F111" s="87"/>
      <c r="G111" s="92"/>
      <c r="H111" s="97" t="str">
        <f t="shared" si="4"/>
        <v>西区3-6</v>
      </c>
      <c r="I111" s="104">
        <v>475</v>
      </c>
      <c r="J111" s="113" t="s">
        <v>165</v>
      </c>
      <c r="K111" s="185"/>
      <c r="L111" s="135"/>
      <c r="M111" s="4" t="str">
        <f t="shared" si="5"/>
        <v/>
      </c>
      <c r="N111" s="6"/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20.25" hidden="1" customHeight="1">
      <c r="A112" s="4">
        <v>110</v>
      </c>
      <c r="B112" s="594"/>
      <c r="C112" s="76" t="s">
        <v>141</v>
      </c>
      <c r="D112" s="57">
        <v>3</v>
      </c>
      <c r="E112" s="74">
        <v>7</v>
      </c>
      <c r="F112" s="87"/>
      <c r="G112" s="92"/>
      <c r="H112" s="97" t="str">
        <f t="shared" si="4"/>
        <v>西区3-7</v>
      </c>
      <c r="I112" s="104">
        <v>485</v>
      </c>
      <c r="J112" s="113" t="s">
        <v>166</v>
      </c>
      <c r="K112" s="183"/>
      <c r="L112" s="140"/>
      <c r="M112" s="4" t="str">
        <f t="shared" si="5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4"/>
      <c r="C113" s="76" t="s">
        <v>141</v>
      </c>
      <c r="D113" s="57">
        <v>3</v>
      </c>
      <c r="E113" s="74">
        <v>8</v>
      </c>
      <c r="F113" s="87"/>
      <c r="G113" s="92"/>
      <c r="H113" s="97" t="str">
        <f t="shared" si="4"/>
        <v>西区3-8</v>
      </c>
      <c r="I113" s="104">
        <v>685</v>
      </c>
      <c r="J113" s="113" t="s">
        <v>167</v>
      </c>
      <c r="K113" s="183"/>
      <c r="L113" s="129"/>
      <c r="M113" s="4" t="str">
        <f t="shared" si="5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112</v>
      </c>
      <c r="B114" s="594"/>
      <c r="C114" s="76" t="s">
        <v>141</v>
      </c>
      <c r="D114" s="57">
        <v>3</v>
      </c>
      <c r="E114" s="74">
        <v>9</v>
      </c>
      <c r="F114" s="87"/>
      <c r="G114" s="92"/>
      <c r="H114" s="97" t="str">
        <f t="shared" si="4"/>
        <v>西区3-9</v>
      </c>
      <c r="I114" s="104">
        <v>590</v>
      </c>
      <c r="J114" s="113" t="s">
        <v>168</v>
      </c>
      <c r="K114" s="183"/>
      <c r="L114" s="129"/>
      <c r="M114" s="5" t="str">
        <f t="shared" si="5"/>
        <v/>
      </c>
    </row>
    <row r="115" spans="1:70" ht="20.25" hidden="1" customHeight="1">
      <c r="A115" s="4">
        <v>113</v>
      </c>
      <c r="B115" s="610" t="s">
        <v>169</v>
      </c>
      <c r="C115" s="76" t="s">
        <v>141</v>
      </c>
      <c r="D115" s="57">
        <v>4</v>
      </c>
      <c r="E115" s="74">
        <v>1</v>
      </c>
      <c r="F115" s="87"/>
      <c r="G115" s="92"/>
      <c r="H115" s="97" t="str">
        <f t="shared" si="4"/>
        <v>西区4-1</v>
      </c>
      <c r="I115" s="104">
        <v>170</v>
      </c>
      <c r="J115" s="113" t="s">
        <v>170</v>
      </c>
      <c r="K115" s="183"/>
      <c r="L115" s="129"/>
      <c r="M115" s="5" t="str">
        <f t="shared" si="5"/>
        <v/>
      </c>
      <c r="N115" s="6"/>
      <c r="O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20.25" hidden="1" customHeight="1">
      <c r="A116" s="4">
        <v>114</v>
      </c>
      <c r="B116" s="611"/>
      <c r="C116" s="76" t="s">
        <v>141</v>
      </c>
      <c r="D116" s="57">
        <v>4</v>
      </c>
      <c r="E116" s="74">
        <v>2</v>
      </c>
      <c r="F116" s="87"/>
      <c r="G116" s="92"/>
      <c r="H116" s="97" t="str">
        <f t="shared" si="4"/>
        <v>西区4-2</v>
      </c>
      <c r="I116" s="104">
        <v>425</v>
      </c>
      <c r="J116" s="113" t="s">
        <v>732</v>
      </c>
      <c r="K116" s="183"/>
      <c r="L116" s="131"/>
      <c r="M116" s="4" t="str">
        <f>IF(F120,I120,"")</f>
        <v/>
      </c>
    </row>
    <row r="117" spans="1:70" ht="20.25" hidden="1" customHeight="1">
      <c r="A117" s="4">
        <v>115</v>
      </c>
      <c r="B117" s="611"/>
      <c r="C117" s="76" t="s">
        <v>141</v>
      </c>
      <c r="D117" s="57">
        <v>4</v>
      </c>
      <c r="E117" s="74">
        <v>3</v>
      </c>
      <c r="F117" s="87"/>
      <c r="G117" s="92"/>
      <c r="H117" s="97" t="str">
        <f t="shared" si="4"/>
        <v>西区4-3</v>
      </c>
      <c r="I117" s="104">
        <v>480</v>
      </c>
      <c r="J117" s="113" t="s">
        <v>171</v>
      </c>
      <c r="K117" s="183"/>
      <c r="L117" s="129"/>
      <c r="M117" s="4" t="str">
        <f>IF(F121,I121,"")</f>
        <v/>
      </c>
    </row>
    <row r="118" spans="1:70" ht="20.100000000000001" customHeight="1">
      <c r="A118" s="4">
        <v>116</v>
      </c>
      <c r="B118" s="611"/>
      <c r="C118" s="76" t="s">
        <v>141</v>
      </c>
      <c r="D118" s="57">
        <v>4</v>
      </c>
      <c r="E118" s="74">
        <v>4</v>
      </c>
      <c r="F118" s="87">
        <v>0</v>
      </c>
      <c r="G118" s="92"/>
      <c r="H118" s="97" t="str">
        <f t="shared" si="4"/>
        <v>西区4-4</v>
      </c>
      <c r="I118" s="104">
        <v>405</v>
      </c>
      <c r="J118" s="113" t="s">
        <v>746</v>
      </c>
      <c r="K118" s="183"/>
      <c r="L118" s="237" t="s">
        <v>734</v>
      </c>
      <c r="M118" s="4" t="str">
        <f>IF(F122,I122,"")</f>
        <v/>
      </c>
      <c r="N118" s="6"/>
      <c r="O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21" hidden="1" customHeight="1">
      <c r="A119" s="4">
        <v>117</v>
      </c>
      <c r="B119" s="611"/>
      <c r="C119" s="76" t="s">
        <v>141</v>
      </c>
      <c r="D119" s="57">
        <v>4</v>
      </c>
      <c r="E119" s="74">
        <v>5</v>
      </c>
      <c r="F119" s="87"/>
      <c r="G119" s="92"/>
      <c r="H119" s="97" t="str">
        <f t="shared" si="4"/>
        <v>西区4-5</v>
      </c>
      <c r="I119" s="104">
        <v>540</v>
      </c>
      <c r="J119" s="113" t="s">
        <v>712</v>
      </c>
      <c r="K119" s="191"/>
      <c r="L119" s="167"/>
      <c r="M119" s="18" t="str">
        <f>IF(F123,I123,"")</f>
        <v/>
      </c>
    </row>
    <row r="120" spans="1:70" ht="13.5" hidden="1" customHeight="1">
      <c r="A120" s="4">
        <v>118</v>
      </c>
      <c r="B120" s="611"/>
      <c r="C120" s="256" t="s">
        <v>141</v>
      </c>
      <c r="D120" s="269">
        <v>4</v>
      </c>
      <c r="E120" s="258">
        <v>6</v>
      </c>
      <c r="F120" s="259"/>
      <c r="G120" s="92"/>
      <c r="H120" s="260" t="str">
        <f t="shared" si="4"/>
        <v>西区4-6</v>
      </c>
      <c r="I120" s="261">
        <v>370</v>
      </c>
      <c r="J120" s="268" t="s">
        <v>755</v>
      </c>
      <c r="K120" s="191"/>
      <c r="L120" s="131" t="s">
        <v>856</v>
      </c>
      <c r="M120" s="5" t="e">
        <f>IF(#REF!,#REF!,"")</f>
        <v>#REF!</v>
      </c>
      <c r="N120" s="6"/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100000000000001" customHeight="1">
      <c r="A121" s="4">
        <v>119</v>
      </c>
      <c r="B121" s="611"/>
      <c r="C121" s="76" t="s">
        <v>141</v>
      </c>
      <c r="D121" s="57">
        <v>4</v>
      </c>
      <c r="E121" s="74">
        <v>7</v>
      </c>
      <c r="F121" s="87">
        <v>0</v>
      </c>
      <c r="G121" s="92"/>
      <c r="H121" s="97" t="str">
        <f t="shared" si="4"/>
        <v>西区4-7</v>
      </c>
      <c r="I121" s="104">
        <v>350</v>
      </c>
      <c r="J121" s="113" t="s">
        <v>174</v>
      </c>
      <c r="K121" s="191"/>
      <c r="L121" s="237" t="s">
        <v>734</v>
      </c>
      <c r="M121" s="5" t="e">
        <f>IF(#REF!,#REF!,"")</f>
        <v>#REF!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hidden="1" customHeight="1">
      <c r="A122" s="4">
        <v>120</v>
      </c>
      <c r="B122" s="611"/>
      <c r="C122" s="76" t="s">
        <v>141</v>
      </c>
      <c r="D122" s="57">
        <v>4</v>
      </c>
      <c r="E122" s="74">
        <v>8</v>
      </c>
      <c r="F122" s="87"/>
      <c r="G122" s="92"/>
      <c r="H122" s="97" t="str">
        <f t="shared" si="4"/>
        <v>西区4-8</v>
      </c>
      <c r="I122" s="104">
        <v>340</v>
      </c>
      <c r="J122" s="113" t="s">
        <v>176</v>
      </c>
      <c r="K122" s="183"/>
      <c r="L122" s="129"/>
      <c r="M122" s="4" t="str">
        <f>IF(F126,I126,"")</f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 customHeight="1">
      <c r="A123" s="4">
        <v>121</v>
      </c>
      <c r="B123" s="612"/>
      <c r="C123" s="76" t="s">
        <v>141</v>
      </c>
      <c r="D123" s="57">
        <v>4</v>
      </c>
      <c r="E123" s="74">
        <v>9</v>
      </c>
      <c r="F123" s="87"/>
      <c r="G123" s="92"/>
      <c r="H123" s="97" t="str">
        <f t="shared" si="4"/>
        <v>西区4-9</v>
      </c>
      <c r="I123" s="104">
        <v>715</v>
      </c>
      <c r="J123" s="113" t="s">
        <v>177</v>
      </c>
      <c r="K123" s="183"/>
      <c r="L123" s="129"/>
      <c r="M123" s="21">
        <f>IF(F127,I127,"")</f>
        <v>430</v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 customHeight="1">
      <c r="A124" s="4">
        <v>122</v>
      </c>
      <c r="B124" s="576"/>
      <c r="C124" s="76" t="s">
        <v>141</v>
      </c>
      <c r="D124" s="57">
        <v>4</v>
      </c>
      <c r="E124" s="74" t="s">
        <v>455</v>
      </c>
      <c r="F124" s="87"/>
      <c r="G124" s="92"/>
      <c r="H124" s="97" t="str">
        <f t="shared" si="4"/>
        <v>西区4-10</v>
      </c>
      <c r="I124" s="104">
        <v>245</v>
      </c>
      <c r="J124" s="113" t="s">
        <v>183</v>
      </c>
      <c r="K124" s="185"/>
      <c r="L124" s="131"/>
      <c r="M124" s="4"/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100000000000001" customHeight="1">
      <c r="A125" s="4">
        <v>123</v>
      </c>
      <c r="B125" s="577"/>
      <c r="C125" s="76" t="s">
        <v>141</v>
      </c>
      <c r="D125" s="57">
        <v>4</v>
      </c>
      <c r="E125" s="74" t="s">
        <v>892</v>
      </c>
      <c r="F125" s="87">
        <v>1</v>
      </c>
      <c r="G125" s="92"/>
      <c r="H125" s="97" t="str">
        <f t="shared" si="4"/>
        <v>西区4-11</v>
      </c>
      <c r="I125" s="104">
        <v>495</v>
      </c>
      <c r="J125" s="113"/>
      <c r="K125" s="185" t="s">
        <v>994</v>
      </c>
      <c r="L125" s="131"/>
      <c r="M125" s="4"/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 customHeight="1">
      <c r="A126" s="4">
        <v>124</v>
      </c>
      <c r="B126" s="576" t="s">
        <v>192</v>
      </c>
      <c r="C126" s="76" t="s">
        <v>141</v>
      </c>
      <c r="D126" s="57">
        <v>5</v>
      </c>
      <c r="E126" s="74">
        <v>1</v>
      </c>
      <c r="F126" s="87"/>
      <c r="G126" s="92"/>
      <c r="H126" s="97" t="str">
        <f t="shared" si="4"/>
        <v>西区5-1</v>
      </c>
      <c r="I126" s="104">
        <v>220</v>
      </c>
      <c r="J126" s="113" t="s">
        <v>193</v>
      </c>
      <c r="K126" s="183"/>
      <c r="L126" s="129"/>
      <c r="M126" s="4" t="e">
        <f>IF(#REF!,#REF!,"")</f>
        <v>#REF!</v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customHeight="1">
      <c r="A127" s="4">
        <v>125</v>
      </c>
      <c r="B127" s="593"/>
      <c r="C127" s="76" t="s">
        <v>141</v>
      </c>
      <c r="D127" s="57">
        <v>5</v>
      </c>
      <c r="E127" s="74">
        <v>2</v>
      </c>
      <c r="F127" s="87">
        <v>1</v>
      </c>
      <c r="G127" s="92"/>
      <c r="H127" s="97" t="str">
        <f t="shared" si="4"/>
        <v>西区5-2</v>
      </c>
      <c r="I127" s="104">
        <v>430</v>
      </c>
      <c r="J127" s="113" t="s">
        <v>194</v>
      </c>
      <c r="K127" s="191" t="s">
        <v>1003</v>
      </c>
      <c r="L127" s="129"/>
      <c r="M127" s="4" t="e">
        <f>IF(#REF!,#REF!,"")</f>
        <v>#REF!</v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 customHeight="1">
      <c r="A128" s="4">
        <v>126</v>
      </c>
      <c r="B128" s="593"/>
      <c r="C128" s="76" t="s">
        <v>141</v>
      </c>
      <c r="D128" s="57">
        <v>5</v>
      </c>
      <c r="E128" s="74">
        <v>3</v>
      </c>
      <c r="F128" s="87"/>
      <c r="G128" s="92"/>
      <c r="H128" s="97" t="str">
        <f t="shared" si="4"/>
        <v>西区5-3</v>
      </c>
      <c r="I128" s="104">
        <v>635</v>
      </c>
      <c r="J128" s="113" t="s">
        <v>195</v>
      </c>
      <c r="K128" s="183"/>
      <c r="L128" s="129"/>
      <c r="M128" s="4" t="e">
        <f>IF(#REF!,#REF!,"")</f>
        <v>#REF!</v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 customHeight="1">
      <c r="A129" s="4">
        <v>127</v>
      </c>
      <c r="B129" s="593"/>
      <c r="C129" s="76" t="s">
        <v>141</v>
      </c>
      <c r="D129" s="57">
        <v>5</v>
      </c>
      <c r="E129" s="74">
        <v>4</v>
      </c>
      <c r="F129" s="87"/>
      <c r="G129" s="92"/>
      <c r="H129" s="97" t="str">
        <f t="shared" si="4"/>
        <v>西区5-4</v>
      </c>
      <c r="I129" s="104">
        <v>495</v>
      </c>
      <c r="J129" s="113" t="s">
        <v>196</v>
      </c>
      <c r="K129" s="185"/>
      <c r="L129" s="152"/>
      <c r="M129" s="5" t="e">
        <f>IF(#REF!,#REF!,"")</f>
        <v>#REF!</v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100000000000001" customHeight="1">
      <c r="A130" s="4">
        <v>128</v>
      </c>
      <c r="B130" s="593"/>
      <c r="C130" s="76" t="s">
        <v>141</v>
      </c>
      <c r="D130" s="57">
        <v>5</v>
      </c>
      <c r="E130" s="74">
        <v>5</v>
      </c>
      <c r="F130" s="87">
        <v>0</v>
      </c>
      <c r="G130" s="92"/>
      <c r="H130" s="97" t="str">
        <f t="shared" si="4"/>
        <v>西区5-5</v>
      </c>
      <c r="I130" s="104">
        <v>560</v>
      </c>
      <c r="J130" s="113" t="s">
        <v>197</v>
      </c>
      <c r="K130" s="183"/>
      <c r="L130" s="237" t="s">
        <v>734</v>
      </c>
      <c r="M130" s="5" t="e">
        <f>IF(#REF!,#REF!,"")</f>
        <v>#REF!</v>
      </c>
    </row>
    <row r="131" spans="1:70" ht="20.25" hidden="1" customHeight="1">
      <c r="A131" s="4">
        <v>129</v>
      </c>
      <c r="B131" s="577"/>
      <c r="C131" s="76" t="s">
        <v>141</v>
      </c>
      <c r="D131" s="57">
        <v>5</v>
      </c>
      <c r="E131" s="74" t="s">
        <v>867</v>
      </c>
      <c r="F131" s="87"/>
      <c r="G131" s="92"/>
      <c r="H131" s="97" t="str">
        <f t="shared" si="4"/>
        <v>西区5-6</v>
      </c>
      <c r="I131" s="104">
        <v>425</v>
      </c>
      <c r="J131" s="113"/>
      <c r="K131" s="183"/>
      <c r="L131" s="129"/>
      <c r="N131" s="47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16.5" hidden="1" customHeight="1">
      <c r="A132" s="4">
        <v>130</v>
      </c>
      <c r="B132" s="284" t="s">
        <v>205</v>
      </c>
      <c r="C132" s="76" t="s">
        <v>141</v>
      </c>
      <c r="D132" s="57">
        <v>6</v>
      </c>
      <c r="E132" s="74">
        <v>1</v>
      </c>
      <c r="F132" s="87"/>
      <c r="G132" s="92"/>
      <c r="H132" s="97" t="str">
        <f t="shared" si="4"/>
        <v>西区6-1</v>
      </c>
      <c r="I132" s="104">
        <v>540</v>
      </c>
      <c r="J132" s="113" t="s">
        <v>206</v>
      </c>
      <c r="K132" s="185"/>
      <c r="L132" s="129"/>
      <c r="M132" s="4" t="e">
        <f>IF(#REF!,#REF!,"")</f>
        <v>#REF!</v>
      </c>
    </row>
    <row r="133" spans="1:70" s="19" customFormat="1" ht="16.5" hidden="1" customHeight="1">
      <c r="A133" s="4">
        <v>131</v>
      </c>
      <c r="B133" s="285"/>
      <c r="C133" s="76" t="s">
        <v>141</v>
      </c>
      <c r="D133" s="57">
        <v>6</v>
      </c>
      <c r="E133" s="74">
        <v>2</v>
      </c>
      <c r="F133" s="87"/>
      <c r="G133" s="92"/>
      <c r="H133" s="97" t="str">
        <f t="shared" si="4"/>
        <v>西区6-2</v>
      </c>
      <c r="I133" s="104">
        <v>380</v>
      </c>
      <c r="J133" s="113" t="s">
        <v>207</v>
      </c>
      <c r="K133" s="191"/>
      <c r="L133" s="132"/>
      <c r="M133" s="5" t="e">
        <f>IF(#REF!,#REF!,"")</f>
        <v>#REF!</v>
      </c>
      <c r="N133" s="44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</row>
    <row r="134" spans="1:70" s="20" customFormat="1" ht="16.5" hidden="1" customHeight="1">
      <c r="A134" s="4">
        <v>132</v>
      </c>
      <c r="B134" s="285"/>
      <c r="C134" s="76" t="s">
        <v>141</v>
      </c>
      <c r="D134" s="57">
        <v>6</v>
      </c>
      <c r="E134" s="74">
        <v>3</v>
      </c>
      <c r="F134" s="87"/>
      <c r="G134" s="92"/>
      <c r="H134" s="97" t="str">
        <f t="shared" si="4"/>
        <v>西区6-3</v>
      </c>
      <c r="I134" s="104">
        <v>615</v>
      </c>
      <c r="J134" s="113" t="s">
        <v>208</v>
      </c>
      <c r="K134" s="183"/>
      <c r="L134" s="129"/>
      <c r="M134" s="5" t="str">
        <f>IF(F137,I137,"")</f>
        <v/>
      </c>
      <c r="N134" s="6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</row>
    <row r="135" spans="1:70" s="20" customFormat="1" ht="16.5" hidden="1" customHeight="1">
      <c r="A135" s="4">
        <v>133</v>
      </c>
      <c r="B135" s="285"/>
      <c r="C135" s="76" t="s">
        <v>141</v>
      </c>
      <c r="D135" s="57">
        <v>6</v>
      </c>
      <c r="E135" s="74">
        <v>4</v>
      </c>
      <c r="F135" s="87"/>
      <c r="G135" s="92"/>
      <c r="H135" s="97" t="str">
        <f t="shared" si="4"/>
        <v>西区6-4</v>
      </c>
      <c r="I135" s="104">
        <v>485</v>
      </c>
      <c r="J135" s="113" t="s">
        <v>209</v>
      </c>
      <c r="K135" s="183"/>
      <c r="L135" s="129"/>
      <c r="M135" s="4" t="str">
        <f>IF(F138,I138,"")</f>
        <v/>
      </c>
      <c r="N135" s="22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0" ht="20.25" hidden="1" customHeight="1">
      <c r="A136" s="4">
        <v>134</v>
      </c>
      <c r="B136" s="286"/>
      <c r="C136" s="76" t="s">
        <v>141</v>
      </c>
      <c r="D136" s="57">
        <v>6</v>
      </c>
      <c r="E136" s="74">
        <v>5</v>
      </c>
      <c r="F136" s="87"/>
      <c r="G136" s="92"/>
      <c r="H136" s="97" t="str">
        <f t="shared" si="4"/>
        <v>西区6-5</v>
      </c>
      <c r="I136" s="104">
        <v>565</v>
      </c>
      <c r="J136" s="113" t="s">
        <v>210</v>
      </c>
      <c r="K136" s="183"/>
      <c r="L136" s="129"/>
      <c r="M136" s="4" t="str">
        <f>IF(F139,I139,"")</f>
        <v/>
      </c>
      <c r="N136" s="6"/>
      <c r="O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s="22" customFormat="1" ht="20.25" hidden="1" customHeight="1">
      <c r="A137" s="4">
        <v>135</v>
      </c>
      <c r="B137" s="594" t="s">
        <v>214</v>
      </c>
      <c r="C137" s="76" t="s">
        <v>141</v>
      </c>
      <c r="D137" s="57">
        <v>7</v>
      </c>
      <c r="E137" s="74">
        <v>1</v>
      </c>
      <c r="F137" s="87"/>
      <c r="G137" s="92"/>
      <c r="H137" s="97" t="str">
        <f t="shared" si="4"/>
        <v>西区7-1</v>
      </c>
      <c r="I137" s="104">
        <v>480</v>
      </c>
      <c r="J137" s="113" t="s">
        <v>714</v>
      </c>
      <c r="K137" s="196"/>
      <c r="L137" s="132"/>
      <c r="M137" s="4" t="str">
        <f t="shared" ref="M137:M196" si="6">IF(F143,I143,"")</f>
        <v/>
      </c>
      <c r="N137" s="6"/>
      <c r="P137" s="48"/>
      <c r="Q137" s="48"/>
    </row>
    <row r="138" spans="1:70" ht="20.25" hidden="1" customHeight="1">
      <c r="A138" s="4">
        <v>136</v>
      </c>
      <c r="B138" s="594"/>
      <c r="C138" s="76" t="s">
        <v>141</v>
      </c>
      <c r="D138" s="57">
        <v>7</v>
      </c>
      <c r="E138" s="74">
        <v>2</v>
      </c>
      <c r="F138" s="87"/>
      <c r="G138" s="92"/>
      <c r="H138" s="97" t="str">
        <f t="shared" ref="H138:H201" si="7">CONCATENATE(C138,D138,"-",E138)</f>
        <v>西区7-2</v>
      </c>
      <c r="I138" s="104">
        <v>455</v>
      </c>
      <c r="J138" s="113" t="s">
        <v>215</v>
      </c>
      <c r="K138" s="191"/>
      <c r="L138" s="151" t="s">
        <v>1001</v>
      </c>
      <c r="M138" s="4">
        <f t="shared" si="6"/>
        <v>550</v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ht="20.25" hidden="1" customHeight="1">
      <c r="A139" s="4">
        <v>137</v>
      </c>
      <c r="B139" s="594"/>
      <c r="C139" s="76" t="s">
        <v>141</v>
      </c>
      <c r="D139" s="57">
        <v>7</v>
      </c>
      <c r="E139" s="74">
        <v>3</v>
      </c>
      <c r="F139" s="87"/>
      <c r="G139" s="92"/>
      <c r="H139" s="97" t="str">
        <f t="shared" si="7"/>
        <v>西区7-3</v>
      </c>
      <c r="I139" s="104">
        <v>340</v>
      </c>
      <c r="J139" s="113" t="s">
        <v>216</v>
      </c>
      <c r="K139" s="185"/>
      <c r="L139" s="129"/>
      <c r="M139" s="4">
        <f t="shared" si="6"/>
        <v>205</v>
      </c>
      <c r="N139" s="6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100000000000001" customHeight="1">
      <c r="A140" s="4">
        <v>138</v>
      </c>
      <c r="B140" s="594"/>
      <c r="C140" s="76" t="s">
        <v>141</v>
      </c>
      <c r="D140" s="57">
        <v>7</v>
      </c>
      <c r="E140" s="74">
        <v>4</v>
      </c>
      <c r="F140" s="87">
        <v>0</v>
      </c>
      <c r="G140" s="92"/>
      <c r="H140" s="97" t="str">
        <f t="shared" si="7"/>
        <v>西区7-4</v>
      </c>
      <c r="I140" s="104">
        <v>420</v>
      </c>
      <c r="J140" s="113" t="s">
        <v>762</v>
      </c>
      <c r="K140" s="191"/>
      <c r="L140" s="237" t="s">
        <v>734</v>
      </c>
      <c r="M140" s="253">
        <f t="shared" si="6"/>
        <v>240</v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100000000000001" customHeight="1">
      <c r="A141" s="4">
        <v>139</v>
      </c>
      <c r="B141" s="594"/>
      <c r="C141" s="76" t="s">
        <v>141</v>
      </c>
      <c r="D141" s="57">
        <v>7</v>
      </c>
      <c r="E141" s="74">
        <v>5</v>
      </c>
      <c r="F141" s="87">
        <v>0</v>
      </c>
      <c r="G141" s="92"/>
      <c r="H141" s="97" t="str">
        <f t="shared" si="7"/>
        <v>西区7-5</v>
      </c>
      <c r="I141" s="104">
        <v>445</v>
      </c>
      <c r="J141" s="215" t="s">
        <v>217</v>
      </c>
      <c r="K141" s="191"/>
      <c r="L141" s="237" t="s">
        <v>734</v>
      </c>
      <c r="M141" s="5" t="str">
        <f t="shared" si="6"/>
        <v/>
      </c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customHeight="1">
      <c r="A142" s="4">
        <v>140</v>
      </c>
      <c r="B142" s="594"/>
      <c r="C142" s="76" t="s">
        <v>141</v>
      </c>
      <c r="D142" s="57">
        <v>7</v>
      </c>
      <c r="E142" s="74">
        <v>6</v>
      </c>
      <c r="F142" s="87">
        <v>0</v>
      </c>
      <c r="G142" s="92"/>
      <c r="H142" s="97" t="str">
        <f t="shared" si="7"/>
        <v>西区7-6</v>
      </c>
      <c r="I142" s="104">
        <v>350</v>
      </c>
      <c r="J142" s="215" t="s">
        <v>701</v>
      </c>
      <c r="K142" s="191"/>
      <c r="L142" s="237" t="s">
        <v>734</v>
      </c>
      <c r="M142" s="4" t="str">
        <f t="shared" si="6"/>
        <v/>
      </c>
      <c r="N142" s="6"/>
      <c r="O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customHeight="1">
      <c r="A143" s="4">
        <v>141</v>
      </c>
      <c r="B143" s="594"/>
      <c r="C143" s="76" t="s">
        <v>141</v>
      </c>
      <c r="D143" s="57">
        <v>7</v>
      </c>
      <c r="E143" s="74">
        <v>7</v>
      </c>
      <c r="F143" s="87">
        <v>0</v>
      </c>
      <c r="G143" s="92"/>
      <c r="H143" s="97" t="str">
        <f t="shared" si="7"/>
        <v>西区7-7</v>
      </c>
      <c r="I143" s="104">
        <v>365</v>
      </c>
      <c r="J143" s="113" t="s">
        <v>218</v>
      </c>
      <c r="K143" s="191"/>
      <c r="L143" s="237" t="s">
        <v>734</v>
      </c>
      <c r="M143" s="4" t="str">
        <f t="shared" si="6"/>
        <v/>
      </c>
      <c r="N143" s="6"/>
    </row>
    <row r="144" spans="1:70" ht="20.100000000000001" customHeight="1">
      <c r="A144" s="4">
        <v>142</v>
      </c>
      <c r="B144" s="594"/>
      <c r="C144" s="76" t="s">
        <v>141</v>
      </c>
      <c r="D144" s="57">
        <v>7</v>
      </c>
      <c r="E144" s="74">
        <v>8</v>
      </c>
      <c r="F144" s="87">
        <v>1</v>
      </c>
      <c r="G144" s="92"/>
      <c r="H144" s="97" t="str">
        <f t="shared" si="7"/>
        <v>西区7-8</v>
      </c>
      <c r="I144" s="104">
        <v>550</v>
      </c>
      <c r="J144" s="113" t="s">
        <v>219</v>
      </c>
      <c r="K144" s="191" t="s">
        <v>711</v>
      </c>
      <c r="L144" s="132"/>
      <c r="M144" s="4" t="str">
        <f t="shared" si="6"/>
        <v/>
      </c>
      <c r="N144" s="6"/>
      <c r="O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customHeight="1">
      <c r="A145" s="4">
        <v>143</v>
      </c>
      <c r="B145" s="594"/>
      <c r="C145" s="76" t="s">
        <v>141</v>
      </c>
      <c r="D145" s="57">
        <v>7</v>
      </c>
      <c r="E145" s="74">
        <v>9</v>
      </c>
      <c r="F145" s="87">
        <v>1</v>
      </c>
      <c r="G145" s="92"/>
      <c r="H145" s="97" t="str">
        <f t="shared" si="7"/>
        <v>西区7-9</v>
      </c>
      <c r="I145" s="104">
        <v>205</v>
      </c>
      <c r="J145" s="113" t="s">
        <v>220</v>
      </c>
      <c r="K145" s="191" t="s">
        <v>787</v>
      </c>
      <c r="L145" s="132"/>
      <c r="M145" s="4" t="str">
        <f t="shared" si="6"/>
        <v/>
      </c>
      <c r="O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</row>
    <row r="146" spans="1:70" ht="20.100000000000001" customHeight="1">
      <c r="A146" s="4">
        <v>144</v>
      </c>
      <c r="B146" s="594"/>
      <c r="C146" s="76" t="s">
        <v>141</v>
      </c>
      <c r="D146" s="57">
        <v>7</v>
      </c>
      <c r="E146" s="74">
        <v>10</v>
      </c>
      <c r="F146" s="87">
        <v>1</v>
      </c>
      <c r="G146" s="92"/>
      <c r="H146" s="97" t="str">
        <f t="shared" si="7"/>
        <v>西区7-10</v>
      </c>
      <c r="I146" s="104">
        <v>240</v>
      </c>
      <c r="J146" s="113" t="s">
        <v>221</v>
      </c>
      <c r="K146" s="191" t="s">
        <v>727</v>
      </c>
      <c r="L146" s="129" t="s">
        <v>1023</v>
      </c>
      <c r="M146" s="4" t="str">
        <f t="shared" si="6"/>
        <v/>
      </c>
      <c r="O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16.5" hidden="1" customHeight="1">
      <c r="A147" s="4">
        <v>145</v>
      </c>
      <c r="B147" s="594"/>
      <c r="C147" s="76" t="s">
        <v>141</v>
      </c>
      <c r="D147" s="57">
        <v>7</v>
      </c>
      <c r="E147" s="74">
        <v>11</v>
      </c>
      <c r="F147" s="87"/>
      <c r="G147" s="92"/>
      <c r="H147" s="97" t="str">
        <f t="shared" si="7"/>
        <v>西区7-11</v>
      </c>
      <c r="I147" s="104">
        <v>300</v>
      </c>
      <c r="J147" s="113" t="s">
        <v>222</v>
      </c>
      <c r="K147" s="191"/>
      <c r="L147" s="167"/>
      <c r="M147" s="4" t="str">
        <f t="shared" si="6"/>
        <v/>
      </c>
    </row>
    <row r="148" spans="1:70" ht="16.5" hidden="1" customHeight="1">
      <c r="A148" s="4">
        <v>146</v>
      </c>
      <c r="B148" s="594"/>
      <c r="C148" s="76" t="s">
        <v>141</v>
      </c>
      <c r="D148" s="57">
        <v>7</v>
      </c>
      <c r="E148" s="74">
        <v>12</v>
      </c>
      <c r="F148" s="87"/>
      <c r="G148" s="92"/>
      <c r="H148" s="97" t="str">
        <f t="shared" si="7"/>
        <v>西区7-12</v>
      </c>
      <c r="I148" s="104">
        <v>275</v>
      </c>
      <c r="J148" s="113" t="s">
        <v>223</v>
      </c>
      <c r="K148" s="191"/>
      <c r="L148" s="140"/>
      <c r="M148" s="4" t="str">
        <f t="shared" si="6"/>
        <v/>
      </c>
      <c r="N148" s="6"/>
    </row>
    <row r="149" spans="1:70" ht="16.5" hidden="1" customHeight="1">
      <c r="A149" s="4">
        <v>147</v>
      </c>
      <c r="B149" s="594" t="s">
        <v>224</v>
      </c>
      <c r="C149" s="76" t="s">
        <v>225</v>
      </c>
      <c r="D149" s="57">
        <v>1</v>
      </c>
      <c r="E149" s="74">
        <v>1</v>
      </c>
      <c r="F149" s="87"/>
      <c r="G149" s="92"/>
      <c r="H149" s="97" t="str">
        <f t="shared" si="7"/>
        <v>中央区1-1</v>
      </c>
      <c r="I149" s="104">
        <v>410</v>
      </c>
      <c r="J149" s="113" t="s">
        <v>226</v>
      </c>
      <c r="K149" s="183"/>
      <c r="L149" s="129"/>
      <c r="M149" s="5" t="str">
        <f t="shared" si="6"/>
        <v/>
      </c>
    </row>
    <row r="150" spans="1:70" ht="20.25" hidden="1" customHeight="1">
      <c r="A150" s="4">
        <v>148</v>
      </c>
      <c r="B150" s="594"/>
      <c r="C150" s="76" t="s">
        <v>225</v>
      </c>
      <c r="D150" s="57">
        <v>1</v>
      </c>
      <c r="E150" s="74">
        <v>2</v>
      </c>
      <c r="F150" s="87"/>
      <c r="G150" s="92"/>
      <c r="H150" s="97" t="str">
        <f t="shared" si="7"/>
        <v>中央区1-2</v>
      </c>
      <c r="I150" s="104">
        <v>520</v>
      </c>
      <c r="J150" s="113" t="s">
        <v>227</v>
      </c>
      <c r="K150" s="183"/>
      <c r="L150" s="129"/>
      <c r="M150" s="4" t="str">
        <f t="shared" si="6"/>
        <v/>
      </c>
      <c r="O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</row>
    <row r="151" spans="1:70" ht="16.5" hidden="1" customHeight="1">
      <c r="A151" s="4">
        <v>149</v>
      </c>
      <c r="B151" s="594" t="s">
        <v>228</v>
      </c>
      <c r="C151" s="76" t="s">
        <v>225</v>
      </c>
      <c r="D151" s="57">
        <v>2</v>
      </c>
      <c r="E151" s="74">
        <v>1</v>
      </c>
      <c r="F151" s="87"/>
      <c r="G151" s="92"/>
      <c r="H151" s="97" t="str">
        <f t="shared" si="7"/>
        <v>中央区2-1</v>
      </c>
      <c r="I151" s="104">
        <v>940</v>
      </c>
      <c r="J151" s="119" t="s">
        <v>229</v>
      </c>
      <c r="K151" s="188"/>
      <c r="L151" s="151"/>
      <c r="M151" s="4" t="str">
        <f t="shared" si="6"/>
        <v/>
      </c>
    </row>
    <row r="152" spans="1:70" ht="16.5" hidden="1" customHeight="1">
      <c r="A152" s="4">
        <v>150</v>
      </c>
      <c r="B152" s="594"/>
      <c r="C152" s="76" t="s">
        <v>225</v>
      </c>
      <c r="D152" s="57">
        <v>2</v>
      </c>
      <c r="E152" s="74">
        <v>2</v>
      </c>
      <c r="F152" s="87"/>
      <c r="G152" s="92"/>
      <c r="H152" s="97" t="str">
        <f t="shared" si="7"/>
        <v>中央区2-2</v>
      </c>
      <c r="I152" s="104">
        <v>620</v>
      </c>
      <c r="J152" s="113" t="s">
        <v>230</v>
      </c>
      <c r="K152" s="183"/>
      <c r="L152" s="129"/>
      <c r="M152" s="4" t="str">
        <f t="shared" si="6"/>
        <v/>
      </c>
    </row>
    <row r="153" spans="1:70" ht="16.5" hidden="1" customHeight="1">
      <c r="A153" s="4">
        <v>151</v>
      </c>
      <c r="B153" s="594"/>
      <c r="C153" s="76" t="s">
        <v>225</v>
      </c>
      <c r="D153" s="57">
        <v>2</v>
      </c>
      <c r="E153" s="74">
        <v>3</v>
      </c>
      <c r="F153" s="87"/>
      <c r="G153" s="92"/>
      <c r="H153" s="97" t="str">
        <f t="shared" si="7"/>
        <v>中央区2-3</v>
      </c>
      <c r="I153" s="104">
        <v>150</v>
      </c>
      <c r="J153" s="113" t="s">
        <v>231</v>
      </c>
      <c r="K153" s="183"/>
      <c r="L153" s="152"/>
      <c r="M153" s="4" t="str">
        <f t="shared" si="6"/>
        <v/>
      </c>
      <c r="N153" s="6"/>
    </row>
    <row r="154" spans="1:70" ht="16.5" hidden="1" customHeight="1">
      <c r="A154" s="4">
        <v>152</v>
      </c>
      <c r="B154" s="594" t="s">
        <v>232</v>
      </c>
      <c r="C154" s="76" t="s">
        <v>225</v>
      </c>
      <c r="D154" s="57">
        <v>3</v>
      </c>
      <c r="E154" s="74">
        <v>1</v>
      </c>
      <c r="F154" s="87"/>
      <c r="G154" s="92"/>
      <c r="H154" s="97" t="str">
        <f t="shared" si="7"/>
        <v>中央区3-1</v>
      </c>
      <c r="I154" s="104">
        <v>815</v>
      </c>
      <c r="J154" s="119" t="s">
        <v>233</v>
      </c>
      <c r="K154" s="188"/>
      <c r="L154" s="151"/>
      <c r="M154" s="4" t="str">
        <f t="shared" si="6"/>
        <v/>
      </c>
      <c r="N154" s="6"/>
    </row>
    <row r="155" spans="1:70" ht="20.25" hidden="1" customHeight="1">
      <c r="A155" s="4">
        <v>153</v>
      </c>
      <c r="B155" s="594"/>
      <c r="C155" s="76" t="s">
        <v>225</v>
      </c>
      <c r="D155" s="57">
        <v>3</v>
      </c>
      <c r="E155" s="74">
        <v>2</v>
      </c>
      <c r="F155" s="87"/>
      <c r="G155" s="92"/>
      <c r="H155" s="97" t="str">
        <f t="shared" si="7"/>
        <v>中央区3-2</v>
      </c>
      <c r="I155" s="104">
        <v>770</v>
      </c>
      <c r="J155" s="119" t="s">
        <v>234</v>
      </c>
      <c r="K155" s="189"/>
      <c r="L155" s="153"/>
      <c r="M155" s="5" t="str">
        <f t="shared" si="6"/>
        <v/>
      </c>
      <c r="N155" s="6"/>
      <c r="O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</row>
    <row r="156" spans="1:70" ht="20.25" hidden="1" customHeight="1">
      <c r="A156" s="4">
        <v>154</v>
      </c>
      <c r="B156" s="594" t="s">
        <v>235</v>
      </c>
      <c r="C156" s="76" t="s">
        <v>225</v>
      </c>
      <c r="D156" s="57">
        <v>4</v>
      </c>
      <c r="E156" s="74">
        <v>1</v>
      </c>
      <c r="F156" s="87"/>
      <c r="G156" s="92"/>
      <c r="H156" s="97" t="str">
        <f t="shared" si="7"/>
        <v>中央区4-1</v>
      </c>
      <c r="I156" s="104">
        <v>710</v>
      </c>
      <c r="J156" s="113" t="s">
        <v>236</v>
      </c>
      <c r="K156" s="183"/>
      <c r="L156" s="129"/>
      <c r="M156" s="4">
        <f t="shared" si="6"/>
        <v>150</v>
      </c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ht="20.25" hidden="1" customHeight="1">
      <c r="A157" s="4">
        <v>155</v>
      </c>
      <c r="B157" s="594"/>
      <c r="C157" s="76" t="s">
        <v>225</v>
      </c>
      <c r="D157" s="57">
        <v>4</v>
      </c>
      <c r="E157" s="74">
        <v>2</v>
      </c>
      <c r="F157" s="87"/>
      <c r="G157" s="92"/>
      <c r="H157" s="97" t="str">
        <f t="shared" si="7"/>
        <v>中央区4-2</v>
      </c>
      <c r="I157" s="104">
        <v>805</v>
      </c>
      <c r="J157" s="113" t="s">
        <v>237</v>
      </c>
      <c r="K157" s="183"/>
      <c r="L157" s="129"/>
      <c r="M157" s="4" t="str">
        <f t="shared" si="6"/>
        <v/>
      </c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16.5" hidden="1" customHeight="1">
      <c r="A158" s="4">
        <v>156</v>
      </c>
      <c r="B158" s="594"/>
      <c r="C158" s="76" t="s">
        <v>225</v>
      </c>
      <c r="D158" s="57">
        <v>4</v>
      </c>
      <c r="E158" s="74">
        <v>3</v>
      </c>
      <c r="F158" s="87"/>
      <c r="G158" s="92"/>
      <c r="H158" s="97" t="str">
        <f t="shared" si="7"/>
        <v>中央区4-3</v>
      </c>
      <c r="I158" s="104">
        <v>520</v>
      </c>
      <c r="J158" s="113" t="s">
        <v>238</v>
      </c>
      <c r="K158" s="183"/>
      <c r="L158" s="129"/>
      <c r="M158" s="4" t="str">
        <f t="shared" si="6"/>
        <v/>
      </c>
    </row>
    <row r="159" spans="1:70" ht="16.5" hidden="1" customHeight="1">
      <c r="A159" s="4">
        <v>157</v>
      </c>
      <c r="B159" s="594"/>
      <c r="C159" s="76" t="s">
        <v>225</v>
      </c>
      <c r="D159" s="57">
        <v>4</v>
      </c>
      <c r="E159" s="74">
        <v>4</v>
      </c>
      <c r="F159" s="87"/>
      <c r="G159" s="92"/>
      <c r="H159" s="97" t="str">
        <f t="shared" si="7"/>
        <v>中央区4-4</v>
      </c>
      <c r="I159" s="104">
        <v>505</v>
      </c>
      <c r="J159" s="113" t="s">
        <v>239</v>
      </c>
      <c r="K159" s="183"/>
      <c r="L159" s="129"/>
      <c r="M159" s="4" t="str">
        <f t="shared" si="6"/>
        <v/>
      </c>
    </row>
    <row r="160" spans="1:70" ht="16.5" hidden="1" customHeight="1">
      <c r="A160" s="4">
        <v>158</v>
      </c>
      <c r="B160" s="594"/>
      <c r="C160" s="76" t="s">
        <v>225</v>
      </c>
      <c r="D160" s="57">
        <v>4</v>
      </c>
      <c r="E160" s="74">
        <v>5</v>
      </c>
      <c r="F160" s="87"/>
      <c r="G160" s="92"/>
      <c r="H160" s="97" t="str">
        <f t="shared" si="7"/>
        <v>中央区4-5</v>
      </c>
      <c r="I160" s="104">
        <v>530</v>
      </c>
      <c r="J160" s="113" t="s">
        <v>240</v>
      </c>
      <c r="K160" s="183"/>
      <c r="L160" s="154"/>
      <c r="M160" s="4" t="str">
        <f t="shared" si="6"/>
        <v/>
      </c>
    </row>
    <row r="161" spans="1:70" ht="16.5" hidden="1" customHeight="1">
      <c r="A161" s="4">
        <v>159</v>
      </c>
      <c r="B161" s="594"/>
      <c r="C161" s="76" t="s">
        <v>225</v>
      </c>
      <c r="D161" s="57">
        <v>4</v>
      </c>
      <c r="E161" s="74">
        <v>6</v>
      </c>
      <c r="F161" s="87"/>
      <c r="G161" s="92"/>
      <c r="H161" s="97" t="str">
        <f t="shared" si="7"/>
        <v>中央区4-6</v>
      </c>
      <c r="I161" s="104">
        <v>320</v>
      </c>
      <c r="J161" s="113" t="s">
        <v>241</v>
      </c>
      <c r="K161" s="185"/>
      <c r="L161" s="140"/>
      <c r="M161" s="4" t="str">
        <f t="shared" si="6"/>
        <v/>
      </c>
      <c r="N161" s="6"/>
    </row>
    <row r="162" spans="1:70" ht="20.100000000000001" customHeight="1">
      <c r="A162" s="4">
        <v>160</v>
      </c>
      <c r="B162" s="594"/>
      <c r="C162" s="76" t="s">
        <v>225</v>
      </c>
      <c r="D162" s="57">
        <v>4</v>
      </c>
      <c r="E162" s="74">
        <v>7</v>
      </c>
      <c r="F162" s="87">
        <v>1</v>
      </c>
      <c r="G162" s="92"/>
      <c r="H162" s="97" t="str">
        <f t="shared" si="7"/>
        <v>中央区4-7</v>
      </c>
      <c r="I162" s="104">
        <v>150</v>
      </c>
      <c r="J162" s="113" t="s">
        <v>241</v>
      </c>
      <c r="K162" s="183" t="s">
        <v>933</v>
      </c>
      <c r="L162" s="131"/>
      <c r="M162" s="4" t="str">
        <f t="shared" si="6"/>
        <v/>
      </c>
      <c r="N162" s="254"/>
    </row>
    <row r="163" spans="1:70" ht="20.25" hidden="1" customHeight="1">
      <c r="A163" s="4">
        <v>161</v>
      </c>
      <c r="B163" s="594"/>
      <c r="C163" s="76" t="s">
        <v>225</v>
      </c>
      <c r="D163" s="57">
        <v>4</v>
      </c>
      <c r="E163" s="74">
        <v>8</v>
      </c>
      <c r="F163" s="87"/>
      <c r="G163" s="92"/>
      <c r="H163" s="97" t="str">
        <f t="shared" si="7"/>
        <v>中央区4-8</v>
      </c>
      <c r="I163" s="104">
        <v>490</v>
      </c>
      <c r="J163" s="113" t="s">
        <v>242</v>
      </c>
      <c r="K163" s="183"/>
      <c r="L163" s="129"/>
      <c r="M163" s="4" t="str">
        <f t="shared" si="6"/>
        <v/>
      </c>
      <c r="O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</row>
    <row r="164" spans="1:70" s="254" customFormat="1" ht="20.25" hidden="1" customHeight="1">
      <c r="A164" s="4">
        <v>162</v>
      </c>
      <c r="B164" s="594"/>
      <c r="C164" s="76" t="s">
        <v>225</v>
      </c>
      <c r="D164" s="57">
        <v>4</v>
      </c>
      <c r="E164" s="74">
        <v>9</v>
      </c>
      <c r="F164" s="87"/>
      <c r="G164" s="92"/>
      <c r="H164" s="97" t="str">
        <f t="shared" si="7"/>
        <v>中央区4-9</v>
      </c>
      <c r="I164" s="104">
        <v>460</v>
      </c>
      <c r="J164" s="113" t="s">
        <v>242</v>
      </c>
      <c r="K164" s="183"/>
      <c r="L164" s="140"/>
      <c r="M164" s="4" t="str">
        <f t="shared" si="6"/>
        <v/>
      </c>
      <c r="N164" s="44"/>
      <c r="P164" s="255"/>
      <c r="Q164" s="255"/>
    </row>
    <row r="165" spans="1:70" ht="16.5" hidden="1" customHeight="1">
      <c r="A165" s="4">
        <v>163</v>
      </c>
      <c r="B165" s="594"/>
      <c r="C165" s="76" t="s">
        <v>225</v>
      </c>
      <c r="D165" s="57">
        <v>4</v>
      </c>
      <c r="E165" s="74">
        <v>10</v>
      </c>
      <c r="F165" s="87"/>
      <c r="G165" s="92"/>
      <c r="H165" s="97" t="str">
        <f t="shared" si="7"/>
        <v>中央区4-10</v>
      </c>
      <c r="I165" s="104">
        <v>385</v>
      </c>
      <c r="J165" s="113" t="s">
        <v>243</v>
      </c>
      <c r="K165" s="183"/>
      <c r="L165" s="129"/>
      <c r="M165" s="4" t="str">
        <f t="shared" si="6"/>
        <v/>
      </c>
      <c r="N165" s="6"/>
    </row>
    <row r="166" spans="1:70" ht="16.5" hidden="1" customHeight="1">
      <c r="A166" s="4">
        <v>164</v>
      </c>
      <c r="B166" s="594" t="s">
        <v>244</v>
      </c>
      <c r="C166" s="76" t="s">
        <v>225</v>
      </c>
      <c r="D166" s="57">
        <v>5</v>
      </c>
      <c r="E166" s="74">
        <v>1</v>
      </c>
      <c r="F166" s="87"/>
      <c r="G166" s="92"/>
      <c r="H166" s="97" t="str">
        <f t="shared" si="7"/>
        <v>中央区5-1</v>
      </c>
      <c r="I166" s="104">
        <v>365</v>
      </c>
      <c r="J166" s="113" t="s">
        <v>245</v>
      </c>
      <c r="K166" s="191"/>
      <c r="L166" s="129"/>
      <c r="M166" s="4" t="str">
        <f t="shared" si="6"/>
        <v/>
      </c>
      <c r="N166" s="6"/>
    </row>
    <row r="167" spans="1:70" ht="20.25" hidden="1" customHeight="1">
      <c r="A167" s="4">
        <v>165</v>
      </c>
      <c r="B167" s="594"/>
      <c r="C167" s="76" t="s">
        <v>225</v>
      </c>
      <c r="D167" s="57">
        <v>5</v>
      </c>
      <c r="E167" s="74">
        <v>2</v>
      </c>
      <c r="F167" s="87"/>
      <c r="G167" s="92"/>
      <c r="H167" s="97" t="str">
        <f t="shared" si="7"/>
        <v>中央区5-2</v>
      </c>
      <c r="I167" s="104">
        <v>825</v>
      </c>
      <c r="J167" s="113" t="s">
        <v>246</v>
      </c>
      <c r="K167" s="185"/>
      <c r="L167" s="129"/>
      <c r="M167" s="4" t="str">
        <f t="shared" si="6"/>
        <v/>
      </c>
      <c r="N167" s="6"/>
      <c r="O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25" hidden="1" customHeight="1">
      <c r="A168" s="4">
        <v>166</v>
      </c>
      <c r="B168" s="594"/>
      <c r="C168" s="76" t="s">
        <v>225</v>
      </c>
      <c r="D168" s="57">
        <v>5</v>
      </c>
      <c r="E168" s="74">
        <v>3</v>
      </c>
      <c r="F168" s="87"/>
      <c r="G168" s="92"/>
      <c r="H168" s="97" t="str">
        <f t="shared" si="7"/>
        <v>中央区5-3</v>
      </c>
      <c r="I168" s="104">
        <v>610</v>
      </c>
      <c r="J168" s="113" t="s">
        <v>247</v>
      </c>
      <c r="K168" s="183"/>
      <c r="L168" s="129"/>
      <c r="M168" s="4" t="str">
        <f t="shared" si="6"/>
        <v/>
      </c>
      <c r="N168" s="6"/>
      <c r="O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25" hidden="1" customHeight="1">
      <c r="A169" s="4">
        <v>167</v>
      </c>
      <c r="B169" s="594"/>
      <c r="C169" s="76" t="s">
        <v>225</v>
      </c>
      <c r="D169" s="57">
        <v>5</v>
      </c>
      <c r="E169" s="74">
        <v>4</v>
      </c>
      <c r="F169" s="87"/>
      <c r="G169" s="92"/>
      <c r="H169" s="97" t="str">
        <f t="shared" si="7"/>
        <v>中央区5-4</v>
      </c>
      <c r="I169" s="104">
        <v>560</v>
      </c>
      <c r="J169" s="113" t="s">
        <v>248</v>
      </c>
      <c r="K169" s="185"/>
      <c r="L169" s="129"/>
      <c r="M169" s="5" t="str">
        <f t="shared" si="6"/>
        <v/>
      </c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4"/>
      <c r="C170" s="76" t="s">
        <v>225</v>
      </c>
      <c r="D170" s="57">
        <v>5</v>
      </c>
      <c r="E170" s="74">
        <v>5</v>
      </c>
      <c r="F170" s="87"/>
      <c r="G170" s="92"/>
      <c r="H170" s="97" t="str">
        <f t="shared" si="7"/>
        <v>中央区5-5</v>
      </c>
      <c r="I170" s="104">
        <v>520</v>
      </c>
      <c r="J170" s="113" t="s">
        <v>249</v>
      </c>
      <c r="K170" s="183"/>
      <c r="L170" s="129"/>
      <c r="M170" s="4" t="str">
        <f t="shared" si="6"/>
        <v/>
      </c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16.5" hidden="1" customHeight="1">
      <c r="A171" s="4">
        <v>169</v>
      </c>
      <c r="B171" s="594"/>
      <c r="C171" s="76" t="s">
        <v>225</v>
      </c>
      <c r="D171" s="57">
        <v>5</v>
      </c>
      <c r="E171" s="74">
        <v>6</v>
      </c>
      <c r="F171" s="87"/>
      <c r="G171" s="92"/>
      <c r="H171" s="97" t="str">
        <f t="shared" si="7"/>
        <v>中央区5-6</v>
      </c>
      <c r="I171" s="104">
        <v>470</v>
      </c>
      <c r="J171" s="113" t="s">
        <v>250</v>
      </c>
      <c r="K171" s="183"/>
      <c r="L171" s="129"/>
      <c r="M171" s="4" t="str">
        <f t="shared" si="6"/>
        <v/>
      </c>
      <c r="N171" s="6"/>
    </row>
    <row r="172" spans="1:70" ht="16.5" hidden="1" customHeight="1">
      <c r="A172" s="4">
        <v>170</v>
      </c>
      <c r="B172" s="594"/>
      <c r="C172" s="76" t="s">
        <v>225</v>
      </c>
      <c r="D172" s="57">
        <v>5</v>
      </c>
      <c r="E172" s="74">
        <v>7</v>
      </c>
      <c r="F172" s="87"/>
      <c r="G172" s="92"/>
      <c r="H172" s="97" t="str">
        <f t="shared" si="7"/>
        <v>中央区5-7</v>
      </c>
      <c r="I172" s="104">
        <v>395</v>
      </c>
      <c r="J172" s="113" t="s">
        <v>251</v>
      </c>
      <c r="K172" s="191"/>
      <c r="L172" s="129"/>
      <c r="M172" s="4" t="str">
        <f t="shared" si="6"/>
        <v/>
      </c>
      <c r="N172" s="6"/>
    </row>
    <row r="173" spans="1:70" ht="20.25" hidden="1">
      <c r="A173" s="4">
        <v>171</v>
      </c>
      <c r="B173" s="594"/>
      <c r="C173" s="76" t="s">
        <v>225</v>
      </c>
      <c r="D173" s="57">
        <v>5</v>
      </c>
      <c r="E173" s="74">
        <v>8</v>
      </c>
      <c r="F173" s="87"/>
      <c r="G173" s="92"/>
      <c r="H173" s="97" t="str">
        <f t="shared" si="7"/>
        <v>中央区5-8</v>
      </c>
      <c r="I173" s="104">
        <v>410</v>
      </c>
      <c r="J173" s="113" t="s">
        <v>253</v>
      </c>
      <c r="K173" s="191"/>
      <c r="L173" s="135" t="s">
        <v>938</v>
      </c>
      <c r="M173" s="4" t="str">
        <f t="shared" si="6"/>
        <v/>
      </c>
      <c r="N173" s="6"/>
      <c r="O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</row>
    <row r="174" spans="1:70" ht="20.25" hidden="1" customHeight="1">
      <c r="A174" s="4">
        <v>172</v>
      </c>
      <c r="B174" s="594"/>
      <c r="C174" s="76" t="s">
        <v>225</v>
      </c>
      <c r="D174" s="57">
        <v>5</v>
      </c>
      <c r="E174" s="74">
        <v>9</v>
      </c>
      <c r="F174" s="87"/>
      <c r="G174" s="92"/>
      <c r="H174" s="97" t="str">
        <f t="shared" si="7"/>
        <v>中央区5-9</v>
      </c>
      <c r="I174" s="104">
        <v>450</v>
      </c>
      <c r="J174" s="113" t="s">
        <v>254</v>
      </c>
      <c r="K174" s="183"/>
      <c r="L174" s="129"/>
      <c r="M174" s="4" t="str">
        <f t="shared" si="6"/>
        <v/>
      </c>
      <c r="N174" s="6"/>
      <c r="O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</row>
    <row r="175" spans="1:70" ht="20.25" hidden="1" customHeight="1">
      <c r="A175" s="4">
        <v>173</v>
      </c>
      <c r="B175" s="594"/>
      <c r="C175" s="76" t="s">
        <v>225</v>
      </c>
      <c r="D175" s="57">
        <v>5</v>
      </c>
      <c r="E175" s="74">
        <v>10</v>
      </c>
      <c r="F175" s="87"/>
      <c r="G175" s="92"/>
      <c r="H175" s="97" t="str">
        <f t="shared" si="7"/>
        <v>中央区5-10</v>
      </c>
      <c r="I175" s="104">
        <v>365</v>
      </c>
      <c r="J175" s="113" t="s">
        <v>255</v>
      </c>
      <c r="K175" s="190"/>
      <c r="L175" s="129"/>
      <c r="M175" s="4" t="str">
        <f t="shared" si="6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 t="s">
        <v>256</v>
      </c>
      <c r="C176" s="76" t="s">
        <v>225</v>
      </c>
      <c r="D176" s="57">
        <v>6</v>
      </c>
      <c r="E176" s="74">
        <v>1</v>
      </c>
      <c r="F176" s="87"/>
      <c r="G176" s="92"/>
      <c r="H176" s="97" t="str">
        <f t="shared" si="7"/>
        <v>中央区6-1</v>
      </c>
      <c r="I176" s="104">
        <v>500</v>
      </c>
      <c r="J176" s="113" t="s">
        <v>257</v>
      </c>
      <c r="K176" s="183"/>
      <c r="L176" s="129"/>
      <c r="M176" s="4" t="str">
        <f t="shared" si="6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/>
      <c r="C177" s="76" t="s">
        <v>225</v>
      </c>
      <c r="D177" s="57">
        <v>6</v>
      </c>
      <c r="E177" s="74">
        <v>2</v>
      </c>
      <c r="F177" s="87"/>
      <c r="G177" s="92"/>
      <c r="H177" s="97" t="str">
        <f t="shared" si="7"/>
        <v>中央区6-2</v>
      </c>
      <c r="I177" s="104">
        <v>435</v>
      </c>
      <c r="J177" s="113" t="s">
        <v>258</v>
      </c>
      <c r="K177" s="191"/>
      <c r="L177" s="141" t="s">
        <v>786</v>
      </c>
      <c r="M177" s="4" t="str">
        <f t="shared" si="6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/>
      <c r="C178" s="76" t="s">
        <v>225</v>
      </c>
      <c r="D178" s="57">
        <v>6</v>
      </c>
      <c r="E178" s="74">
        <v>3</v>
      </c>
      <c r="F178" s="87"/>
      <c r="G178" s="92"/>
      <c r="H178" s="97" t="str">
        <f t="shared" si="7"/>
        <v>中央区6-3</v>
      </c>
      <c r="I178" s="104">
        <v>590</v>
      </c>
      <c r="J178" s="113" t="s">
        <v>259</v>
      </c>
      <c r="K178" s="183"/>
      <c r="L178" s="129"/>
      <c r="M178" s="21" t="str">
        <f t="shared" si="6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 t="s">
        <v>260</v>
      </c>
      <c r="C179" s="76" t="s">
        <v>225</v>
      </c>
      <c r="D179" s="57">
        <v>7</v>
      </c>
      <c r="E179" s="74">
        <v>1</v>
      </c>
      <c r="F179" s="87"/>
      <c r="G179" s="92"/>
      <c r="H179" s="97" t="str">
        <f t="shared" si="7"/>
        <v>中央区7-1</v>
      </c>
      <c r="I179" s="104">
        <v>770</v>
      </c>
      <c r="J179" s="113" t="s">
        <v>261</v>
      </c>
      <c r="K179" s="183"/>
      <c r="L179" s="129"/>
      <c r="M179" s="5" t="str">
        <f t="shared" si="6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20.100000000000001" customHeight="1">
      <c r="A180" s="4">
        <v>178</v>
      </c>
      <c r="B180" s="594"/>
      <c r="C180" s="76" t="s">
        <v>225</v>
      </c>
      <c r="D180" s="57">
        <v>7</v>
      </c>
      <c r="E180" s="74">
        <v>2</v>
      </c>
      <c r="F180" s="87">
        <v>0</v>
      </c>
      <c r="G180" s="92"/>
      <c r="H180" s="97" t="str">
        <f t="shared" si="7"/>
        <v>中央区7-2</v>
      </c>
      <c r="I180" s="104">
        <v>295</v>
      </c>
      <c r="J180" s="113" t="s">
        <v>262</v>
      </c>
      <c r="K180" s="191"/>
      <c r="L180" s="164" t="s">
        <v>694</v>
      </c>
      <c r="M180" s="4" t="str">
        <f t="shared" si="6"/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100000000000001" customHeight="1">
      <c r="A181" s="4">
        <v>179</v>
      </c>
      <c r="B181" s="594"/>
      <c r="C181" s="76" t="s">
        <v>225</v>
      </c>
      <c r="D181" s="57">
        <v>7</v>
      </c>
      <c r="E181" s="74">
        <v>3</v>
      </c>
      <c r="F181" s="87">
        <v>0</v>
      </c>
      <c r="G181" s="92"/>
      <c r="H181" s="97" t="str">
        <f t="shared" si="7"/>
        <v>中央区7-3</v>
      </c>
      <c r="I181" s="104">
        <v>630</v>
      </c>
      <c r="J181" s="113" t="s">
        <v>263</v>
      </c>
      <c r="K181" s="191"/>
      <c r="L181" s="138" t="s">
        <v>989</v>
      </c>
      <c r="M181" s="4" t="str">
        <f t="shared" si="6"/>
        <v/>
      </c>
      <c r="N181" s="6"/>
      <c r="O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20.25" hidden="1">
      <c r="A182" s="4">
        <v>180</v>
      </c>
      <c r="B182" s="594"/>
      <c r="C182" s="76" t="s">
        <v>225</v>
      </c>
      <c r="D182" s="57">
        <v>7</v>
      </c>
      <c r="E182" s="74">
        <v>4</v>
      </c>
      <c r="F182" s="87"/>
      <c r="G182" s="92"/>
      <c r="H182" s="97" t="str">
        <f t="shared" si="7"/>
        <v>中央区7-4</v>
      </c>
      <c r="I182" s="104">
        <v>495</v>
      </c>
      <c r="J182" s="113" t="s">
        <v>264</v>
      </c>
      <c r="K182" s="191"/>
      <c r="L182" s="164"/>
      <c r="M182" s="4" t="str">
        <f t="shared" si="6"/>
        <v/>
      </c>
      <c r="N182" s="6"/>
      <c r="O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25" hidden="1" customHeight="1">
      <c r="A183" s="4">
        <v>181</v>
      </c>
      <c r="B183" s="594"/>
      <c r="C183" s="76" t="s">
        <v>225</v>
      </c>
      <c r="D183" s="57">
        <v>7</v>
      </c>
      <c r="E183" s="74">
        <v>5</v>
      </c>
      <c r="F183" s="87"/>
      <c r="G183" s="92"/>
      <c r="H183" s="97" t="str">
        <f t="shared" si="7"/>
        <v>中央区7-5</v>
      </c>
      <c r="I183" s="104">
        <v>365</v>
      </c>
      <c r="J183" s="113" t="s">
        <v>265</v>
      </c>
      <c r="K183" s="183"/>
      <c r="L183" s="129"/>
      <c r="M183" s="4" t="str">
        <f t="shared" si="6"/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 customHeight="1">
      <c r="A184" s="4">
        <v>182</v>
      </c>
      <c r="B184" s="594"/>
      <c r="C184" s="76" t="s">
        <v>225</v>
      </c>
      <c r="D184" s="57">
        <v>7</v>
      </c>
      <c r="E184" s="74">
        <v>6</v>
      </c>
      <c r="F184" s="87"/>
      <c r="G184" s="92"/>
      <c r="H184" s="97" t="str">
        <f t="shared" si="7"/>
        <v>中央区7-6</v>
      </c>
      <c r="I184" s="104">
        <v>620</v>
      </c>
      <c r="J184" s="113" t="s">
        <v>266</v>
      </c>
      <c r="K184" s="183"/>
      <c r="L184" s="129"/>
      <c r="M184" s="4" t="str">
        <f t="shared" si="6"/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hidden="1" customHeight="1">
      <c r="A185" s="4">
        <v>183</v>
      </c>
      <c r="B185" s="594"/>
      <c r="C185" s="76" t="s">
        <v>225</v>
      </c>
      <c r="D185" s="57">
        <v>7</v>
      </c>
      <c r="E185" s="74">
        <v>7</v>
      </c>
      <c r="F185" s="87"/>
      <c r="G185" s="92"/>
      <c r="H185" s="97" t="str">
        <f t="shared" si="7"/>
        <v>中央区7-7</v>
      </c>
      <c r="I185" s="104">
        <v>610</v>
      </c>
      <c r="J185" s="113" t="s">
        <v>267</v>
      </c>
      <c r="K185" s="183"/>
      <c r="L185" s="155"/>
      <c r="M185" s="4" t="str">
        <f t="shared" si="6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7</v>
      </c>
      <c r="E186" s="74">
        <v>8</v>
      </c>
      <c r="F186" s="87"/>
      <c r="G186" s="92"/>
      <c r="H186" s="97" t="str">
        <f t="shared" si="7"/>
        <v>中央区7-8</v>
      </c>
      <c r="I186" s="104">
        <v>320</v>
      </c>
      <c r="J186" s="113" t="s">
        <v>268</v>
      </c>
      <c r="K186" s="183"/>
      <c r="L186" s="129"/>
      <c r="M186" s="4" t="str">
        <f t="shared" si="6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94"/>
      <c r="C187" s="76" t="s">
        <v>225</v>
      </c>
      <c r="D187" s="57">
        <v>7</v>
      </c>
      <c r="E187" s="74">
        <v>9</v>
      </c>
      <c r="F187" s="87"/>
      <c r="G187" s="92"/>
      <c r="H187" s="97" t="str">
        <f t="shared" si="7"/>
        <v>中央区7-9</v>
      </c>
      <c r="I187" s="104">
        <v>310</v>
      </c>
      <c r="J187" s="113" t="s">
        <v>269</v>
      </c>
      <c r="K187" s="183"/>
      <c r="L187" s="129"/>
      <c r="M187" s="4">
        <f t="shared" si="6"/>
        <v>445</v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 customHeight="1">
      <c r="A188" s="4">
        <v>186</v>
      </c>
      <c r="B188" s="594" t="s">
        <v>270</v>
      </c>
      <c r="C188" s="76" t="s">
        <v>225</v>
      </c>
      <c r="D188" s="57">
        <v>8</v>
      </c>
      <c r="E188" s="74">
        <v>1</v>
      </c>
      <c r="F188" s="87"/>
      <c r="G188" s="92"/>
      <c r="H188" s="97" t="str">
        <f t="shared" si="7"/>
        <v>中央区8-1</v>
      </c>
      <c r="I188" s="104">
        <v>340</v>
      </c>
      <c r="J188" s="113" t="s">
        <v>271</v>
      </c>
      <c r="K188" s="183"/>
      <c r="L188" s="129"/>
      <c r="M188" s="4" t="str">
        <f t="shared" si="6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100000000000001" customHeight="1">
      <c r="A189" s="4">
        <v>187</v>
      </c>
      <c r="B189" s="594"/>
      <c r="C189" s="76" t="s">
        <v>225</v>
      </c>
      <c r="D189" s="57">
        <v>8</v>
      </c>
      <c r="E189" s="74">
        <v>2</v>
      </c>
      <c r="F189" s="87">
        <v>0</v>
      </c>
      <c r="G189" s="92"/>
      <c r="H189" s="97" t="str">
        <f t="shared" si="7"/>
        <v>中央区8-2</v>
      </c>
      <c r="I189" s="104">
        <v>320</v>
      </c>
      <c r="J189" s="113" t="s">
        <v>272</v>
      </c>
      <c r="K189" s="191"/>
      <c r="L189" s="164" t="s">
        <v>857</v>
      </c>
      <c r="M189" s="5" t="str">
        <f t="shared" si="6"/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188</v>
      </c>
      <c r="B190" s="594"/>
      <c r="C190" s="76" t="s">
        <v>225</v>
      </c>
      <c r="D190" s="57">
        <v>8</v>
      </c>
      <c r="E190" s="74">
        <v>3</v>
      </c>
      <c r="F190" s="87"/>
      <c r="G190" s="92"/>
      <c r="H190" s="97" t="str">
        <f t="shared" si="7"/>
        <v>中央区8-3</v>
      </c>
      <c r="I190" s="104">
        <v>540</v>
      </c>
      <c r="J190" s="113" t="s">
        <v>273</v>
      </c>
      <c r="K190" s="183"/>
      <c r="L190" s="129"/>
      <c r="M190" s="4" t="str">
        <f t="shared" si="6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25" hidden="1" customHeight="1">
      <c r="A191" s="4">
        <v>189</v>
      </c>
      <c r="B191" s="594"/>
      <c r="C191" s="76" t="s">
        <v>225</v>
      </c>
      <c r="D191" s="57">
        <v>8</v>
      </c>
      <c r="E191" s="74">
        <v>4</v>
      </c>
      <c r="F191" s="87"/>
      <c r="G191" s="92"/>
      <c r="H191" s="97" t="str">
        <f t="shared" si="7"/>
        <v>中央区8-4</v>
      </c>
      <c r="I191" s="104">
        <v>490</v>
      </c>
      <c r="J191" s="113" t="s">
        <v>274</v>
      </c>
      <c r="K191" s="183"/>
      <c r="L191" s="129"/>
      <c r="M191" s="4" t="str">
        <f t="shared" si="6"/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190</v>
      </c>
      <c r="B192" s="594"/>
      <c r="C192" s="76" t="s">
        <v>225</v>
      </c>
      <c r="D192" s="57">
        <v>8</v>
      </c>
      <c r="E192" s="74">
        <v>5</v>
      </c>
      <c r="F192" s="87"/>
      <c r="G192" s="92"/>
      <c r="H192" s="97" t="str">
        <f t="shared" si="7"/>
        <v>中央区8-5</v>
      </c>
      <c r="I192" s="104">
        <v>550</v>
      </c>
      <c r="J192" s="113" t="s">
        <v>275</v>
      </c>
      <c r="K192" s="183"/>
      <c r="L192" s="129"/>
      <c r="M192" s="4" t="str">
        <f t="shared" si="6"/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100000000000001" customHeight="1">
      <c r="A193" s="4">
        <v>191</v>
      </c>
      <c r="B193" s="594"/>
      <c r="C193" s="76" t="s">
        <v>225</v>
      </c>
      <c r="D193" s="57">
        <v>8</v>
      </c>
      <c r="E193" s="74">
        <v>6</v>
      </c>
      <c r="F193" s="87">
        <v>1</v>
      </c>
      <c r="G193" s="92"/>
      <c r="H193" s="97" t="str">
        <f t="shared" si="7"/>
        <v>中央区8-6</v>
      </c>
      <c r="I193" s="104">
        <v>445</v>
      </c>
      <c r="J193" s="113" t="s">
        <v>276</v>
      </c>
      <c r="K193" s="201" t="s">
        <v>963</v>
      </c>
      <c r="L193" s="313"/>
      <c r="M193" s="4" t="str">
        <f t="shared" si="6"/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 customHeight="1">
      <c r="A194" s="4">
        <v>192</v>
      </c>
      <c r="B194" s="594"/>
      <c r="C194" s="76" t="s">
        <v>225</v>
      </c>
      <c r="D194" s="57">
        <v>8</v>
      </c>
      <c r="E194" s="74">
        <v>7</v>
      </c>
      <c r="F194" s="87"/>
      <c r="G194" s="92"/>
      <c r="H194" s="97" t="str">
        <f t="shared" si="7"/>
        <v>中央区8-7</v>
      </c>
      <c r="I194" s="104">
        <v>465</v>
      </c>
      <c r="J194" s="113" t="s">
        <v>277</v>
      </c>
      <c r="K194" s="183"/>
      <c r="L194" s="129"/>
      <c r="M194" s="5" t="str">
        <f t="shared" si="6"/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 customHeight="1">
      <c r="A195" s="4">
        <v>193</v>
      </c>
      <c r="B195" s="594"/>
      <c r="C195" s="76" t="s">
        <v>225</v>
      </c>
      <c r="D195" s="57">
        <v>8</v>
      </c>
      <c r="E195" s="74">
        <v>8</v>
      </c>
      <c r="F195" s="87"/>
      <c r="G195" s="92"/>
      <c r="H195" s="97" t="str">
        <f t="shared" si="7"/>
        <v>中央区8-8</v>
      </c>
      <c r="I195" s="104">
        <v>525</v>
      </c>
      <c r="J195" s="113" t="s">
        <v>278</v>
      </c>
      <c r="K195" s="183"/>
      <c r="L195" s="138"/>
      <c r="M195" s="4">
        <f t="shared" si="6"/>
        <v>815</v>
      </c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100000000000001" customHeight="1">
      <c r="A196" s="4">
        <v>194</v>
      </c>
      <c r="B196" s="594"/>
      <c r="C196" s="76" t="s">
        <v>225</v>
      </c>
      <c r="D196" s="57">
        <v>8</v>
      </c>
      <c r="E196" s="74" t="s">
        <v>279</v>
      </c>
      <c r="F196" s="87">
        <v>0</v>
      </c>
      <c r="G196" s="92"/>
      <c r="H196" s="97" t="str">
        <f t="shared" si="7"/>
        <v>中央区8-9</v>
      </c>
      <c r="I196" s="104">
        <v>285</v>
      </c>
      <c r="J196" s="215" t="s">
        <v>723</v>
      </c>
      <c r="K196" s="191"/>
      <c r="L196" s="164" t="s">
        <v>694</v>
      </c>
      <c r="M196" s="4" t="str">
        <f t="shared" si="6"/>
        <v/>
      </c>
      <c r="N196" s="23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16.5" hidden="1" customHeight="1">
      <c r="A197" s="4">
        <v>195</v>
      </c>
      <c r="B197" s="594"/>
      <c r="C197" s="76" t="s">
        <v>225</v>
      </c>
      <c r="D197" s="57">
        <v>8</v>
      </c>
      <c r="E197" s="74">
        <v>10</v>
      </c>
      <c r="F197" s="87"/>
      <c r="G197" s="92"/>
      <c r="H197" s="97" t="str">
        <f t="shared" si="7"/>
        <v>中央区8-10</v>
      </c>
      <c r="I197" s="104">
        <v>625</v>
      </c>
      <c r="J197" s="113" t="s">
        <v>280</v>
      </c>
      <c r="K197" s="183"/>
      <c r="L197" s="129"/>
      <c r="M197" s="4" t="str">
        <f t="shared" ref="M197:M206" si="8">IF(F204,I204,"")</f>
        <v/>
      </c>
      <c r="N197" s="6"/>
    </row>
    <row r="198" spans="1:70" s="23" customFormat="1" ht="20.25" hidden="1" customHeight="1">
      <c r="A198" s="4">
        <v>196</v>
      </c>
      <c r="B198" s="594"/>
      <c r="C198" s="76" t="s">
        <v>225</v>
      </c>
      <c r="D198" s="57">
        <v>8</v>
      </c>
      <c r="E198" s="74">
        <v>11</v>
      </c>
      <c r="F198" s="87"/>
      <c r="G198" s="92"/>
      <c r="H198" s="97" t="str">
        <f t="shared" si="7"/>
        <v>中央区8-11</v>
      </c>
      <c r="I198" s="104">
        <v>1055</v>
      </c>
      <c r="J198" s="113" t="s">
        <v>281</v>
      </c>
      <c r="K198" s="183"/>
      <c r="L198" s="129"/>
      <c r="M198" s="4" t="str">
        <f t="shared" si="8"/>
        <v/>
      </c>
      <c r="N198" s="15"/>
      <c r="P198" s="44"/>
      <c r="Q198" s="44"/>
    </row>
    <row r="199" spans="1:70" ht="20.25" hidden="1" customHeight="1">
      <c r="A199" s="4">
        <v>197</v>
      </c>
      <c r="B199" s="594"/>
      <c r="C199" s="76" t="s">
        <v>225</v>
      </c>
      <c r="D199" s="57">
        <v>8</v>
      </c>
      <c r="E199" s="74">
        <v>12</v>
      </c>
      <c r="F199" s="87"/>
      <c r="G199" s="92"/>
      <c r="H199" s="97" t="str">
        <f t="shared" si="7"/>
        <v>中央区8-12</v>
      </c>
      <c r="I199" s="104">
        <v>410</v>
      </c>
      <c r="J199" s="113" t="s">
        <v>282</v>
      </c>
      <c r="K199" s="183"/>
      <c r="L199" s="129"/>
      <c r="M199" s="4" t="str">
        <f t="shared" si="8"/>
        <v/>
      </c>
      <c r="N199" s="15"/>
      <c r="O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</row>
    <row r="200" spans="1:70" s="15" customFormat="1" ht="20.25" hidden="1" customHeight="1">
      <c r="A200" s="4">
        <v>198</v>
      </c>
      <c r="B200" s="594"/>
      <c r="C200" s="76" t="s">
        <v>225</v>
      </c>
      <c r="D200" s="57">
        <v>8</v>
      </c>
      <c r="E200" s="74">
        <v>13</v>
      </c>
      <c r="F200" s="87"/>
      <c r="G200" s="92"/>
      <c r="H200" s="97" t="str">
        <f t="shared" si="7"/>
        <v>中央区8-13</v>
      </c>
      <c r="I200" s="104">
        <v>520</v>
      </c>
      <c r="J200" s="113" t="s">
        <v>283</v>
      </c>
      <c r="K200" s="185"/>
      <c r="L200" s="132"/>
      <c r="M200" s="4" t="str">
        <f t="shared" si="8"/>
        <v/>
      </c>
      <c r="N200" s="22"/>
      <c r="P200" s="44"/>
      <c r="Q200" s="44"/>
    </row>
    <row r="201" spans="1:70" s="15" customFormat="1" ht="20.25" customHeight="1">
      <c r="A201" s="4">
        <v>199</v>
      </c>
      <c r="B201" s="594"/>
      <c r="C201" s="76" t="s">
        <v>225</v>
      </c>
      <c r="D201" s="57">
        <v>8</v>
      </c>
      <c r="E201" s="74">
        <v>14</v>
      </c>
      <c r="F201" s="87">
        <v>1</v>
      </c>
      <c r="G201" s="92"/>
      <c r="H201" s="97" t="str">
        <f t="shared" si="7"/>
        <v>中央区8-14</v>
      </c>
      <c r="I201" s="104">
        <v>815</v>
      </c>
      <c r="J201" s="113" t="s">
        <v>284</v>
      </c>
      <c r="K201" s="183" t="s">
        <v>996</v>
      </c>
      <c r="L201" s="129" t="s">
        <v>1011</v>
      </c>
      <c r="M201" s="4" t="str">
        <f t="shared" si="8"/>
        <v/>
      </c>
      <c r="N201" s="6"/>
      <c r="P201" s="44"/>
      <c r="Q201" s="44"/>
    </row>
    <row r="202" spans="1:70" s="22" customFormat="1" ht="20.25" hidden="1" customHeight="1">
      <c r="A202" s="4">
        <v>200</v>
      </c>
      <c r="B202" s="594"/>
      <c r="C202" s="76" t="s">
        <v>225</v>
      </c>
      <c r="D202" s="57">
        <v>8</v>
      </c>
      <c r="E202" s="74">
        <v>15</v>
      </c>
      <c r="F202" s="87"/>
      <c r="G202" s="92"/>
      <c r="H202" s="97" t="str">
        <f t="shared" ref="H202:H267" si="9">CONCATENATE(C202,D202,"-",E202)</f>
        <v>中央区8-15</v>
      </c>
      <c r="I202" s="104">
        <v>550</v>
      </c>
      <c r="J202" s="113" t="s">
        <v>285</v>
      </c>
      <c r="K202" s="183"/>
      <c r="L202" s="129"/>
      <c r="M202" s="4" t="str">
        <f t="shared" si="8"/>
        <v/>
      </c>
      <c r="N202" s="44"/>
      <c r="P202" s="48"/>
      <c r="Q202" s="48"/>
    </row>
    <row r="203" spans="1:70" ht="20.100000000000001" customHeight="1">
      <c r="A203" s="4">
        <v>201</v>
      </c>
      <c r="B203" s="594"/>
      <c r="C203" s="76" t="s">
        <v>225</v>
      </c>
      <c r="D203" s="57">
        <v>8</v>
      </c>
      <c r="E203" s="74" t="s">
        <v>29</v>
      </c>
      <c r="F203" s="87">
        <v>1</v>
      </c>
      <c r="G203" s="92"/>
      <c r="H203" s="97" t="str">
        <f>CONCATENATE(C203,D203,"-",E203)</f>
        <v>中央区8-16</v>
      </c>
      <c r="I203" s="104">
        <v>370</v>
      </c>
      <c r="J203" s="113" t="s">
        <v>287</v>
      </c>
      <c r="K203" s="183" t="s">
        <v>988</v>
      </c>
      <c r="L203" s="150"/>
      <c r="M203" s="5" t="str">
        <f t="shared" si="8"/>
        <v/>
      </c>
      <c r="N203" s="23"/>
      <c r="O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</row>
    <row r="204" spans="1:70" ht="20.25" hidden="1" customHeight="1">
      <c r="A204" s="4">
        <v>202</v>
      </c>
      <c r="B204" s="594" t="s">
        <v>288</v>
      </c>
      <c r="C204" s="76" t="s">
        <v>225</v>
      </c>
      <c r="D204" s="57">
        <v>9</v>
      </c>
      <c r="E204" s="74">
        <v>1</v>
      </c>
      <c r="F204" s="87"/>
      <c r="G204" s="92"/>
      <c r="H204" s="97" t="str">
        <f t="shared" si="9"/>
        <v>中央区9-1</v>
      </c>
      <c r="I204" s="104">
        <v>385</v>
      </c>
      <c r="J204" s="114" t="s">
        <v>289</v>
      </c>
      <c r="K204" s="185"/>
      <c r="L204" s="129"/>
      <c r="M204" s="4" t="str">
        <f t="shared" si="8"/>
        <v/>
      </c>
    </row>
    <row r="205" spans="1:70" s="23" customFormat="1" ht="20.25" hidden="1" customHeight="1">
      <c r="A205" s="4">
        <v>203</v>
      </c>
      <c r="B205" s="594"/>
      <c r="C205" s="76" t="s">
        <v>225</v>
      </c>
      <c r="D205" s="57">
        <v>9</v>
      </c>
      <c r="E205" s="74">
        <v>2</v>
      </c>
      <c r="F205" s="87"/>
      <c r="G205" s="92"/>
      <c r="H205" s="97" t="str">
        <f t="shared" si="9"/>
        <v>中央区9-2</v>
      </c>
      <c r="I205" s="104">
        <v>975</v>
      </c>
      <c r="J205" s="113" t="s">
        <v>290</v>
      </c>
      <c r="K205" s="183"/>
      <c r="L205" s="312" t="s">
        <v>959</v>
      </c>
      <c r="M205" s="4" t="str">
        <f t="shared" si="8"/>
        <v/>
      </c>
      <c r="N205" s="6"/>
      <c r="P205" s="44"/>
      <c r="Q205" s="44"/>
    </row>
    <row r="206" spans="1:70" ht="20.25" hidden="1" customHeight="1">
      <c r="A206" s="4">
        <v>204</v>
      </c>
      <c r="B206" s="594"/>
      <c r="C206" s="76" t="s">
        <v>225</v>
      </c>
      <c r="D206" s="57">
        <v>9</v>
      </c>
      <c r="E206" s="74">
        <v>3</v>
      </c>
      <c r="F206" s="87"/>
      <c r="G206" s="92"/>
      <c r="H206" s="97" t="str">
        <f t="shared" si="9"/>
        <v>中央区9-3</v>
      </c>
      <c r="I206" s="104">
        <v>225</v>
      </c>
      <c r="J206" s="113" t="s">
        <v>291</v>
      </c>
      <c r="K206" s="183"/>
      <c r="L206" s="129"/>
      <c r="M206" s="5" t="str">
        <f t="shared" si="8"/>
        <v/>
      </c>
      <c r="N206" s="6"/>
    </row>
    <row r="207" spans="1:70" ht="20.25" hidden="1" customHeight="1">
      <c r="A207" s="4">
        <v>205</v>
      </c>
      <c r="B207" s="594"/>
      <c r="C207" s="76" t="s">
        <v>225</v>
      </c>
      <c r="D207" s="57">
        <v>9</v>
      </c>
      <c r="E207" s="74">
        <v>4</v>
      </c>
      <c r="F207" s="87"/>
      <c r="G207" s="92"/>
      <c r="H207" s="97" t="str">
        <f t="shared" si="9"/>
        <v>中央区9-4</v>
      </c>
      <c r="I207" s="104">
        <v>655</v>
      </c>
      <c r="J207" s="113" t="s">
        <v>292</v>
      </c>
      <c r="K207" s="183"/>
      <c r="L207" s="129"/>
      <c r="M207" s="4" t="str">
        <f t="shared" ref="M207:M270" si="10">IF(F215,I215,"")</f>
        <v/>
      </c>
      <c r="N207" s="6"/>
      <c r="O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</row>
    <row r="208" spans="1:70" ht="20.100000000000001" customHeight="1">
      <c r="A208" s="4">
        <v>206</v>
      </c>
      <c r="B208" s="589" t="s">
        <v>293</v>
      </c>
      <c r="C208" s="76" t="s">
        <v>225</v>
      </c>
      <c r="D208" s="59">
        <v>10</v>
      </c>
      <c r="E208" s="74">
        <v>1</v>
      </c>
      <c r="F208" s="87">
        <v>0</v>
      </c>
      <c r="G208" s="92"/>
      <c r="H208" s="97" t="str">
        <f t="shared" si="9"/>
        <v>中央区10-1</v>
      </c>
      <c r="I208" s="104">
        <v>545</v>
      </c>
      <c r="J208" s="113" t="s">
        <v>294</v>
      </c>
      <c r="K208" s="191"/>
      <c r="L208" s="237" t="s">
        <v>981</v>
      </c>
      <c r="M208" s="4" t="str">
        <f t="shared" si="10"/>
        <v/>
      </c>
      <c r="N208" s="6"/>
      <c r="O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</row>
    <row r="209" spans="1:70" ht="20.100000000000001" customHeight="1">
      <c r="A209" s="4">
        <v>207</v>
      </c>
      <c r="B209" s="589"/>
      <c r="C209" s="76" t="s">
        <v>225</v>
      </c>
      <c r="D209" s="59">
        <v>10</v>
      </c>
      <c r="E209" s="74">
        <v>2</v>
      </c>
      <c r="F209" s="87">
        <v>0</v>
      </c>
      <c r="G209" s="92"/>
      <c r="H209" s="97" t="str">
        <f t="shared" si="9"/>
        <v>中央区10-2</v>
      </c>
      <c r="I209" s="104">
        <v>585</v>
      </c>
      <c r="J209" s="113" t="s">
        <v>295</v>
      </c>
      <c r="K209" s="191"/>
      <c r="L209" s="237" t="s">
        <v>981</v>
      </c>
      <c r="M209" s="4" t="str">
        <f t="shared" si="10"/>
        <v/>
      </c>
      <c r="N209" s="6"/>
      <c r="O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100000000000001" customHeight="1">
      <c r="A210" s="4">
        <v>208</v>
      </c>
      <c r="B210" s="589"/>
      <c r="C210" s="76" t="s">
        <v>225</v>
      </c>
      <c r="D210" s="59">
        <v>10</v>
      </c>
      <c r="E210" s="74">
        <v>3</v>
      </c>
      <c r="F210" s="87">
        <v>0</v>
      </c>
      <c r="G210" s="92"/>
      <c r="H210" s="97" t="str">
        <f t="shared" si="9"/>
        <v>中央区10-3</v>
      </c>
      <c r="I210" s="104">
        <v>260</v>
      </c>
      <c r="J210" s="113" t="s">
        <v>296</v>
      </c>
      <c r="K210" s="200"/>
      <c r="L210" s="164" t="s">
        <v>694</v>
      </c>
      <c r="M210" s="4" t="str">
        <f t="shared" si="10"/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25" hidden="1" customHeight="1">
      <c r="A211" s="4">
        <v>209</v>
      </c>
      <c r="B211" s="589"/>
      <c r="C211" s="76" t="s">
        <v>225</v>
      </c>
      <c r="D211" s="59">
        <v>10</v>
      </c>
      <c r="E211" s="74">
        <v>4</v>
      </c>
      <c r="F211" s="87"/>
      <c r="G211" s="92"/>
      <c r="H211" s="97" t="str">
        <f t="shared" si="9"/>
        <v>中央区10-4</v>
      </c>
      <c r="I211" s="104">
        <v>590</v>
      </c>
      <c r="J211" s="113" t="s">
        <v>297</v>
      </c>
      <c r="K211" s="185"/>
      <c r="L211" s="129"/>
      <c r="M211" s="4" t="str">
        <f t="shared" si="10"/>
        <v/>
      </c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100000000000001" customHeight="1">
      <c r="A212" s="4">
        <v>210</v>
      </c>
      <c r="B212" s="589"/>
      <c r="C212" s="76" t="s">
        <v>225</v>
      </c>
      <c r="D212" s="59">
        <v>10</v>
      </c>
      <c r="E212" s="74">
        <v>5</v>
      </c>
      <c r="F212" s="87">
        <v>0</v>
      </c>
      <c r="G212" s="92"/>
      <c r="H212" s="97" t="str">
        <f t="shared" si="9"/>
        <v>中央区10-5</v>
      </c>
      <c r="I212" s="104">
        <v>185</v>
      </c>
      <c r="J212" s="113" t="s">
        <v>298</v>
      </c>
      <c r="K212" s="281"/>
      <c r="L212" s="138" t="s">
        <v>695</v>
      </c>
      <c r="M212" s="4" t="str">
        <f t="shared" si="10"/>
        <v/>
      </c>
      <c r="N212" s="6"/>
      <c r="O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customHeight="1">
      <c r="A213" s="4">
        <v>211</v>
      </c>
      <c r="B213" s="589"/>
      <c r="C213" s="76" t="s">
        <v>225</v>
      </c>
      <c r="D213" s="59">
        <v>10</v>
      </c>
      <c r="E213" s="74">
        <v>6</v>
      </c>
      <c r="F213" s="87">
        <v>0</v>
      </c>
      <c r="G213" s="92"/>
      <c r="H213" s="97" t="str">
        <f t="shared" si="9"/>
        <v>中央区10-6</v>
      </c>
      <c r="I213" s="104">
        <v>455</v>
      </c>
      <c r="J213" s="120" t="s">
        <v>698</v>
      </c>
      <c r="K213" s="201"/>
      <c r="L213" s="138" t="s">
        <v>694</v>
      </c>
      <c r="M213" s="4" t="str">
        <f t="shared" si="10"/>
        <v/>
      </c>
      <c r="N213" s="6"/>
    </row>
    <row r="214" spans="1:70" ht="20.100000000000001" hidden="1" customHeight="1">
      <c r="A214" s="4">
        <v>212</v>
      </c>
      <c r="B214" s="589"/>
      <c r="C214" s="76" t="s">
        <v>225</v>
      </c>
      <c r="D214" s="59">
        <v>10</v>
      </c>
      <c r="E214" s="74" t="s">
        <v>299</v>
      </c>
      <c r="F214" s="87"/>
      <c r="G214" s="92"/>
      <c r="H214" s="97" t="str">
        <f t="shared" si="9"/>
        <v>中央区10-7</v>
      </c>
      <c r="I214" s="104">
        <v>200</v>
      </c>
      <c r="J214" s="120" t="s">
        <v>707</v>
      </c>
      <c r="K214" s="200"/>
      <c r="L214" s="314"/>
      <c r="M214" s="4" t="str">
        <f t="shared" si="10"/>
        <v/>
      </c>
      <c r="N214" s="6"/>
      <c r="O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25" hidden="1" customHeight="1">
      <c r="A215" s="4">
        <v>213</v>
      </c>
      <c r="B215" s="589" t="s">
        <v>300</v>
      </c>
      <c r="C215" s="76" t="s">
        <v>225</v>
      </c>
      <c r="D215" s="59">
        <v>11</v>
      </c>
      <c r="E215" s="74">
        <v>1</v>
      </c>
      <c r="F215" s="87"/>
      <c r="G215" s="92"/>
      <c r="H215" s="97" t="str">
        <f t="shared" si="9"/>
        <v>中央区11-1</v>
      </c>
      <c r="I215" s="104">
        <v>775</v>
      </c>
      <c r="J215" s="113" t="s">
        <v>301</v>
      </c>
      <c r="K215" s="183"/>
      <c r="L215" s="129"/>
      <c r="M215" s="4" t="str">
        <f t="shared" si="10"/>
        <v/>
      </c>
      <c r="O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25" hidden="1" customHeight="1">
      <c r="A216" s="4">
        <v>214</v>
      </c>
      <c r="B216" s="589"/>
      <c r="C216" s="256" t="s">
        <v>225</v>
      </c>
      <c r="D216" s="257">
        <v>11</v>
      </c>
      <c r="E216" s="258">
        <v>2</v>
      </c>
      <c r="F216" s="259"/>
      <c r="G216" s="92"/>
      <c r="H216" s="260" t="str">
        <f t="shared" si="9"/>
        <v>中央区11-2</v>
      </c>
      <c r="I216" s="261">
        <v>750</v>
      </c>
      <c r="J216" s="262" t="s">
        <v>302</v>
      </c>
      <c r="K216" s="191" t="s">
        <v>722</v>
      </c>
      <c r="L216" s="131" t="s">
        <v>858</v>
      </c>
      <c r="M216" s="18" t="str">
        <f t="shared" si="10"/>
        <v/>
      </c>
      <c r="N216" s="6"/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16.5" hidden="1" customHeight="1">
      <c r="A217" s="4">
        <v>215</v>
      </c>
      <c r="B217" s="589"/>
      <c r="C217" s="76" t="s">
        <v>225</v>
      </c>
      <c r="D217" s="59">
        <v>11</v>
      </c>
      <c r="E217" s="74">
        <v>3</v>
      </c>
      <c r="F217" s="87"/>
      <c r="G217" s="92"/>
      <c r="H217" s="97" t="str">
        <f t="shared" si="9"/>
        <v>中央区11-3</v>
      </c>
      <c r="I217" s="104">
        <v>605</v>
      </c>
      <c r="J217" s="113" t="s">
        <v>303</v>
      </c>
      <c r="K217" s="183"/>
      <c r="L217" s="129"/>
      <c r="M217" s="4" t="str">
        <f t="shared" si="10"/>
        <v/>
      </c>
      <c r="N217" s="6"/>
    </row>
    <row r="218" spans="1:70" ht="20.25" hidden="1" customHeight="1">
      <c r="A218" s="4">
        <v>216</v>
      </c>
      <c r="B218" s="589"/>
      <c r="C218" s="76" t="s">
        <v>225</v>
      </c>
      <c r="D218" s="59">
        <v>11</v>
      </c>
      <c r="E218" s="74">
        <v>4</v>
      </c>
      <c r="F218" s="87"/>
      <c r="G218" s="92"/>
      <c r="H218" s="97" t="str">
        <f t="shared" si="9"/>
        <v>中央区11-4</v>
      </c>
      <c r="I218" s="104">
        <v>565</v>
      </c>
      <c r="J218" s="113" t="s">
        <v>304</v>
      </c>
      <c r="K218" s="183"/>
      <c r="L218" s="129"/>
      <c r="M218" s="4" t="str">
        <f t="shared" si="10"/>
        <v/>
      </c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hidden="1" customHeight="1">
      <c r="A219" s="4">
        <v>217</v>
      </c>
      <c r="B219" s="589"/>
      <c r="C219" s="76" t="s">
        <v>225</v>
      </c>
      <c r="D219" s="59">
        <v>11</v>
      </c>
      <c r="E219" s="74">
        <v>5</v>
      </c>
      <c r="F219" s="87"/>
      <c r="G219" s="92"/>
      <c r="H219" s="97" t="str">
        <f t="shared" si="9"/>
        <v>中央区11-5</v>
      </c>
      <c r="I219" s="104">
        <v>775</v>
      </c>
      <c r="J219" s="113" t="s">
        <v>305</v>
      </c>
      <c r="K219" s="183"/>
      <c r="L219" s="129"/>
      <c r="M219" s="4" t="str">
        <f t="shared" si="10"/>
        <v/>
      </c>
      <c r="N219" s="23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16.5" hidden="1" customHeight="1">
      <c r="A220" s="4">
        <v>218</v>
      </c>
      <c r="B220" s="589"/>
      <c r="C220" s="76" t="s">
        <v>225</v>
      </c>
      <c r="D220" s="59">
        <v>11</v>
      </c>
      <c r="E220" s="74">
        <v>6</v>
      </c>
      <c r="F220" s="87"/>
      <c r="G220" s="92"/>
      <c r="H220" s="97" t="str">
        <f t="shared" si="9"/>
        <v>中央区11-6</v>
      </c>
      <c r="I220" s="104">
        <v>800</v>
      </c>
      <c r="J220" s="113" t="s">
        <v>306</v>
      </c>
      <c r="K220" s="183"/>
      <c r="L220" s="129"/>
      <c r="M220" s="4" t="str">
        <f t="shared" si="10"/>
        <v/>
      </c>
      <c r="N220" s="6"/>
    </row>
    <row r="221" spans="1:70" s="23" customFormat="1" ht="20.25" hidden="1" customHeight="1">
      <c r="A221" s="4">
        <v>219</v>
      </c>
      <c r="B221" s="589"/>
      <c r="C221" s="76" t="s">
        <v>225</v>
      </c>
      <c r="D221" s="59">
        <v>11</v>
      </c>
      <c r="E221" s="74">
        <v>7</v>
      </c>
      <c r="F221" s="87"/>
      <c r="G221" s="92"/>
      <c r="H221" s="97" t="str">
        <f t="shared" si="9"/>
        <v>中央区11-7</v>
      </c>
      <c r="I221" s="104">
        <v>315</v>
      </c>
      <c r="J221" s="113" t="s">
        <v>307</v>
      </c>
      <c r="K221" s="185"/>
      <c r="L221" s="132"/>
      <c r="M221" s="4" t="str">
        <f t="shared" si="10"/>
        <v/>
      </c>
      <c r="N221" s="6"/>
      <c r="P221" s="44"/>
      <c r="Q221" s="44"/>
    </row>
    <row r="222" spans="1:70" ht="20.25" hidden="1" customHeight="1">
      <c r="A222" s="4">
        <v>220</v>
      </c>
      <c r="B222" s="589"/>
      <c r="C222" s="76" t="s">
        <v>225</v>
      </c>
      <c r="D222" s="59">
        <v>11</v>
      </c>
      <c r="E222" s="74">
        <v>8</v>
      </c>
      <c r="F222" s="87"/>
      <c r="G222" s="92"/>
      <c r="H222" s="97" t="str">
        <f t="shared" si="9"/>
        <v>中央区11-8</v>
      </c>
      <c r="I222" s="104">
        <v>350</v>
      </c>
      <c r="J222" s="121" t="s">
        <v>308</v>
      </c>
      <c r="K222" s="183"/>
      <c r="L222" s="150"/>
      <c r="M222" s="4">
        <f t="shared" si="10"/>
        <v>1095</v>
      </c>
      <c r="N222" s="23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20.25" hidden="1" customHeight="1">
      <c r="A223" s="4">
        <v>221</v>
      </c>
      <c r="B223" s="589" t="s">
        <v>309</v>
      </c>
      <c r="C223" s="76" t="s">
        <v>225</v>
      </c>
      <c r="D223" s="59">
        <v>12</v>
      </c>
      <c r="E223" s="74">
        <v>1</v>
      </c>
      <c r="F223" s="87"/>
      <c r="G223" s="92"/>
      <c r="H223" s="97" t="str">
        <f t="shared" si="9"/>
        <v>中央区12-1</v>
      </c>
      <c r="I223" s="104">
        <v>805</v>
      </c>
      <c r="J223" s="113" t="s">
        <v>310</v>
      </c>
      <c r="K223" s="183"/>
      <c r="L223" s="129"/>
      <c r="M223" s="4" t="str">
        <f t="shared" si="10"/>
        <v/>
      </c>
      <c r="N223" s="6"/>
      <c r="O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</row>
    <row r="224" spans="1:70" s="23" customFormat="1" ht="20.100000000000001" hidden="1" customHeight="1">
      <c r="A224" s="4">
        <v>222</v>
      </c>
      <c r="B224" s="589"/>
      <c r="C224" s="76" t="s">
        <v>225</v>
      </c>
      <c r="D224" s="59">
        <v>12</v>
      </c>
      <c r="E224" s="74">
        <v>2</v>
      </c>
      <c r="F224" s="87"/>
      <c r="G224" s="92"/>
      <c r="H224" s="97" t="str">
        <f t="shared" si="9"/>
        <v>中央区12-2</v>
      </c>
      <c r="I224" s="104">
        <v>605</v>
      </c>
      <c r="J224" s="113" t="s">
        <v>311</v>
      </c>
      <c r="K224" s="183"/>
      <c r="L224" s="152"/>
      <c r="M224" s="4" t="str">
        <f t="shared" si="10"/>
        <v/>
      </c>
      <c r="N224" s="6"/>
      <c r="P224" s="44"/>
      <c r="Q224" s="44"/>
    </row>
    <row r="225" spans="1:70" ht="20.100000000000001" hidden="1" customHeight="1">
      <c r="A225" s="4">
        <v>223</v>
      </c>
      <c r="B225" s="589"/>
      <c r="C225" s="76" t="s">
        <v>225</v>
      </c>
      <c r="D225" s="59">
        <v>12</v>
      </c>
      <c r="E225" s="74">
        <v>3</v>
      </c>
      <c r="F225" s="87"/>
      <c r="G225" s="92"/>
      <c r="H225" s="97" t="str">
        <f t="shared" si="9"/>
        <v>中央区12-3</v>
      </c>
      <c r="I225" s="104">
        <v>620</v>
      </c>
      <c r="J225" s="113" t="s">
        <v>312</v>
      </c>
      <c r="K225" s="183"/>
      <c r="L225" s="151"/>
      <c r="M225" s="4">
        <f t="shared" si="10"/>
        <v>755</v>
      </c>
      <c r="N225" s="6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hidden="1" customHeight="1">
      <c r="A226" s="4">
        <v>224</v>
      </c>
      <c r="B226" s="589"/>
      <c r="C226" s="76" t="s">
        <v>225</v>
      </c>
      <c r="D226" s="59">
        <v>12</v>
      </c>
      <c r="E226" s="74">
        <v>4</v>
      </c>
      <c r="F226" s="87"/>
      <c r="G226" s="92"/>
      <c r="H226" s="97" t="str">
        <f t="shared" si="9"/>
        <v>中央区12-4</v>
      </c>
      <c r="I226" s="104">
        <v>400</v>
      </c>
      <c r="J226" s="113" t="s">
        <v>313</v>
      </c>
      <c r="K226" s="183"/>
      <c r="L226" s="129"/>
      <c r="M226" s="4" t="str">
        <f t="shared" si="10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ht="20.100000000000001" customHeight="1">
      <c r="A227" s="4">
        <v>225</v>
      </c>
      <c r="B227" s="589"/>
      <c r="C227" s="77" t="s">
        <v>225</v>
      </c>
      <c r="D227" s="59">
        <v>12</v>
      </c>
      <c r="E227" s="74">
        <v>5</v>
      </c>
      <c r="F227" s="87">
        <v>0</v>
      </c>
      <c r="G227" s="92"/>
      <c r="H227" s="97" t="str">
        <f t="shared" si="9"/>
        <v>中央区12-5</v>
      </c>
      <c r="I227" s="104">
        <v>445</v>
      </c>
      <c r="J227" s="113" t="s">
        <v>703</v>
      </c>
      <c r="K227" s="191"/>
      <c r="L227" s="138" t="s">
        <v>695</v>
      </c>
      <c r="M227" s="4" t="str">
        <f t="shared" si="10"/>
        <v/>
      </c>
      <c r="N227" s="6"/>
      <c r="O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</row>
    <row r="228" spans="1:70" ht="20.25" hidden="1" customHeight="1">
      <c r="A228" s="4">
        <v>226</v>
      </c>
      <c r="B228" s="589"/>
      <c r="C228" s="76" t="s">
        <v>225</v>
      </c>
      <c r="D228" s="59">
        <v>12</v>
      </c>
      <c r="E228" s="74">
        <v>6</v>
      </c>
      <c r="F228" s="87"/>
      <c r="G228" s="92"/>
      <c r="H228" s="97" t="str">
        <f t="shared" si="9"/>
        <v>中央区12-6</v>
      </c>
      <c r="I228" s="104">
        <v>390</v>
      </c>
      <c r="J228" s="113" t="s">
        <v>312</v>
      </c>
      <c r="K228" s="183"/>
      <c r="L228" s="138"/>
      <c r="M228" s="4" t="str">
        <f t="shared" si="10"/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customHeight="1">
      <c r="A229" s="4">
        <v>227</v>
      </c>
      <c r="B229" s="589" t="s">
        <v>314</v>
      </c>
      <c r="C229" s="76" t="s">
        <v>225</v>
      </c>
      <c r="D229" s="59">
        <v>13</v>
      </c>
      <c r="E229" s="74">
        <v>1</v>
      </c>
      <c r="F229" s="87">
        <v>0</v>
      </c>
      <c r="G229" s="92"/>
      <c r="H229" s="97" t="str">
        <f t="shared" si="9"/>
        <v>中央区13-1</v>
      </c>
      <c r="I229" s="104">
        <v>1780</v>
      </c>
      <c r="J229" s="113" t="s">
        <v>315</v>
      </c>
      <c r="K229" s="183"/>
      <c r="L229" s="129" t="s">
        <v>1002</v>
      </c>
      <c r="M229" s="4" t="str">
        <f t="shared" si="10"/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100000000000001" customHeight="1">
      <c r="A230" s="4">
        <v>228</v>
      </c>
      <c r="B230" s="589"/>
      <c r="C230" s="76" t="s">
        <v>225</v>
      </c>
      <c r="D230" s="59">
        <v>13</v>
      </c>
      <c r="E230" s="74">
        <v>2</v>
      </c>
      <c r="F230" s="87">
        <v>1</v>
      </c>
      <c r="G230" s="92"/>
      <c r="H230" s="97" t="str">
        <f t="shared" si="9"/>
        <v>中央区13-2</v>
      </c>
      <c r="I230" s="104">
        <v>1095</v>
      </c>
      <c r="J230" s="113" t="s">
        <v>316</v>
      </c>
      <c r="K230" s="183" t="s">
        <v>988</v>
      </c>
      <c r="L230" s="129" t="s">
        <v>1018</v>
      </c>
      <c r="M230" s="4" t="str">
        <f t="shared" si="10"/>
        <v/>
      </c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100000000000001" customHeight="1">
      <c r="A231" s="4">
        <v>229</v>
      </c>
      <c r="B231" s="589"/>
      <c r="C231" s="76" t="s">
        <v>225</v>
      </c>
      <c r="D231" s="59">
        <v>13</v>
      </c>
      <c r="E231" s="74">
        <v>3</v>
      </c>
      <c r="F231" s="87">
        <v>0</v>
      </c>
      <c r="G231" s="92"/>
      <c r="H231" s="97" t="str">
        <f t="shared" si="9"/>
        <v>中央区13-3</v>
      </c>
      <c r="I231" s="104">
        <v>925</v>
      </c>
      <c r="J231" s="113" t="s">
        <v>317</v>
      </c>
      <c r="K231" s="183"/>
      <c r="L231" s="216" t="s">
        <v>694</v>
      </c>
      <c r="M231" s="4" t="str">
        <f t="shared" si="10"/>
        <v/>
      </c>
      <c r="N231" s="6"/>
      <c r="O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100000000000001" customHeight="1">
      <c r="A232" s="4">
        <v>230</v>
      </c>
      <c r="B232" s="589"/>
      <c r="C232" s="76" t="s">
        <v>225</v>
      </c>
      <c r="D232" s="59">
        <v>13</v>
      </c>
      <c r="E232" s="74">
        <v>4</v>
      </c>
      <c r="F232" s="87">
        <v>0</v>
      </c>
      <c r="G232" s="92"/>
      <c r="H232" s="97" t="str">
        <f t="shared" si="9"/>
        <v>中央区13-4</v>
      </c>
      <c r="I232" s="104">
        <v>475</v>
      </c>
      <c r="J232" s="113" t="s">
        <v>318</v>
      </c>
      <c r="K232" s="191"/>
      <c r="L232" s="138" t="s">
        <v>944</v>
      </c>
      <c r="M232" s="5" t="str">
        <f t="shared" si="10"/>
        <v/>
      </c>
    </row>
    <row r="233" spans="1:70" ht="19.5" customHeight="1">
      <c r="A233" s="4">
        <v>231</v>
      </c>
      <c r="B233" s="589"/>
      <c r="C233" s="76" t="s">
        <v>225</v>
      </c>
      <c r="D233" s="59">
        <v>13</v>
      </c>
      <c r="E233" s="74">
        <v>5</v>
      </c>
      <c r="F233" s="87">
        <v>1</v>
      </c>
      <c r="G233" s="92"/>
      <c r="H233" s="97" t="str">
        <f t="shared" si="9"/>
        <v>中央区13-5</v>
      </c>
      <c r="I233" s="104">
        <v>755</v>
      </c>
      <c r="J233" s="113" t="s">
        <v>319</v>
      </c>
      <c r="K233" s="183" t="s">
        <v>936</v>
      </c>
      <c r="L233" s="132" t="s">
        <v>1011</v>
      </c>
      <c r="M233" s="5">
        <f t="shared" si="10"/>
        <v>385</v>
      </c>
      <c r="N233" s="6"/>
      <c r="O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25" hidden="1" customHeight="1">
      <c r="A234" s="4">
        <v>232</v>
      </c>
      <c r="B234" s="589"/>
      <c r="C234" s="76" t="s">
        <v>225</v>
      </c>
      <c r="D234" s="59">
        <v>13</v>
      </c>
      <c r="E234" s="74">
        <v>6</v>
      </c>
      <c r="F234" s="87"/>
      <c r="G234" s="92"/>
      <c r="H234" s="97" t="str">
        <f t="shared" si="9"/>
        <v>中央区13-6</v>
      </c>
      <c r="I234" s="104">
        <v>255</v>
      </c>
      <c r="J234" s="113" t="s">
        <v>320</v>
      </c>
      <c r="K234" s="183"/>
      <c r="L234" s="131"/>
      <c r="M234" s="5" t="str">
        <f t="shared" si="10"/>
        <v/>
      </c>
      <c r="N234" s="6"/>
    </row>
    <row r="235" spans="1:70" ht="20.25" hidden="1" customHeight="1">
      <c r="A235" s="4">
        <v>233</v>
      </c>
      <c r="B235" s="589" t="s">
        <v>321</v>
      </c>
      <c r="C235" s="76" t="s">
        <v>225</v>
      </c>
      <c r="D235" s="59">
        <v>14</v>
      </c>
      <c r="E235" s="74">
        <v>1</v>
      </c>
      <c r="F235" s="87"/>
      <c r="G235" s="92"/>
      <c r="H235" s="97" t="str">
        <f t="shared" si="9"/>
        <v>中央区14-1</v>
      </c>
      <c r="I235" s="104">
        <v>535</v>
      </c>
      <c r="J235" s="113" t="s">
        <v>322</v>
      </c>
      <c r="K235" s="191"/>
      <c r="L235" s="129" t="s">
        <v>859</v>
      </c>
      <c r="M235" s="4" t="str">
        <f t="shared" si="10"/>
        <v/>
      </c>
      <c r="O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</row>
    <row r="236" spans="1:70" ht="20.25" hidden="1">
      <c r="A236" s="4">
        <v>234</v>
      </c>
      <c r="B236" s="589"/>
      <c r="C236" s="76" t="s">
        <v>225</v>
      </c>
      <c r="D236" s="59">
        <v>14</v>
      </c>
      <c r="E236" s="74">
        <v>2</v>
      </c>
      <c r="F236" s="87"/>
      <c r="G236" s="92"/>
      <c r="H236" s="97" t="str">
        <f t="shared" si="9"/>
        <v>中央区14-2</v>
      </c>
      <c r="I236" s="104">
        <v>670</v>
      </c>
      <c r="J236" s="113" t="s">
        <v>767</v>
      </c>
      <c r="K236" s="191"/>
      <c r="L236" s="140"/>
      <c r="M236" s="4" t="str">
        <f t="shared" si="10"/>
        <v/>
      </c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16.5" hidden="1" customHeight="1">
      <c r="A237" s="4">
        <v>235</v>
      </c>
      <c r="B237" s="589"/>
      <c r="C237" s="76" t="s">
        <v>225</v>
      </c>
      <c r="D237" s="59">
        <v>14</v>
      </c>
      <c r="E237" s="74">
        <v>3</v>
      </c>
      <c r="F237" s="87"/>
      <c r="G237" s="92"/>
      <c r="H237" s="97" t="str">
        <f t="shared" si="9"/>
        <v>中央区14-3</v>
      </c>
      <c r="I237" s="104">
        <v>660</v>
      </c>
      <c r="J237" s="113" t="s">
        <v>324</v>
      </c>
      <c r="K237" s="185"/>
      <c r="L237" s="157"/>
      <c r="M237" s="4" t="str">
        <f t="shared" si="10"/>
        <v/>
      </c>
      <c r="N237" s="6"/>
    </row>
    <row r="238" spans="1:70" ht="16.5" hidden="1" customHeight="1">
      <c r="A238" s="4">
        <v>236</v>
      </c>
      <c r="B238" s="589"/>
      <c r="C238" s="76" t="s">
        <v>225</v>
      </c>
      <c r="D238" s="59">
        <v>14</v>
      </c>
      <c r="E238" s="74">
        <v>4</v>
      </c>
      <c r="F238" s="87"/>
      <c r="G238" s="92"/>
      <c r="H238" s="97" t="str">
        <f t="shared" si="9"/>
        <v>中央区14-4</v>
      </c>
      <c r="I238" s="104">
        <v>635</v>
      </c>
      <c r="J238" s="113" t="s">
        <v>325</v>
      </c>
      <c r="K238" s="183"/>
      <c r="L238" s="129"/>
      <c r="M238" s="5" t="str">
        <f t="shared" si="10"/>
        <v/>
      </c>
      <c r="N238" s="19"/>
    </row>
    <row r="239" spans="1:70" ht="20.25" hidden="1" customHeight="1">
      <c r="A239" s="4">
        <v>237</v>
      </c>
      <c r="B239" s="589"/>
      <c r="C239" s="76" t="s">
        <v>225</v>
      </c>
      <c r="D239" s="59">
        <v>14</v>
      </c>
      <c r="E239" s="74">
        <v>5</v>
      </c>
      <c r="F239" s="87"/>
      <c r="G239" s="92"/>
      <c r="H239" s="97" t="str">
        <f t="shared" si="9"/>
        <v>中央区14-5</v>
      </c>
      <c r="I239" s="104">
        <v>395</v>
      </c>
      <c r="J239" s="113" t="s">
        <v>326</v>
      </c>
      <c r="K239" s="191"/>
      <c r="L239" s="152"/>
      <c r="M239" s="4" t="str">
        <f t="shared" si="10"/>
        <v/>
      </c>
      <c r="N239" s="6"/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s="19" customFormat="1" ht="20.25" hidden="1">
      <c r="A240" s="4">
        <v>238</v>
      </c>
      <c r="B240" s="589"/>
      <c r="C240" s="76" t="s">
        <v>225</v>
      </c>
      <c r="D240" s="59">
        <v>14</v>
      </c>
      <c r="E240" s="74">
        <v>6</v>
      </c>
      <c r="F240" s="87"/>
      <c r="G240" s="92"/>
      <c r="H240" s="97" t="str">
        <f t="shared" si="9"/>
        <v>中央区14-6</v>
      </c>
      <c r="I240" s="104">
        <v>365</v>
      </c>
      <c r="J240" s="113" t="s">
        <v>327</v>
      </c>
      <c r="K240" s="183"/>
      <c r="L240" s="135" t="s">
        <v>942</v>
      </c>
      <c r="M240" s="4" t="str">
        <f t="shared" si="10"/>
        <v/>
      </c>
      <c r="N240" s="6"/>
      <c r="P240" s="47"/>
      <c r="Q240" s="47"/>
    </row>
    <row r="241" spans="1:70" ht="17.25" customHeight="1">
      <c r="A241" s="4">
        <v>239</v>
      </c>
      <c r="B241" s="589"/>
      <c r="C241" s="76" t="s">
        <v>225</v>
      </c>
      <c r="D241" s="59">
        <v>14</v>
      </c>
      <c r="E241" s="74">
        <v>7</v>
      </c>
      <c r="F241" s="87">
        <v>1</v>
      </c>
      <c r="G241" s="92"/>
      <c r="H241" s="97" t="str">
        <f t="shared" si="9"/>
        <v>中央区14-7</v>
      </c>
      <c r="I241" s="104">
        <v>385</v>
      </c>
      <c r="J241" s="113" t="s">
        <v>329</v>
      </c>
      <c r="K241" s="191" t="s">
        <v>997</v>
      </c>
      <c r="L241" s="131" t="s">
        <v>1016</v>
      </c>
      <c r="M241" s="4">
        <f t="shared" si="10"/>
        <v>250</v>
      </c>
      <c r="N241" s="6"/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14.25" hidden="1" customHeight="1">
      <c r="A242" s="4">
        <v>240</v>
      </c>
      <c r="B242" s="589"/>
      <c r="C242" s="76" t="s">
        <v>225</v>
      </c>
      <c r="D242" s="59">
        <v>14</v>
      </c>
      <c r="E242" s="74">
        <v>8</v>
      </c>
      <c r="F242" s="87"/>
      <c r="G242" s="92"/>
      <c r="H242" s="97" t="str">
        <f t="shared" si="9"/>
        <v>中央区14-8</v>
      </c>
      <c r="I242" s="104">
        <v>420</v>
      </c>
      <c r="J242" s="113" t="s">
        <v>329</v>
      </c>
      <c r="K242" s="191"/>
      <c r="L242" s="132" t="s">
        <v>942</v>
      </c>
      <c r="M242" s="4" t="str">
        <f t="shared" si="10"/>
        <v/>
      </c>
      <c r="N242" s="6"/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18" hidden="1" customHeight="1">
      <c r="A243" s="4">
        <v>241</v>
      </c>
      <c r="B243" s="589"/>
      <c r="C243" s="76" t="s">
        <v>225</v>
      </c>
      <c r="D243" s="59">
        <v>14</v>
      </c>
      <c r="E243" s="74">
        <v>9</v>
      </c>
      <c r="F243" s="87"/>
      <c r="G243" s="92"/>
      <c r="H243" s="97" t="str">
        <f t="shared" si="9"/>
        <v>中央区14-9</v>
      </c>
      <c r="I243" s="104">
        <v>630</v>
      </c>
      <c r="J243" s="113" t="s">
        <v>331</v>
      </c>
      <c r="K243" s="183"/>
      <c r="L243" s="129"/>
      <c r="M243" s="4" t="str">
        <f t="shared" si="10"/>
        <v/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ht="15.75" hidden="1" customHeight="1">
      <c r="A244" s="4">
        <v>242</v>
      </c>
      <c r="B244" s="589" t="s">
        <v>332</v>
      </c>
      <c r="C244" s="76" t="s">
        <v>225</v>
      </c>
      <c r="D244" s="59">
        <v>15</v>
      </c>
      <c r="E244" s="74">
        <v>1</v>
      </c>
      <c r="F244" s="87"/>
      <c r="G244" s="92"/>
      <c r="H244" s="97" t="str">
        <f t="shared" si="9"/>
        <v>中央区15-1</v>
      </c>
      <c r="I244" s="104">
        <v>745</v>
      </c>
      <c r="J244" s="113" t="s">
        <v>333</v>
      </c>
      <c r="K244" s="183"/>
      <c r="L244" s="129"/>
      <c r="M244" s="4" t="str">
        <f t="shared" si="10"/>
        <v/>
      </c>
      <c r="N244" s="6"/>
      <c r="O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</row>
    <row r="245" spans="1:70" ht="17.25" hidden="1" customHeight="1">
      <c r="A245" s="4">
        <v>243</v>
      </c>
      <c r="B245" s="589"/>
      <c r="C245" s="76" t="s">
        <v>225</v>
      </c>
      <c r="D245" s="59">
        <v>15</v>
      </c>
      <c r="E245" s="74">
        <v>2</v>
      </c>
      <c r="F245" s="87"/>
      <c r="G245" s="92"/>
      <c r="H245" s="97" t="str">
        <f t="shared" si="9"/>
        <v>中央区15-2</v>
      </c>
      <c r="I245" s="104">
        <v>255</v>
      </c>
      <c r="J245" s="113" t="s">
        <v>334</v>
      </c>
      <c r="K245" s="183"/>
      <c r="L245" s="129"/>
      <c r="M245" s="4" t="str">
        <f t="shared" si="10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20.25" hidden="1" customHeight="1">
      <c r="A246" s="4">
        <v>244</v>
      </c>
      <c r="B246" s="589"/>
      <c r="C246" s="76" t="s">
        <v>225</v>
      </c>
      <c r="D246" s="59">
        <v>15</v>
      </c>
      <c r="E246" s="74">
        <v>3</v>
      </c>
      <c r="F246" s="87"/>
      <c r="G246" s="92"/>
      <c r="H246" s="97" t="str">
        <f t="shared" si="9"/>
        <v>中央区15-3</v>
      </c>
      <c r="I246" s="104">
        <v>380</v>
      </c>
      <c r="J246" s="113" t="s">
        <v>334</v>
      </c>
      <c r="K246" s="183"/>
      <c r="L246" s="159"/>
      <c r="M246" s="4" t="str">
        <f t="shared" si="10"/>
        <v/>
      </c>
      <c r="N246" s="6"/>
      <c r="O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</row>
    <row r="247" spans="1:70" ht="20.100000000000001" customHeight="1">
      <c r="A247" s="4">
        <v>245</v>
      </c>
      <c r="B247" s="589"/>
      <c r="C247" s="76" t="s">
        <v>225</v>
      </c>
      <c r="D247" s="59">
        <v>15</v>
      </c>
      <c r="E247" s="74">
        <v>4</v>
      </c>
      <c r="F247" s="87">
        <v>0</v>
      </c>
      <c r="G247" s="92"/>
      <c r="H247" s="97" t="str">
        <f t="shared" si="9"/>
        <v>中央区15-4</v>
      </c>
      <c r="I247" s="104">
        <v>255</v>
      </c>
      <c r="J247" s="113" t="s">
        <v>334</v>
      </c>
      <c r="K247" s="191"/>
      <c r="L247" s="164" t="s">
        <v>998</v>
      </c>
      <c r="M247" s="4" t="str">
        <f t="shared" si="10"/>
        <v/>
      </c>
      <c r="N247" s="6"/>
      <c r="O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100000000000001" hidden="1" customHeight="1">
      <c r="A248" s="4">
        <v>246</v>
      </c>
      <c r="B248" s="589"/>
      <c r="C248" s="76" t="s">
        <v>225</v>
      </c>
      <c r="D248" s="59">
        <v>15</v>
      </c>
      <c r="E248" s="74">
        <v>5</v>
      </c>
      <c r="F248" s="87"/>
      <c r="G248" s="92"/>
      <c r="H248" s="97" t="str">
        <f t="shared" si="9"/>
        <v>中央区15-5</v>
      </c>
      <c r="I248" s="104">
        <v>535</v>
      </c>
      <c r="J248" s="113" t="s">
        <v>335</v>
      </c>
      <c r="K248" s="191"/>
      <c r="L248" s="164"/>
      <c r="M248" s="4" t="str">
        <f t="shared" si="10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20.100000000000001" customHeight="1">
      <c r="A249" s="4">
        <v>247</v>
      </c>
      <c r="B249" s="589"/>
      <c r="C249" s="76" t="s">
        <v>225</v>
      </c>
      <c r="D249" s="59">
        <v>15</v>
      </c>
      <c r="E249" s="74">
        <v>6</v>
      </c>
      <c r="F249" s="87">
        <v>2</v>
      </c>
      <c r="G249" s="92"/>
      <c r="H249" s="97" t="str">
        <f t="shared" si="9"/>
        <v>中央区15-6</v>
      </c>
      <c r="I249" s="104">
        <v>250</v>
      </c>
      <c r="J249" s="113" t="s">
        <v>336</v>
      </c>
      <c r="K249" s="183"/>
      <c r="L249" s="131" t="s">
        <v>1009</v>
      </c>
      <c r="M249" s="4" t="str">
        <f t="shared" si="10"/>
        <v/>
      </c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100000000000001" hidden="1" customHeight="1">
      <c r="A250" s="4">
        <v>248</v>
      </c>
      <c r="B250" s="589"/>
      <c r="C250" s="76" t="s">
        <v>225</v>
      </c>
      <c r="D250" s="59">
        <v>15</v>
      </c>
      <c r="E250" s="74">
        <v>7</v>
      </c>
      <c r="F250" s="87"/>
      <c r="G250" s="92"/>
      <c r="H250" s="97" t="str">
        <f t="shared" si="9"/>
        <v>中央区15-7</v>
      </c>
      <c r="I250" s="104">
        <v>740</v>
      </c>
      <c r="J250" s="113" t="s">
        <v>336</v>
      </c>
      <c r="K250" s="183"/>
      <c r="L250" s="129"/>
      <c r="M250" s="4" t="str">
        <f t="shared" si="10"/>
        <v/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100000000000001" hidden="1" customHeight="1">
      <c r="A251" s="4">
        <v>249</v>
      </c>
      <c r="B251" s="589"/>
      <c r="C251" s="76" t="s">
        <v>225</v>
      </c>
      <c r="D251" s="59">
        <v>15</v>
      </c>
      <c r="E251" s="74">
        <v>8</v>
      </c>
      <c r="F251" s="87"/>
      <c r="G251" s="92"/>
      <c r="H251" s="97" t="str">
        <f t="shared" si="9"/>
        <v>中央区15-8</v>
      </c>
      <c r="I251" s="104">
        <v>355</v>
      </c>
      <c r="J251" s="113" t="s">
        <v>337</v>
      </c>
      <c r="K251" s="183"/>
      <c r="L251" s="129"/>
      <c r="M251" s="4" t="str">
        <f t="shared" si="10"/>
        <v/>
      </c>
      <c r="N251" s="6"/>
    </row>
    <row r="252" spans="1:70" ht="20.100000000000001" hidden="1" customHeight="1">
      <c r="A252" s="4">
        <v>250</v>
      </c>
      <c r="B252" s="589"/>
      <c r="C252" s="76" t="s">
        <v>225</v>
      </c>
      <c r="D252" s="59">
        <v>15</v>
      </c>
      <c r="E252" s="74">
        <v>9</v>
      </c>
      <c r="F252" s="87"/>
      <c r="G252" s="92"/>
      <c r="H252" s="97" t="str">
        <f t="shared" si="9"/>
        <v>中央区15-9</v>
      </c>
      <c r="I252" s="104">
        <v>895</v>
      </c>
      <c r="J252" s="113" t="s">
        <v>338</v>
      </c>
      <c r="K252" s="183"/>
      <c r="L252" s="129"/>
      <c r="M252" s="4">
        <f t="shared" si="10"/>
        <v>580</v>
      </c>
      <c r="N252" s="6"/>
      <c r="O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hidden="1" customHeight="1">
      <c r="A253" s="4">
        <v>251</v>
      </c>
      <c r="B253" s="589"/>
      <c r="C253" s="76" t="s">
        <v>225</v>
      </c>
      <c r="D253" s="59">
        <v>15</v>
      </c>
      <c r="E253" s="74">
        <v>10</v>
      </c>
      <c r="F253" s="87"/>
      <c r="G253" s="92"/>
      <c r="H253" s="97" t="str">
        <f t="shared" si="9"/>
        <v>中央区15-10</v>
      </c>
      <c r="I253" s="104">
        <v>235</v>
      </c>
      <c r="J253" s="113" t="s">
        <v>339</v>
      </c>
      <c r="K253" s="183"/>
      <c r="L253" s="129"/>
      <c r="M253" s="4">
        <f t="shared" si="10"/>
        <v>630</v>
      </c>
      <c r="N253" s="6"/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hidden="1" customHeight="1">
      <c r="A254" s="4">
        <v>252</v>
      </c>
      <c r="B254" s="589"/>
      <c r="C254" s="76" t="s">
        <v>225</v>
      </c>
      <c r="D254" s="59">
        <v>15</v>
      </c>
      <c r="E254" s="74">
        <v>11</v>
      </c>
      <c r="F254" s="87"/>
      <c r="G254" s="92"/>
      <c r="H254" s="97" t="str">
        <f t="shared" si="9"/>
        <v>中央区15-11</v>
      </c>
      <c r="I254" s="104">
        <v>380</v>
      </c>
      <c r="J254" s="113" t="s">
        <v>340</v>
      </c>
      <c r="K254" s="183"/>
      <c r="L254" s="129"/>
      <c r="M254" s="4" t="str">
        <f t="shared" si="10"/>
        <v/>
      </c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customHeight="1">
      <c r="A255" s="4">
        <v>253</v>
      </c>
      <c r="B255" s="589"/>
      <c r="C255" s="76" t="s">
        <v>225</v>
      </c>
      <c r="D255" s="59">
        <v>15</v>
      </c>
      <c r="E255" s="74">
        <v>12</v>
      </c>
      <c r="F255" s="87">
        <v>0</v>
      </c>
      <c r="G255" s="92"/>
      <c r="H255" s="97" t="str">
        <f t="shared" si="9"/>
        <v>中央区15-12</v>
      </c>
      <c r="I255" s="104">
        <v>190</v>
      </c>
      <c r="J255" s="113" t="s">
        <v>334</v>
      </c>
      <c r="K255" s="191"/>
      <c r="L255" s="164" t="s">
        <v>694</v>
      </c>
      <c r="M255" s="5" t="str">
        <f t="shared" si="10"/>
        <v/>
      </c>
      <c r="N255" s="6"/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100000000000001" hidden="1" customHeight="1">
      <c r="A256" s="4">
        <v>254</v>
      </c>
      <c r="B256" s="589"/>
      <c r="C256" s="76" t="s">
        <v>225</v>
      </c>
      <c r="D256" s="59">
        <v>15</v>
      </c>
      <c r="E256" s="74">
        <v>13</v>
      </c>
      <c r="F256" s="87"/>
      <c r="G256" s="92"/>
      <c r="H256" s="97" t="str">
        <f t="shared" si="9"/>
        <v>中央区15-13</v>
      </c>
      <c r="I256" s="104">
        <v>310</v>
      </c>
      <c r="J256" s="113" t="s">
        <v>688</v>
      </c>
      <c r="K256" s="191"/>
      <c r="L256" s="129"/>
      <c r="M256" s="4" t="str">
        <f t="shared" si="10"/>
        <v/>
      </c>
      <c r="N256" s="6"/>
    </row>
    <row r="257" spans="1:70" ht="20.100000000000001" hidden="1" customHeight="1">
      <c r="A257" s="4">
        <v>255</v>
      </c>
      <c r="B257" s="589" t="s">
        <v>341</v>
      </c>
      <c r="C257" s="76" t="s">
        <v>225</v>
      </c>
      <c r="D257" s="59">
        <v>16</v>
      </c>
      <c r="E257" s="74">
        <v>1</v>
      </c>
      <c r="F257" s="87"/>
      <c r="G257" s="92"/>
      <c r="H257" s="97" t="str">
        <f t="shared" si="9"/>
        <v>中央区16-1</v>
      </c>
      <c r="I257" s="104">
        <v>495</v>
      </c>
      <c r="J257" s="113" t="s">
        <v>342</v>
      </c>
      <c r="K257" s="191"/>
      <c r="L257" s="129"/>
      <c r="M257" s="4" t="str">
        <f t="shared" si="10"/>
        <v/>
      </c>
      <c r="N257" s="6"/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100000000000001" hidden="1" customHeight="1">
      <c r="A258" s="4">
        <v>256</v>
      </c>
      <c r="B258" s="589"/>
      <c r="C258" s="76" t="s">
        <v>225</v>
      </c>
      <c r="D258" s="59">
        <v>16</v>
      </c>
      <c r="E258" s="74">
        <v>2</v>
      </c>
      <c r="F258" s="87"/>
      <c r="G258" s="92"/>
      <c r="H258" s="97" t="str">
        <f t="shared" si="9"/>
        <v>中央区16-2</v>
      </c>
      <c r="I258" s="104">
        <v>260</v>
      </c>
      <c r="J258" s="113" t="s">
        <v>689</v>
      </c>
      <c r="K258" s="191"/>
      <c r="L258" s="140"/>
      <c r="M258" s="4" t="str">
        <f t="shared" si="10"/>
        <v/>
      </c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customHeight="1">
      <c r="A259" s="4">
        <v>257</v>
      </c>
      <c r="B259" s="589"/>
      <c r="C259" s="76" t="s">
        <v>225</v>
      </c>
      <c r="D259" s="59">
        <v>16</v>
      </c>
      <c r="E259" s="74">
        <v>3</v>
      </c>
      <c r="F259" s="87">
        <v>0</v>
      </c>
      <c r="G259" s="92"/>
      <c r="H259" s="97" t="str">
        <f t="shared" si="9"/>
        <v>中央区16-3</v>
      </c>
      <c r="I259" s="104">
        <v>585</v>
      </c>
      <c r="J259" s="113" t="s">
        <v>343</v>
      </c>
      <c r="K259" s="191"/>
      <c r="L259" s="164" t="s">
        <v>694</v>
      </c>
      <c r="M259" s="4" t="str">
        <f t="shared" si="10"/>
        <v/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customHeight="1">
      <c r="A260" s="4">
        <v>258</v>
      </c>
      <c r="B260" s="589"/>
      <c r="C260" s="76" t="s">
        <v>225</v>
      </c>
      <c r="D260" s="59">
        <v>16</v>
      </c>
      <c r="E260" s="74">
        <v>4</v>
      </c>
      <c r="F260" s="87">
        <v>1</v>
      </c>
      <c r="G260" s="92"/>
      <c r="H260" s="97" t="str">
        <f t="shared" si="9"/>
        <v>中央区16-4</v>
      </c>
      <c r="I260" s="104">
        <v>580</v>
      </c>
      <c r="J260" s="113" t="s">
        <v>344</v>
      </c>
      <c r="K260" s="183" t="s">
        <v>1005</v>
      </c>
      <c r="L260" s="135" t="s">
        <v>1007</v>
      </c>
      <c r="M260" s="4" t="str">
        <f t="shared" si="10"/>
        <v/>
      </c>
      <c r="N260" s="15"/>
    </row>
    <row r="261" spans="1:70" ht="20.100000000000001" customHeight="1">
      <c r="A261" s="4">
        <v>259</v>
      </c>
      <c r="B261" s="589"/>
      <c r="C261" s="76" t="s">
        <v>225</v>
      </c>
      <c r="D261" s="59">
        <v>16</v>
      </c>
      <c r="E261" s="74">
        <v>5</v>
      </c>
      <c r="F261" s="87">
        <v>1</v>
      </c>
      <c r="G261" s="92"/>
      <c r="H261" s="97" t="str">
        <f t="shared" si="9"/>
        <v>中央区16-5</v>
      </c>
      <c r="I261" s="104">
        <v>630</v>
      </c>
      <c r="J261" s="113" t="s">
        <v>345</v>
      </c>
      <c r="K261" s="183" t="s">
        <v>994</v>
      </c>
      <c r="L261" s="129" t="s">
        <v>1007</v>
      </c>
      <c r="M261" s="4">
        <f t="shared" si="10"/>
        <v>590</v>
      </c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s="15" customFormat="1" ht="20.100000000000001" customHeight="1">
      <c r="A262" s="4">
        <v>260</v>
      </c>
      <c r="B262" s="589"/>
      <c r="C262" s="76" t="s">
        <v>225</v>
      </c>
      <c r="D262" s="59">
        <v>16</v>
      </c>
      <c r="E262" s="74">
        <v>6</v>
      </c>
      <c r="F262" s="87">
        <v>0</v>
      </c>
      <c r="G262" s="92"/>
      <c r="H262" s="97" t="str">
        <f t="shared" si="9"/>
        <v>中央区16-6</v>
      </c>
      <c r="I262" s="104">
        <v>855</v>
      </c>
      <c r="J262" s="113" t="s">
        <v>346</v>
      </c>
      <c r="K262" s="183"/>
      <c r="L262" s="129" t="s">
        <v>1002</v>
      </c>
      <c r="M262" s="4" t="str">
        <f t="shared" si="10"/>
        <v/>
      </c>
      <c r="N262" s="44"/>
      <c r="P262" s="44"/>
      <c r="Q262" s="44"/>
    </row>
    <row r="263" spans="1:70" s="15" customFormat="1" ht="20.100000000000001" customHeight="1">
      <c r="A263" s="4">
        <v>261</v>
      </c>
      <c r="B263" s="589"/>
      <c r="C263" s="76" t="s">
        <v>225</v>
      </c>
      <c r="D263" s="59">
        <v>16</v>
      </c>
      <c r="E263" s="74">
        <v>7</v>
      </c>
      <c r="F263" s="87">
        <v>0</v>
      </c>
      <c r="G263" s="92"/>
      <c r="H263" s="97" t="str">
        <f t="shared" si="9"/>
        <v>中央区16-7</v>
      </c>
      <c r="I263" s="104">
        <v>405</v>
      </c>
      <c r="J263" s="113" t="s">
        <v>742</v>
      </c>
      <c r="K263" s="200"/>
      <c r="L263" s="164" t="s">
        <v>694</v>
      </c>
      <c r="M263" s="4" t="str">
        <f t="shared" si="10"/>
        <v/>
      </c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</row>
    <row r="264" spans="1:70" ht="20.100000000000001" hidden="1" customHeight="1">
      <c r="A264" s="4">
        <v>262</v>
      </c>
      <c r="B264" s="589" t="s">
        <v>347</v>
      </c>
      <c r="C264" s="76" t="s">
        <v>225</v>
      </c>
      <c r="D264" s="59">
        <v>17</v>
      </c>
      <c r="E264" s="74">
        <v>1</v>
      </c>
      <c r="F264" s="87"/>
      <c r="G264" s="92"/>
      <c r="H264" s="97" t="str">
        <f t="shared" si="9"/>
        <v>中央区17-1</v>
      </c>
      <c r="I264" s="104">
        <v>705</v>
      </c>
      <c r="J264" s="113" t="s">
        <v>348</v>
      </c>
      <c r="K264" s="183"/>
      <c r="L264" s="129"/>
      <c r="M264" s="4" t="str">
        <f t="shared" si="10"/>
        <v/>
      </c>
      <c r="N264" s="15"/>
    </row>
    <row r="265" spans="1:70" ht="20.100000000000001" hidden="1" customHeight="1">
      <c r="A265" s="4">
        <v>263</v>
      </c>
      <c r="B265" s="589"/>
      <c r="C265" s="76" t="s">
        <v>225</v>
      </c>
      <c r="D265" s="59">
        <v>17</v>
      </c>
      <c r="E265" s="74">
        <v>2</v>
      </c>
      <c r="F265" s="87"/>
      <c r="G265" s="92"/>
      <c r="H265" s="97" t="str">
        <f t="shared" si="9"/>
        <v>中央区17-2</v>
      </c>
      <c r="I265" s="104">
        <v>665</v>
      </c>
      <c r="J265" s="113" t="s">
        <v>349</v>
      </c>
      <c r="K265" s="183"/>
      <c r="L265" s="129"/>
      <c r="M265" s="4" t="str">
        <f t="shared" si="10"/>
        <v/>
      </c>
      <c r="N265" s="15"/>
    </row>
    <row r="266" spans="1:70" s="15" customFormat="1" ht="20.100000000000001" hidden="1" customHeight="1">
      <c r="A266" s="4">
        <v>264</v>
      </c>
      <c r="B266" s="589"/>
      <c r="C266" s="76" t="s">
        <v>225</v>
      </c>
      <c r="D266" s="59">
        <v>17</v>
      </c>
      <c r="E266" s="74">
        <v>3</v>
      </c>
      <c r="F266" s="87"/>
      <c r="G266" s="92"/>
      <c r="H266" s="97" t="str">
        <f t="shared" si="9"/>
        <v>中央区17-3</v>
      </c>
      <c r="I266" s="104">
        <v>835</v>
      </c>
      <c r="J266" s="113" t="s">
        <v>350</v>
      </c>
      <c r="K266" s="183"/>
      <c r="L266" s="129"/>
      <c r="M266" s="4" t="str">
        <f t="shared" si="10"/>
        <v/>
      </c>
      <c r="N266" s="6"/>
      <c r="P266" s="44"/>
      <c r="Q266" s="44"/>
    </row>
    <row r="267" spans="1:70" s="15" customFormat="1" ht="20.25" customHeight="1">
      <c r="A267" s="4">
        <v>265</v>
      </c>
      <c r="B267" s="589"/>
      <c r="C267" s="76" t="s">
        <v>225</v>
      </c>
      <c r="D267" s="59">
        <v>17</v>
      </c>
      <c r="E267" s="74">
        <v>4</v>
      </c>
      <c r="F267" s="87">
        <v>0</v>
      </c>
      <c r="G267" s="92"/>
      <c r="H267" s="97" t="str">
        <f t="shared" si="9"/>
        <v>中央区17-4</v>
      </c>
      <c r="I267" s="104">
        <v>305</v>
      </c>
      <c r="J267" s="113" t="s">
        <v>351</v>
      </c>
      <c r="K267" s="191"/>
      <c r="L267" s="164" t="s">
        <v>694</v>
      </c>
      <c r="M267" s="4" t="str">
        <f t="shared" si="10"/>
        <v/>
      </c>
      <c r="N267" s="6"/>
      <c r="P267" s="44"/>
      <c r="Q267" s="44"/>
    </row>
    <row r="268" spans="1:70" ht="20.100000000000001" customHeight="1">
      <c r="A268" s="4">
        <v>266</v>
      </c>
      <c r="B268" s="589"/>
      <c r="C268" s="76" t="s">
        <v>225</v>
      </c>
      <c r="D268" s="59">
        <v>17</v>
      </c>
      <c r="E268" s="74">
        <v>5</v>
      </c>
      <c r="F268" s="87">
        <v>0</v>
      </c>
      <c r="G268" s="92"/>
      <c r="H268" s="97" t="str">
        <f t="shared" ref="H268:H332" si="11">CONCATENATE(C268,D268,"-",E268)</f>
        <v>中央区17-5</v>
      </c>
      <c r="I268" s="104">
        <v>400</v>
      </c>
      <c r="J268" s="113" t="s">
        <v>351</v>
      </c>
      <c r="K268" s="191"/>
      <c r="L268" s="164" t="s">
        <v>694</v>
      </c>
      <c r="M268" s="4" t="str">
        <f t="shared" si="10"/>
        <v/>
      </c>
      <c r="N268" s="6"/>
      <c r="O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</row>
    <row r="269" spans="1:70" ht="20.25" customHeight="1">
      <c r="A269" s="4">
        <v>267</v>
      </c>
      <c r="B269" s="589"/>
      <c r="C269" s="76" t="s">
        <v>225</v>
      </c>
      <c r="D269" s="59">
        <v>17</v>
      </c>
      <c r="E269" s="74">
        <v>6</v>
      </c>
      <c r="F269" s="87">
        <v>1</v>
      </c>
      <c r="G269" s="92"/>
      <c r="H269" s="97" t="str">
        <f t="shared" si="11"/>
        <v>中央区17-6</v>
      </c>
      <c r="I269" s="104">
        <v>590</v>
      </c>
      <c r="J269" s="113" t="s">
        <v>352</v>
      </c>
      <c r="K269" s="183" t="s">
        <v>1003</v>
      </c>
      <c r="L269" s="129"/>
      <c r="M269" s="4" t="str">
        <f t="shared" si="10"/>
        <v/>
      </c>
      <c r="N269" s="15"/>
      <c r="O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</row>
    <row r="270" spans="1:70" ht="20.25" hidden="1" customHeight="1">
      <c r="A270" s="4">
        <v>268</v>
      </c>
      <c r="B270" s="589"/>
      <c r="C270" s="76" t="s">
        <v>225</v>
      </c>
      <c r="D270" s="59">
        <v>17</v>
      </c>
      <c r="E270" s="74">
        <v>7</v>
      </c>
      <c r="F270" s="87"/>
      <c r="G270" s="92"/>
      <c r="H270" s="97" t="str">
        <f t="shared" si="11"/>
        <v>中央区17-7</v>
      </c>
      <c r="I270" s="104">
        <v>220</v>
      </c>
      <c r="J270" s="113" t="s">
        <v>353</v>
      </c>
      <c r="K270" s="183"/>
      <c r="L270" s="129" t="s">
        <v>984</v>
      </c>
      <c r="M270" s="4" t="str">
        <f t="shared" si="10"/>
        <v/>
      </c>
      <c r="O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</row>
    <row r="271" spans="1:70" s="15" customFormat="1" ht="20.25" hidden="1" customHeight="1">
      <c r="A271" s="4">
        <v>269</v>
      </c>
      <c r="B271" s="589" t="s">
        <v>354</v>
      </c>
      <c r="C271" s="76" t="s">
        <v>225</v>
      </c>
      <c r="D271" s="59">
        <v>18</v>
      </c>
      <c r="E271" s="74">
        <v>1</v>
      </c>
      <c r="F271" s="87"/>
      <c r="G271" s="92"/>
      <c r="H271" s="97" t="str">
        <f t="shared" si="11"/>
        <v>中央区18-1</v>
      </c>
      <c r="I271" s="104">
        <v>100</v>
      </c>
      <c r="J271" s="113" t="s">
        <v>355</v>
      </c>
      <c r="K271" s="183"/>
      <c r="L271" s="129"/>
      <c r="M271" s="4" t="str">
        <f t="shared" ref="M271:M289" si="12">IF(F279,I279,"")</f>
        <v/>
      </c>
      <c r="N271" s="6"/>
      <c r="P271" s="44"/>
      <c r="Q271" s="44"/>
    </row>
    <row r="272" spans="1:70" s="15" customFormat="1" ht="20.25" hidden="1" customHeight="1">
      <c r="A272" s="4">
        <v>270</v>
      </c>
      <c r="B272" s="589"/>
      <c r="C272" s="76" t="s">
        <v>225</v>
      </c>
      <c r="D272" s="59">
        <v>18</v>
      </c>
      <c r="E272" s="74">
        <v>2</v>
      </c>
      <c r="F272" s="87"/>
      <c r="G272" s="92"/>
      <c r="H272" s="97" t="str">
        <f t="shared" si="11"/>
        <v>中央区18-2</v>
      </c>
      <c r="I272" s="104">
        <v>405</v>
      </c>
      <c r="J272" s="113" t="s">
        <v>355</v>
      </c>
      <c r="K272" s="183"/>
      <c r="L272" s="129"/>
      <c r="M272" s="5">
        <f t="shared" si="12"/>
        <v>190</v>
      </c>
      <c r="N272" s="6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</row>
    <row r="273" spans="1:70" ht="20.25" hidden="1" customHeight="1">
      <c r="A273" s="4">
        <v>271</v>
      </c>
      <c r="B273" s="589"/>
      <c r="C273" s="208" t="s">
        <v>225</v>
      </c>
      <c r="D273" s="209">
        <v>18</v>
      </c>
      <c r="E273" s="204">
        <v>3</v>
      </c>
      <c r="F273" s="205"/>
      <c r="G273" s="92"/>
      <c r="H273" s="260" t="str">
        <f t="shared" si="11"/>
        <v>中央区18-3</v>
      </c>
      <c r="I273" s="261">
        <v>150</v>
      </c>
      <c r="J273" s="262" t="s">
        <v>356</v>
      </c>
      <c r="K273" s="183"/>
      <c r="L273" s="131" t="s">
        <v>777</v>
      </c>
      <c r="M273" s="4" t="str">
        <f t="shared" si="12"/>
        <v/>
      </c>
      <c r="N273" s="6"/>
      <c r="O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</row>
    <row r="274" spans="1:70" ht="20.25" hidden="1" customHeight="1">
      <c r="A274" s="4">
        <v>272</v>
      </c>
      <c r="B274" s="589"/>
      <c r="C274" s="76" t="s">
        <v>225</v>
      </c>
      <c r="D274" s="59">
        <v>18</v>
      </c>
      <c r="E274" s="74">
        <v>4</v>
      </c>
      <c r="F274" s="87"/>
      <c r="G274" s="92"/>
      <c r="H274" s="97" t="str">
        <f t="shared" si="11"/>
        <v>中央区18-4</v>
      </c>
      <c r="I274" s="104">
        <v>475</v>
      </c>
      <c r="J274" s="113" t="s">
        <v>357</v>
      </c>
      <c r="K274" s="183"/>
      <c r="L274" s="132"/>
      <c r="M274" s="5" t="str">
        <f t="shared" si="12"/>
        <v/>
      </c>
      <c r="N274" s="6"/>
      <c r="O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</row>
    <row r="275" spans="1:70" ht="20.25" hidden="1" customHeight="1">
      <c r="A275" s="4">
        <v>273</v>
      </c>
      <c r="B275" s="589"/>
      <c r="C275" s="76" t="s">
        <v>225</v>
      </c>
      <c r="D275" s="59">
        <v>18</v>
      </c>
      <c r="E275" s="74">
        <v>5</v>
      </c>
      <c r="F275" s="87"/>
      <c r="G275" s="92"/>
      <c r="H275" s="97" t="str">
        <f t="shared" si="11"/>
        <v>中央区18-5</v>
      </c>
      <c r="I275" s="104">
        <v>250</v>
      </c>
      <c r="J275" s="113" t="s">
        <v>358</v>
      </c>
      <c r="K275" s="183"/>
      <c r="L275" s="129"/>
      <c r="M275" s="4" t="str">
        <f t="shared" si="12"/>
        <v/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hidden="1" customHeight="1">
      <c r="A276" s="4">
        <v>274</v>
      </c>
      <c r="B276" s="589"/>
      <c r="C276" s="76" t="s">
        <v>225</v>
      </c>
      <c r="D276" s="59">
        <v>18</v>
      </c>
      <c r="E276" s="74">
        <v>6</v>
      </c>
      <c r="F276" s="87"/>
      <c r="G276" s="92"/>
      <c r="H276" s="97" t="str">
        <f t="shared" si="11"/>
        <v>中央区18-6</v>
      </c>
      <c r="I276" s="104">
        <v>630</v>
      </c>
      <c r="J276" s="113" t="s">
        <v>359</v>
      </c>
      <c r="K276" s="183"/>
      <c r="L276" s="129"/>
      <c r="M276" s="4" t="str">
        <f t="shared" si="12"/>
        <v/>
      </c>
      <c r="N276" s="23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hidden="1" customHeight="1">
      <c r="A277" s="4">
        <v>275</v>
      </c>
      <c r="B277" s="589"/>
      <c r="C277" s="76" t="s">
        <v>225</v>
      </c>
      <c r="D277" s="59">
        <v>18</v>
      </c>
      <c r="E277" s="74">
        <v>7</v>
      </c>
      <c r="F277" s="87"/>
      <c r="G277" s="92"/>
      <c r="H277" s="97" t="str">
        <f t="shared" si="11"/>
        <v>中央区18-7</v>
      </c>
      <c r="I277" s="104">
        <v>580</v>
      </c>
      <c r="J277" s="113" t="s">
        <v>360</v>
      </c>
      <c r="K277" s="183"/>
      <c r="L277" s="129"/>
      <c r="M277" s="4" t="str">
        <f t="shared" si="12"/>
        <v/>
      </c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23" customFormat="1" ht="21" hidden="1" customHeight="1">
      <c r="A278" s="4">
        <v>276</v>
      </c>
      <c r="B278" s="589"/>
      <c r="C278" s="76" t="s">
        <v>225</v>
      </c>
      <c r="D278" s="59">
        <v>18</v>
      </c>
      <c r="E278" s="74">
        <v>8</v>
      </c>
      <c r="F278" s="87"/>
      <c r="G278" s="92"/>
      <c r="H278" s="97" t="str">
        <f t="shared" si="11"/>
        <v>中央区18-8</v>
      </c>
      <c r="I278" s="104">
        <v>280</v>
      </c>
      <c r="J278" s="113" t="s">
        <v>361</v>
      </c>
      <c r="K278" s="191"/>
      <c r="L278" s="129" t="s">
        <v>993</v>
      </c>
      <c r="M278" s="4" t="str">
        <f t="shared" si="12"/>
        <v/>
      </c>
      <c r="N278" s="6"/>
      <c r="P278" s="44"/>
      <c r="Q278" s="44"/>
    </row>
    <row r="279" spans="1:70" s="23" customFormat="1" ht="7.5" hidden="1" customHeight="1">
      <c r="A279" s="4">
        <v>277</v>
      </c>
      <c r="B279" s="589"/>
      <c r="C279" s="76" t="s">
        <v>225</v>
      </c>
      <c r="D279" s="59">
        <v>18</v>
      </c>
      <c r="E279" s="74">
        <v>9</v>
      </c>
      <c r="F279" s="87"/>
      <c r="G279" s="92"/>
      <c r="H279" s="97" t="str">
        <f t="shared" si="11"/>
        <v>中央区18-9</v>
      </c>
      <c r="I279" s="104">
        <v>310</v>
      </c>
      <c r="J279" s="113" t="s">
        <v>362</v>
      </c>
      <c r="K279" s="219"/>
      <c r="L279" s="138"/>
      <c r="M279" s="4" t="str">
        <f t="shared" si="12"/>
        <v/>
      </c>
      <c r="N279" s="6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</row>
    <row r="280" spans="1:70" ht="20.25" customHeight="1">
      <c r="A280" s="4">
        <v>278</v>
      </c>
      <c r="B280" s="589"/>
      <c r="C280" s="76" t="s">
        <v>225</v>
      </c>
      <c r="D280" s="59">
        <v>18</v>
      </c>
      <c r="E280" s="74">
        <v>10</v>
      </c>
      <c r="F280" s="87">
        <v>1</v>
      </c>
      <c r="G280" s="92"/>
      <c r="H280" s="97" t="str">
        <f t="shared" si="11"/>
        <v>中央区18-10</v>
      </c>
      <c r="I280" s="104">
        <v>190</v>
      </c>
      <c r="J280" s="113" t="s">
        <v>363</v>
      </c>
      <c r="K280" s="235" t="s">
        <v>994</v>
      </c>
      <c r="L280" s="155" t="s">
        <v>1013</v>
      </c>
      <c r="M280" s="4" t="str">
        <f t="shared" si="12"/>
        <v/>
      </c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89"/>
      <c r="C281" s="76" t="s">
        <v>225</v>
      </c>
      <c r="D281" s="59">
        <v>18</v>
      </c>
      <c r="E281" s="74">
        <v>11</v>
      </c>
      <c r="F281" s="87"/>
      <c r="G281" s="92"/>
      <c r="H281" s="97" t="str">
        <f t="shared" si="11"/>
        <v>中央区18-11</v>
      </c>
      <c r="I281" s="104">
        <v>585</v>
      </c>
      <c r="J281" s="113" t="s">
        <v>364</v>
      </c>
      <c r="K281" s="183"/>
      <c r="L281" s="129"/>
      <c r="M281" s="4">
        <f t="shared" si="12"/>
        <v>595</v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89"/>
      <c r="C282" s="76" t="s">
        <v>225</v>
      </c>
      <c r="D282" s="59">
        <v>18</v>
      </c>
      <c r="E282" s="74">
        <v>12</v>
      </c>
      <c r="F282" s="87"/>
      <c r="G282" s="92"/>
      <c r="H282" s="97" t="str">
        <f t="shared" si="11"/>
        <v>中央区18-12</v>
      </c>
      <c r="I282" s="104">
        <v>840</v>
      </c>
      <c r="J282" s="113" t="s">
        <v>365</v>
      </c>
      <c r="K282" s="183"/>
      <c r="L282" s="141"/>
      <c r="M282" s="5" t="str">
        <f t="shared" si="12"/>
        <v/>
      </c>
    </row>
    <row r="283" spans="1:70" ht="20.25" hidden="1" customHeight="1">
      <c r="A283" s="4">
        <v>281</v>
      </c>
      <c r="B283" s="589"/>
      <c r="C283" s="76" t="s">
        <v>225</v>
      </c>
      <c r="D283" s="59">
        <v>18</v>
      </c>
      <c r="E283" s="74">
        <v>13</v>
      </c>
      <c r="F283" s="87"/>
      <c r="G283" s="92"/>
      <c r="H283" s="97" t="str">
        <f t="shared" si="11"/>
        <v>中央区18-13</v>
      </c>
      <c r="I283" s="104">
        <v>420</v>
      </c>
      <c r="J283" s="113" t="s">
        <v>366</v>
      </c>
      <c r="K283" s="183"/>
      <c r="L283" s="129"/>
      <c r="M283" s="4">
        <f t="shared" si="12"/>
        <v>480</v>
      </c>
      <c r="N283" s="6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100000000000001" customHeight="1">
      <c r="A284" s="4">
        <v>282</v>
      </c>
      <c r="B284" s="589"/>
      <c r="C284" s="76" t="s">
        <v>225</v>
      </c>
      <c r="D284" s="59">
        <v>18</v>
      </c>
      <c r="E284" s="74">
        <v>14</v>
      </c>
      <c r="F284" s="87">
        <v>0</v>
      </c>
      <c r="G284" s="92"/>
      <c r="H284" s="97" t="str">
        <f t="shared" si="11"/>
        <v>中央区18-14</v>
      </c>
      <c r="I284" s="104">
        <v>610</v>
      </c>
      <c r="J284" s="113" t="s">
        <v>367</v>
      </c>
      <c r="K284" s="191"/>
      <c r="L284" s="164" t="s">
        <v>694</v>
      </c>
      <c r="M284" s="4">
        <f t="shared" si="12"/>
        <v>240</v>
      </c>
      <c r="N284" s="6"/>
    </row>
    <row r="285" spans="1:70" ht="20.25" hidden="1" customHeight="1">
      <c r="A285" s="4">
        <v>283</v>
      </c>
      <c r="B285" s="589"/>
      <c r="C285" s="76" t="s">
        <v>225</v>
      </c>
      <c r="D285" s="59">
        <v>18</v>
      </c>
      <c r="E285" s="74">
        <v>15</v>
      </c>
      <c r="F285" s="87"/>
      <c r="G285" s="92"/>
      <c r="H285" s="97" t="str">
        <f t="shared" si="11"/>
        <v>中央区18-15</v>
      </c>
      <c r="I285" s="104">
        <v>1360</v>
      </c>
      <c r="J285" s="113" t="s">
        <v>368</v>
      </c>
      <c r="K285" s="191"/>
      <c r="L285" s="129"/>
      <c r="M285" s="5">
        <f t="shared" si="12"/>
        <v>200</v>
      </c>
      <c r="N285" s="6"/>
      <c r="O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20.25" hidden="1" customHeight="1">
      <c r="A286" s="4">
        <v>284</v>
      </c>
      <c r="B286" s="589" t="s">
        <v>369</v>
      </c>
      <c r="C286" s="76" t="s">
        <v>225</v>
      </c>
      <c r="D286" s="59">
        <v>19</v>
      </c>
      <c r="E286" s="74">
        <v>1</v>
      </c>
      <c r="F286" s="87"/>
      <c r="G286" s="92"/>
      <c r="H286" s="97" t="str">
        <f t="shared" si="11"/>
        <v>中央区19-1</v>
      </c>
      <c r="I286" s="104">
        <v>280</v>
      </c>
      <c r="J286" s="113" t="s">
        <v>370</v>
      </c>
      <c r="K286" s="183"/>
      <c r="L286" s="129"/>
      <c r="M286" s="5">
        <f t="shared" si="12"/>
        <v>350</v>
      </c>
      <c r="N286" s="6"/>
      <c r="O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</row>
    <row r="287" spans="1:70" ht="20.25" hidden="1" customHeight="1">
      <c r="A287" s="4">
        <v>285</v>
      </c>
      <c r="B287" s="589"/>
      <c r="C287" s="76" t="s">
        <v>225</v>
      </c>
      <c r="D287" s="59">
        <v>19</v>
      </c>
      <c r="E287" s="74">
        <v>2</v>
      </c>
      <c r="F287" s="87"/>
      <c r="G287" s="92"/>
      <c r="H287" s="97" t="str">
        <f t="shared" si="11"/>
        <v>中央区19-2</v>
      </c>
      <c r="I287" s="104">
        <v>805</v>
      </c>
      <c r="J287" s="113" t="s">
        <v>371</v>
      </c>
      <c r="K287" s="183"/>
      <c r="L287" s="129"/>
      <c r="M287" s="5" t="str">
        <f t="shared" si="12"/>
        <v/>
      </c>
      <c r="N287" s="6"/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 customHeight="1">
      <c r="A288" s="4">
        <v>286</v>
      </c>
      <c r="B288" s="589"/>
      <c r="C288" s="277" t="s">
        <v>225</v>
      </c>
      <c r="D288" s="257">
        <v>19</v>
      </c>
      <c r="E288" s="258">
        <v>3</v>
      </c>
      <c r="F288" s="259"/>
      <c r="G288" s="92"/>
      <c r="H288" s="260" t="str">
        <f t="shared" si="11"/>
        <v>中央区19-3</v>
      </c>
      <c r="I288" s="261">
        <v>455</v>
      </c>
      <c r="J288" s="262" t="s">
        <v>372</v>
      </c>
      <c r="K288" s="191" t="s">
        <v>39</v>
      </c>
      <c r="L288" s="131" t="s">
        <v>860</v>
      </c>
      <c r="M288" s="5" t="str">
        <f t="shared" si="12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100000000000001" customHeight="1">
      <c r="A289" s="4">
        <v>287</v>
      </c>
      <c r="B289" s="589"/>
      <c r="C289" s="76" t="s">
        <v>225</v>
      </c>
      <c r="D289" s="59">
        <v>19</v>
      </c>
      <c r="E289" s="74">
        <v>4</v>
      </c>
      <c r="F289" s="87">
        <v>1</v>
      </c>
      <c r="G289" s="92"/>
      <c r="H289" s="97" t="str">
        <f t="shared" si="11"/>
        <v>中央区19-4</v>
      </c>
      <c r="I289" s="104">
        <v>595</v>
      </c>
      <c r="J289" s="113" t="s">
        <v>373</v>
      </c>
      <c r="K289" s="191" t="s">
        <v>787</v>
      </c>
      <c r="L289" s="167"/>
      <c r="M289" s="4" t="str">
        <f t="shared" si="12"/>
        <v/>
      </c>
      <c r="O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</row>
    <row r="290" spans="1:70" ht="20.100000000000001" customHeight="1">
      <c r="A290" s="4">
        <v>288</v>
      </c>
      <c r="B290" s="589"/>
      <c r="C290" s="76" t="s">
        <v>225</v>
      </c>
      <c r="D290" s="59">
        <v>19</v>
      </c>
      <c r="E290" s="74">
        <v>5</v>
      </c>
      <c r="F290" s="87">
        <v>0</v>
      </c>
      <c r="G290" s="92"/>
      <c r="H290" s="97" t="str">
        <f t="shared" si="11"/>
        <v>中央区19-5</v>
      </c>
      <c r="I290" s="104">
        <v>440</v>
      </c>
      <c r="J290" s="113" t="s">
        <v>374</v>
      </c>
      <c r="K290" s="191"/>
      <c r="L290" s="164" t="s">
        <v>694</v>
      </c>
      <c r="M290" s="4" t="str">
        <f t="shared" ref="M290:M320" si="13">IF(F299,I299,"")</f>
        <v/>
      </c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100000000000001" customHeight="1">
      <c r="A291" s="4">
        <v>289</v>
      </c>
      <c r="B291" s="589"/>
      <c r="C291" s="76" t="s">
        <v>225</v>
      </c>
      <c r="D291" s="59">
        <v>19</v>
      </c>
      <c r="E291" s="74">
        <v>6</v>
      </c>
      <c r="F291" s="87">
        <v>1</v>
      </c>
      <c r="G291" s="92"/>
      <c r="H291" s="97" t="str">
        <f t="shared" si="11"/>
        <v>中央区19-6</v>
      </c>
      <c r="I291" s="104">
        <v>480</v>
      </c>
      <c r="J291" s="113" t="s">
        <v>376</v>
      </c>
      <c r="K291" s="191" t="s">
        <v>1006</v>
      </c>
      <c r="L291" s="305" t="s">
        <v>1007</v>
      </c>
      <c r="M291" s="4" t="str">
        <f t="shared" si="13"/>
        <v/>
      </c>
      <c r="N291" s="6"/>
    </row>
    <row r="292" spans="1:70" ht="20.25" customHeight="1">
      <c r="A292" s="4">
        <v>290</v>
      </c>
      <c r="B292" s="589"/>
      <c r="C292" s="76" t="s">
        <v>225</v>
      </c>
      <c r="D292" s="59">
        <v>19</v>
      </c>
      <c r="E292" s="74">
        <v>7</v>
      </c>
      <c r="F292" s="87">
        <v>1</v>
      </c>
      <c r="G292" s="92"/>
      <c r="H292" s="97" t="str">
        <f t="shared" si="11"/>
        <v>中央区19-7</v>
      </c>
      <c r="I292" s="104">
        <v>240</v>
      </c>
      <c r="J292" s="113" t="s">
        <v>378</v>
      </c>
      <c r="K292" s="183" t="s">
        <v>1003</v>
      </c>
      <c r="L292" s="163" t="s">
        <v>1007</v>
      </c>
      <c r="M292" s="4" t="str">
        <f t="shared" si="13"/>
        <v/>
      </c>
      <c r="N292" s="6"/>
    </row>
    <row r="293" spans="1:70" ht="20.25" customHeight="1">
      <c r="A293" s="4">
        <v>291</v>
      </c>
      <c r="B293" s="589"/>
      <c r="C293" s="77" t="s">
        <v>225</v>
      </c>
      <c r="D293" s="59">
        <v>19</v>
      </c>
      <c r="E293" s="74">
        <v>8</v>
      </c>
      <c r="F293" s="87">
        <v>1</v>
      </c>
      <c r="G293" s="92"/>
      <c r="H293" s="97" t="str">
        <f t="shared" si="11"/>
        <v>中央区19-8</v>
      </c>
      <c r="I293" s="104">
        <v>200</v>
      </c>
      <c r="J293" s="113" t="s">
        <v>380</v>
      </c>
      <c r="K293" s="185" t="s">
        <v>1003</v>
      </c>
      <c r="L293" s="129" t="s">
        <v>1007</v>
      </c>
      <c r="M293" s="4" t="str">
        <f t="shared" si="13"/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100000000000001" customHeight="1">
      <c r="A294" s="4">
        <v>292</v>
      </c>
      <c r="B294" s="589"/>
      <c r="C294" s="77" t="s">
        <v>225</v>
      </c>
      <c r="D294" s="59">
        <v>19</v>
      </c>
      <c r="E294" s="74">
        <v>9</v>
      </c>
      <c r="F294" s="87">
        <v>1</v>
      </c>
      <c r="G294" s="92"/>
      <c r="H294" s="97" t="str">
        <f t="shared" si="11"/>
        <v>中央区19-9</v>
      </c>
      <c r="I294" s="104">
        <v>350</v>
      </c>
      <c r="J294" s="113" t="s">
        <v>381</v>
      </c>
      <c r="K294" s="200" t="s">
        <v>980</v>
      </c>
      <c r="L294" s="129" t="s">
        <v>1007</v>
      </c>
      <c r="M294" s="5">
        <f t="shared" si="13"/>
        <v>315</v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 customHeight="1">
      <c r="A295" s="4">
        <v>293</v>
      </c>
      <c r="B295" s="589"/>
      <c r="C295" s="77" t="s">
        <v>225</v>
      </c>
      <c r="D295" s="60">
        <v>19</v>
      </c>
      <c r="E295" s="78">
        <v>10</v>
      </c>
      <c r="F295" s="87"/>
      <c r="G295" s="92"/>
      <c r="H295" s="97" t="str">
        <f t="shared" si="11"/>
        <v>中央区19-10</v>
      </c>
      <c r="I295" s="104">
        <v>345</v>
      </c>
      <c r="J295" s="113" t="s">
        <v>382</v>
      </c>
      <c r="K295" s="200"/>
      <c r="L295" s="161" t="s">
        <v>805</v>
      </c>
      <c r="M295" s="4">
        <f t="shared" si="13"/>
        <v>390</v>
      </c>
      <c r="O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25" hidden="1" customHeight="1">
      <c r="A296" s="4">
        <v>294</v>
      </c>
      <c r="B296" s="589"/>
      <c r="C296" s="77" t="s">
        <v>225</v>
      </c>
      <c r="D296" s="59">
        <v>19</v>
      </c>
      <c r="E296" s="74" t="s">
        <v>383</v>
      </c>
      <c r="F296" s="87"/>
      <c r="G296" s="92"/>
      <c r="H296" s="97" t="str">
        <f t="shared" si="11"/>
        <v>中央区19-11</v>
      </c>
      <c r="I296" s="104">
        <v>285</v>
      </c>
      <c r="J296" s="215" t="s">
        <v>384</v>
      </c>
      <c r="K296" s="200"/>
      <c r="L296" s="129" t="s">
        <v>806</v>
      </c>
      <c r="M296" s="5">
        <f t="shared" si="13"/>
        <v>555</v>
      </c>
      <c r="N296" s="6"/>
      <c r="O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16.5" hidden="1" customHeight="1">
      <c r="A297" s="4">
        <v>295</v>
      </c>
      <c r="B297" s="589"/>
      <c r="C297" s="76" t="s">
        <v>225</v>
      </c>
      <c r="D297" s="59">
        <v>19</v>
      </c>
      <c r="E297" s="74">
        <v>12</v>
      </c>
      <c r="F297" s="87"/>
      <c r="G297" s="92"/>
      <c r="H297" s="97" t="str">
        <f t="shared" si="11"/>
        <v>中央区19-12</v>
      </c>
      <c r="I297" s="104">
        <v>95</v>
      </c>
      <c r="J297" s="113" t="s">
        <v>385</v>
      </c>
      <c r="K297" s="183"/>
      <c r="L297" s="129"/>
      <c r="M297" s="4" t="str">
        <f t="shared" si="13"/>
        <v/>
      </c>
      <c r="N297" s="6"/>
    </row>
    <row r="298" spans="1:70" ht="20.25" hidden="1" customHeight="1">
      <c r="A298" s="4">
        <v>296</v>
      </c>
      <c r="B298" s="589"/>
      <c r="C298" s="77" t="s">
        <v>225</v>
      </c>
      <c r="D298" s="59">
        <v>19</v>
      </c>
      <c r="E298" s="74" t="s">
        <v>185</v>
      </c>
      <c r="F298" s="87"/>
      <c r="G298" s="92"/>
      <c r="H298" s="97" t="str">
        <f>CONCATENATE(C298,D298,"-",E298)</f>
        <v>中央区19-13</v>
      </c>
      <c r="I298" s="104">
        <v>205</v>
      </c>
      <c r="J298" s="215" t="s">
        <v>386</v>
      </c>
      <c r="K298" s="183"/>
      <c r="L298" s="129" t="s">
        <v>805</v>
      </c>
      <c r="M298" s="4" t="str">
        <f t="shared" si="13"/>
        <v/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25" hidden="1" customHeight="1">
      <c r="A299" s="4">
        <v>297</v>
      </c>
      <c r="B299" s="589" t="s">
        <v>387</v>
      </c>
      <c r="C299" s="76" t="s">
        <v>388</v>
      </c>
      <c r="D299" s="59">
        <v>1</v>
      </c>
      <c r="E299" s="74">
        <v>1</v>
      </c>
      <c r="F299" s="87"/>
      <c r="G299" s="92"/>
      <c r="H299" s="97" t="str">
        <f t="shared" si="11"/>
        <v>東区1-1</v>
      </c>
      <c r="I299" s="104">
        <v>145</v>
      </c>
      <c r="J299" s="113" t="s">
        <v>389</v>
      </c>
      <c r="K299" s="183"/>
      <c r="L299" s="129"/>
      <c r="M299" s="4" t="str">
        <f t="shared" si="13"/>
        <v/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20.25" hidden="1" customHeight="1">
      <c r="A300" s="4">
        <v>298</v>
      </c>
      <c r="B300" s="589"/>
      <c r="C300" s="76" t="s">
        <v>388</v>
      </c>
      <c r="D300" s="59">
        <v>1</v>
      </c>
      <c r="E300" s="74">
        <v>2</v>
      </c>
      <c r="F300" s="87"/>
      <c r="G300" s="92"/>
      <c r="H300" s="97" t="str">
        <f t="shared" si="11"/>
        <v>東区1-2</v>
      </c>
      <c r="I300" s="104">
        <v>750</v>
      </c>
      <c r="J300" s="113" t="s">
        <v>390</v>
      </c>
      <c r="K300" s="183"/>
      <c r="L300" s="129"/>
      <c r="M300" s="4" t="str">
        <f t="shared" si="13"/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25" hidden="1" customHeight="1">
      <c r="A301" s="4">
        <v>299</v>
      </c>
      <c r="B301" s="589"/>
      <c r="C301" s="76" t="s">
        <v>388</v>
      </c>
      <c r="D301" s="59">
        <v>1</v>
      </c>
      <c r="E301" s="74">
        <v>3</v>
      </c>
      <c r="F301" s="87"/>
      <c r="G301" s="92"/>
      <c r="H301" s="97" t="str">
        <f t="shared" si="11"/>
        <v>東区1-3</v>
      </c>
      <c r="I301" s="104">
        <v>800</v>
      </c>
      <c r="J301" s="113" t="s">
        <v>391</v>
      </c>
      <c r="K301" s="183"/>
      <c r="L301" s="129"/>
      <c r="M301" s="4" t="str">
        <f t="shared" si="13"/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hidden="1" customHeight="1">
      <c r="A302" s="4">
        <v>300</v>
      </c>
      <c r="B302" s="589"/>
      <c r="C302" s="76" t="s">
        <v>388</v>
      </c>
      <c r="D302" s="59">
        <v>1</v>
      </c>
      <c r="E302" s="74">
        <v>4</v>
      </c>
      <c r="F302" s="87"/>
      <c r="G302" s="92"/>
      <c r="H302" s="97" t="str">
        <f t="shared" si="11"/>
        <v>東区1-4</v>
      </c>
      <c r="I302" s="104">
        <v>665</v>
      </c>
      <c r="J302" s="113" t="s">
        <v>392</v>
      </c>
      <c r="K302" s="183"/>
      <c r="L302" s="129"/>
      <c r="M302" s="4" t="str">
        <f t="shared" si="13"/>
        <v/>
      </c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100000000000001" customHeight="1">
      <c r="A303" s="4">
        <v>301</v>
      </c>
      <c r="B303" s="589"/>
      <c r="C303" s="76" t="s">
        <v>388</v>
      </c>
      <c r="D303" s="59">
        <v>1</v>
      </c>
      <c r="E303" s="74">
        <v>5</v>
      </c>
      <c r="F303" s="87">
        <v>1</v>
      </c>
      <c r="G303" s="92"/>
      <c r="H303" s="97" t="str">
        <f t="shared" si="11"/>
        <v>東区1-5</v>
      </c>
      <c r="I303" s="104">
        <v>315</v>
      </c>
      <c r="J303" s="113" t="s">
        <v>393</v>
      </c>
      <c r="K303" s="239" t="s">
        <v>15</v>
      </c>
      <c r="L303" s="307"/>
      <c r="M303" s="4">
        <f t="shared" si="13"/>
        <v>700</v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20.100000000000001" customHeight="1">
      <c r="A304" s="4">
        <v>302</v>
      </c>
      <c r="B304" s="589"/>
      <c r="C304" s="76" t="s">
        <v>388</v>
      </c>
      <c r="D304" s="59">
        <v>1</v>
      </c>
      <c r="E304" s="74">
        <v>6</v>
      </c>
      <c r="F304" s="87">
        <v>1</v>
      </c>
      <c r="G304" s="92"/>
      <c r="H304" s="97" t="str">
        <f t="shared" si="11"/>
        <v>東区1-6</v>
      </c>
      <c r="I304" s="104">
        <v>390</v>
      </c>
      <c r="J304" s="113" t="s">
        <v>394</v>
      </c>
      <c r="K304" s="219" t="s">
        <v>945</v>
      </c>
      <c r="L304" s="138"/>
      <c r="M304" s="4" t="str">
        <f t="shared" si="13"/>
        <v/>
      </c>
      <c r="N304" s="6"/>
    </row>
    <row r="305" spans="1:70" ht="20.100000000000001" customHeight="1">
      <c r="A305" s="4">
        <v>303</v>
      </c>
      <c r="B305" s="589"/>
      <c r="C305" s="76" t="s">
        <v>388</v>
      </c>
      <c r="D305" s="59">
        <v>1</v>
      </c>
      <c r="E305" s="74">
        <v>7</v>
      </c>
      <c r="F305" s="87">
        <v>1</v>
      </c>
      <c r="G305" s="92"/>
      <c r="H305" s="97" t="str">
        <f t="shared" si="11"/>
        <v>東区1-7</v>
      </c>
      <c r="I305" s="104">
        <v>555</v>
      </c>
      <c r="J305" s="113" t="s">
        <v>395</v>
      </c>
      <c r="K305" s="191" t="s">
        <v>396</v>
      </c>
      <c r="L305" s="139"/>
      <c r="M305" s="4">
        <f t="shared" si="13"/>
        <v>540</v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hidden="1">
      <c r="A306" s="4">
        <v>304</v>
      </c>
      <c r="B306" s="589"/>
      <c r="C306" s="76" t="s">
        <v>388</v>
      </c>
      <c r="D306" s="59">
        <v>1</v>
      </c>
      <c r="E306" s="74">
        <v>8</v>
      </c>
      <c r="F306" s="87"/>
      <c r="G306" s="92"/>
      <c r="H306" s="97" t="str">
        <f t="shared" si="11"/>
        <v>東区1-8</v>
      </c>
      <c r="I306" s="104">
        <v>495</v>
      </c>
      <c r="J306" s="113" t="s">
        <v>397</v>
      </c>
      <c r="K306" s="191"/>
      <c r="L306" s="132"/>
      <c r="M306" s="4">
        <f t="shared" si="13"/>
        <v>975</v>
      </c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305</v>
      </c>
      <c r="B307" s="589"/>
      <c r="C307" s="76" t="s">
        <v>388</v>
      </c>
      <c r="D307" s="59">
        <v>1</v>
      </c>
      <c r="E307" s="74">
        <v>9</v>
      </c>
      <c r="F307" s="87"/>
      <c r="G307" s="92"/>
      <c r="H307" s="97" t="str">
        <f t="shared" si="11"/>
        <v>東区1-9</v>
      </c>
      <c r="I307" s="104">
        <v>540</v>
      </c>
      <c r="J307" s="113" t="s">
        <v>398</v>
      </c>
      <c r="K307" s="183"/>
      <c r="L307" s="129"/>
      <c r="M307" s="4" t="str">
        <f t="shared" si="13"/>
        <v/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hidden="1" customHeight="1">
      <c r="A308" s="4">
        <v>306</v>
      </c>
      <c r="B308" s="589"/>
      <c r="C308" s="76" t="s">
        <v>388</v>
      </c>
      <c r="D308" s="59">
        <v>1</v>
      </c>
      <c r="E308" s="74">
        <v>10</v>
      </c>
      <c r="F308" s="87"/>
      <c r="G308" s="92"/>
      <c r="H308" s="97" t="str">
        <f t="shared" si="11"/>
        <v>東区1-10</v>
      </c>
      <c r="I308" s="104">
        <v>325</v>
      </c>
      <c r="J308" s="113" t="s">
        <v>398</v>
      </c>
      <c r="K308" s="183"/>
      <c r="L308" s="129"/>
      <c r="M308" s="4" t="str">
        <f t="shared" si="13"/>
        <v/>
      </c>
      <c r="N308" s="6"/>
    </row>
    <row r="309" spans="1:70" ht="20.25" hidden="1" customHeight="1">
      <c r="A309" s="4">
        <v>307</v>
      </c>
      <c r="B309" s="589" t="s">
        <v>399</v>
      </c>
      <c r="C309" s="76" t="s">
        <v>388</v>
      </c>
      <c r="D309" s="57">
        <v>2</v>
      </c>
      <c r="E309" s="74">
        <v>1</v>
      </c>
      <c r="F309" s="87"/>
      <c r="G309" s="92"/>
      <c r="H309" s="97" t="str">
        <f t="shared" si="11"/>
        <v>東区2-1</v>
      </c>
      <c r="I309" s="104">
        <v>805</v>
      </c>
      <c r="J309" s="113" t="s">
        <v>400</v>
      </c>
      <c r="K309" s="183"/>
      <c r="L309" s="129"/>
      <c r="M309" s="4" t="str">
        <f t="shared" si="13"/>
        <v/>
      </c>
      <c r="N309" s="6"/>
      <c r="O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100000000000001" hidden="1" customHeight="1">
      <c r="A310" s="4">
        <v>308</v>
      </c>
      <c r="B310" s="589"/>
      <c r="C310" s="76" t="s">
        <v>388</v>
      </c>
      <c r="D310" s="57">
        <v>2</v>
      </c>
      <c r="E310" s="74">
        <v>2</v>
      </c>
      <c r="F310" s="87"/>
      <c r="G310" s="92"/>
      <c r="H310" s="97" t="str">
        <f t="shared" si="11"/>
        <v>東区2-2</v>
      </c>
      <c r="I310" s="104">
        <v>600</v>
      </c>
      <c r="J310" s="113" t="s">
        <v>401</v>
      </c>
      <c r="K310" s="191"/>
      <c r="L310" s="138"/>
      <c r="M310" s="4">
        <f t="shared" si="13"/>
        <v>570</v>
      </c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 hidden="1" customHeight="1">
      <c r="A311" s="4">
        <v>309</v>
      </c>
      <c r="B311" s="589"/>
      <c r="C311" s="76" t="s">
        <v>388</v>
      </c>
      <c r="D311" s="57">
        <v>2</v>
      </c>
      <c r="E311" s="74">
        <v>3</v>
      </c>
      <c r="F311" s="87"/>
      <c r="G311" s="92"/>
      <c r="H311" s="97" t="str">
        <f t="shared" si="11"/>
        <v>東区2-3</v>
      </c>
      <c r="I311" s="104">
        <v>490</v>
      </c>
      <c r="J311" s="113" t="s">
        <v>402</v>
      </c>
      <c r="K311" s="183"/>
      <c r="L311" s="129"/>
      <c r="M311" s="4" t="str">
        <f t="shared" si="13"/>
        <v/>
      </c>
      <c r="N311" s="6"/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20.100000000000001" customHeight="1">
      <c r="A312" s="4">
        <v>310</v>
      </c>
      <c r="B312" s="589"/>
      <c r="C312" s="76" t="s">
        <v>388</v>
      </c>
      <c r="D312" s="57">
        <v>2</v>
      </c>
      <c r="E312" s="74">
        <v>4</v>
      </c>
      <c r="F312" s="87">
        <v>1</v>
      </c>
      <c r="G312" s="92"/>
      <c r="H312" s="97" t="str">
        <f t="shared" si="11"/>
        <v>東区2-4</v>
      </c>
      <c r="I312" s="104">
        <v>700</v>
      </c>
      <c r="J312" s="113" t="s">
        <v>403</v>
      </c>
      <c r="K312" s="191" t="s">
        <v>945</v>
      </c>
      <c r="L312" s="132"/>
      <c r="M312" s="4" t="str">
        <f t="shared" si="13"/>
        <v/>
      </c>
    </row>
    <row r="313" spans="1:70" ht="20.25" hidden="1" customHeight="1">
      <c r="A313" s="4">
        <v>311</v>
      </c>
      <c r="B313" s="589"/>
      <c r="C313" s="76" t="s">
        <v>388</v>
      </c>
      <c r="D313" s="57">
        <v>2</v>
      </c>
      <c r="E313" s="74">
        <v>5</v>
      </c>
      <c r="F313" s="87"/>
      <c r="G313" s="92"/>
      <c r="H313" s="97" t="str">
        <f t="shared" si="11"/>
        <v>東区2-5</v>
      </c>
      <c r="I313" s="104">
        <v>595</v>
      </c>
      <c r="J313" s="113" t="s">
        <v>404</v>
      </c>
      <c r="K313" s="183"/>
      <c r="L313" s="129"/>
      <c r="M313" s="4">
        <f t="shared" si="13"/>
        <v>545</v>
      </c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20.100000000000001" customHeight="1">
      <c r="A314" s="4">
        <v>312</v>
      </c>
      <c r="B314" s="589"/>
      <c r="C314" s="76" t="s">
        <v>388</v>
      </c>
      <c r="D314" s="57">
        <v>2</v>
      </c>
      <c r="E314" s="74">
        <v>6</v>
      </c>
      <c r="F314" s="87">
        <v>1</v>
      </c>
      <c r="G314" s="92"/>
      <c r="H314" s="97" t="str">
        <f t="shared" si="11"/>
        <v>東区2-6</v>
      </c>
      <c r="I314" s="104">
        <v>540</v>
      </c>
      <c r="J314" s="113" t="s">
        <v>718</v>
      </c>
      <c r="K314" s="191" t="s">
        <v>947</v>
      </c>
      <c r="L314" s="145" t="s">
        <v>1015</v>
      </c>
      <c r="M314" s="4" t="str">
        <f t="shared" si="13"/>
        <v/>
      </c>
    </row>
    <row r="315" spans="1:70" ht="20.100000000000001" customHeight="1">
      <c r="A315" s="4">
        <v>313</v>
      </c>
      <c r="B315" s="589"/>
      <c r="C315" s="76" t="s">
        <v>388</v>
      </c>
      <c r="D315" s="57">
        <v>2</v>
      </c>
      <c r="E315" s="74">
        <v>7</v>
      </c>
      <c r="F315" s="87">
        <v>1</v>
      </c>
      <c r="G315" s="92"/>
      <c r="H315" s="97" t="str">
        <f t="shared" si="11"/>
        <v>東区2-7</v>
      </c>
      <c r="I315" s="104">
        <v>975</v>
      </c>
      <c r="J315" s="113" t="s">
        <v>405</v>
      </c>
      <c r="K315" s="183" t="s">
        <v>992</v>
      </c>
      <c r="L315" s="129" t="s">
        <v>1010</v>
      </c>
      <c r="M315" s="4">
        <f t="shared" si="13"/>
        <v>320</v>
      </c>
      <c r="N315" s="6"/>
    </row>
    <row r="316" spans="1:70" ht="16.5" hidden="1" customHeight="1">
      <c r="A316" s="4">
        <v>314</v>
      </c>
      <c r="B316" s="589" t="s">
        <v>406</v>
      </c>
      <c r="C316" s="76" t="s">
        <v>388</v>
      </c>
      <c r="D316" s="57">
        <v>3</v>
      </c>
      <c r="E316" s="74">
        <v>1</v>
      </c>
      <c r="F316" s="87"/>
      <c r="G316" s="92"/>
      <c r="H316" s="97" t="str">
        <f t="shared" si="11"/>
        <v>東区3-1</v>
      </c>
      <c r="I316" s="104">
        <v>595</v>
      </c>
      <c r="J316" s="113" t="s">
        <v>407</v>
      </c>
      <c r="K316" s="183"/>
      <c r="L316" s="129"/>
      <c r="M316" s="4" t="str">
        <f t="shared" si="13"/>
        <v/>
      </c>
    </row>
    <row r="317" spans="1:70" ht="20.25" hidden="1" customHeight="1">
      <c r="A317" s="4">
        <v>315</v>
      </c>
      <c r="B317" s="589"/>
      <c r="C317" s="76" t="s">
        <v>388</v>
      </c>
      <c r="D317" s="57">
        <v>3</v>
      </c>
      <c r="E317" s="74">
        <v>2</v>
      </c>
      <c r="F317" s="87"/>
      <c r="G317" s="92"/>
      <c r="H317" s="97" t="str">
        <f t="shared" si="11"/>
        <v>東区3-2</v>
      </c>
      <c r="I317" s="104">
        <v>500</v>
      </c>
      <c r="J317" s="113" t="s">
        <v>715</v>
      </c>
      <c r="K317" s="196"/>
      <c r="L317" s="225"/>
      <c r="M317" s="4" t="str">
        <f t="shared" si="13"/>
        <v/>
      </c>
      <c r="N317" s="6"/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16.5" hidden="1" customHeight="1">
      <c r="A318" s="4">
        <v>316</v>
      </c>
      <c r="B318" s="589"/>
      <c r="C318" s="76" t="s">
        <v>388</v>
      </c>
      <c r="D318" s="57">
        <v>3</v>
      </c>
      <c r="E318" s="74">
        <v>3</v>
      </c>
      <c r="F318" s="87"/>
      <c r="G318" s="92"/>
      <c r="H318" s="97" t="str">
        <f t="shared" si="11"/>
        <v>東区3-3</v>
      </c>
      <c r="I318" s="104">
        <v>410</v>
      </c>
      <c r="J318" s="113" t="s">
        <v>408</v>
      </c>
      <c r="K318" s="183"/>
      <c r="L318" s="129"/>
      <c r="M318" s="4" t="str">
        <f t="shared" si="13"/>
        <v/>
      </c>
    </row>
    <row r="319" spans="1:70" ht="20.100000000000001" customHeight="1">
      <c r="A319" s="4">
        <v>317</v>
      </c>
      <c r="B319" s="589"/>
      <c r="C319" s="76" t="s">
        <v>388</v>
      </c>
      <c r="D319" s="57">
        <v>3</v>
      </c>
      <c r="E319" s="74">
        <v>4</v>
      </c>
      <c r="F319" s="87">
        <v>1</v>
      </c>
      <c r="G319" s="92"/>
      <c r="H319" s="97" t="str">
        <f t="shared" si="11"/>
        <v>東区3-4</v>
      </c>
      <c r="I319" s="104">
        <v>570</v>
      </c>
      <c r="J319" s="113" t="s">
        <v>409</v>
      </c>
      <c r="K319" s="183" t="s">
        <v>979</v>
      </c>
      <c r="L319" s="129"/>
      <c r="M319" s="4" t="str">
        <f t="shared" si="13"/>
        <v/>
      </c>
      <c r="N319" s="6"/>
      <c r="O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</row>
    <row r="320" spans="1:70" ht="20.100000000000001" customHeight="1">
      <c r="A320" s="4">
        <v>318</v>
      </c>
      <c r="B320" s="589"/>
      <c r="C320" s="76" t="s">
        <v>388</v>
      </c>
      <c r="D320" s="57">
        <v>3</v>
      </c>
      <c r="E320" s="74">
        <v>5</v>
      </c>
      <c r="F320" s="87">
        <v>0</v>
      </c>
      <c r="G320" s="92"/>
      <c r="H320" s="97" t="str">
        <f t="shared" si="11"/>
        <v>東区3-5</v>
      </c>
      <c r="I320" s="104">
        <v>375</v>
      </c>
      <c r="J320" s="215" t="s">
        <v>410</v>
      </c>
      <c r="K320" s="191"/>
      <c r="L320" s="138" t="s">
        <v>934</v>
      </c>
      <c r="M320" s="5" t="str">
        <f t="shared" si="13"/>
        <v/>
      </c>
    </row>
    <row r="321" spans="1:70" ht="20.100000000000001" customHeight="1">
      <c r="A321" s="4">
        <v>319</v>
      </c>
      <c r="B321" s="589"/>
      <c r="C321" s="76" t="s">
        <v>388</v>
      </c>
      <c r="D321" s="57">
        <v>3</v>
      </c>
      <c r="E321" s="74">
        <v>6</v>
      </c>
      <c r="F321" s="87">
        <v>0</v>
      </c>
      <c r="G321" s="92"/>
      <c r="H321" s="97" t="str">
        <f t="shared" si="11"/>
        <v>東区3-6</v>
      </c>
      <c r="I321" s="104">
        <v>515</v>
      </c>
      <c r="J321" s="113" t="s">
        <v>411</v>
      </c>
      <c r="K321" s="183"/>
      <c r="L321" s="138" t="s">
        <v>934</v>
      </c>
      <c r="M321" s="4">
        <f t="shared" ref="M321:M334" si="14">IF(F331,I331,"")</f>
        <v>165</v>
      </c>
      <c r="N321" s="6"/>
      <c r="O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</row>
    <row r="322" spans="1:70" ht="20.100000000000001" customHeight="1">
      <c r="A322" s="4">
        <v>320</v>
      </c>
      <c r="B322" s="589"/>
      <c r="C322" s="76" t="s">
        <v>388</v>
      </c>
      <c r="D322" s="57">
        <v>3</v>
      </c>
      <c r="E322" s="74">
        <v>7</v>
      </c>
      <c r="F322" s="87">
        <v>1</v>
      </c>
      <c r="G322" s="92"/>
      <c r="H322" s="97" t="str">
        <f t="shared" si="11"/>
        <v>東区3-7</v>
      </c>
      <c r="I322" s="104">
        <v>545</v>
      </c>
      <c r="J322" s="113" t="s">
        <v>412</v>
      </c>
      <c r="K322" s="191" t="s">
        <v>173</v>
      </c>
      <c r="L322" s="138" t="s">
        <v>1019</v>
      </c>
      <c r="M322" s="4">
        <f t="shared" si="14"/>
        <v>425</v>
      </c>
      <c r="N322" s="6"/>
    </row>
    <row r="323" spans="1:70" ht="20.100000000000001" customHeight="1">
      <c r="A323" s="4">
        <v>321</v>
      </c>
      <c r="B323" s="589"/>
      <c r="C323" s="76" t="s">
        <v>388</v>
      </c>
      <c r="D323" s="57">
        <v>3</v>
      </c>
      <c r="E323" s="74">
        <v>8</v>
      </c>
      <c r="F323" s="87">
        <v>0</v>
      </c>
      <c r="G323" s="92"/>
      <c r="H323" s="97" t="str">
        <f t="shared" si="11"/>
        <v>東区3-8</v>
      </c>
      <c r="I323" s="104">
        <v>590</v>
      </c>
      <c r="J323" s="113" t="s">
        <v>413</v>
      </c>
      <c r="K323" s="191"/>
      <c r="L323" s="132"/>
      <c r="M323" s="4" t="str">
        <f t="shared" si="14"/>
        <v/>
      </c>
      <c r="N323" s="6"/>
      <c r="O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</row>
    <row r="324" spans="1:70" ht="20.25" customHeight="1">
      <c r="A324" s="4">
        <v>322</v>
      </c>
      <c r="B324" s="589"/>
      <c r="C324" s="76" t="s">
        <v>388</v>
      </c>
      <c r="D324" s="57">
        <v>3</v>
      </c>
      <c r="E324" s="74">
        <v>9</v>
      </c>
      <c r="F324" s="87">
        <v>1</v>
      </c>
      <c r="G324" s="92"/>
      <c r="H324" s="97" t="str">
        <f t="shared" si="11"/>
        <v>東区3-9</v>
      </c>
      <c r="I324" s="104">
        <v>320</v>
      </c>
      <c r="J324" s="113" t="s">
        <v>414</v>
      </c>
      <c r="K324" s="183" t="s">
        <v>1000</v>
      </c>
      <c r="L324" s="225"/>
      <c r="M324" s="4" t="str">
        <f t="shared" si="14"/>
        <v/>
      </c>
      <c r="N324" s="6"/>
      <c r="O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</row>
    <row r="325" spans="1:70" ht="20.25" hidden="1" customHeight="1">
      <c r="A325" s="4">
        <v>323</v>
      </c>
      <c r="B325" s="589"/>
      <c r="C325" s="76" t="s">
        <v>388</v>
      </c>
      <c r="D325" s="57">
        <v>3</v>
      </c>
      <c r="E325" s="74">
        <v>10</v>
      </c>
      <c r="F325" s="87"/>
      <c r="G325" s="92"/>
      <c r="H325" s="97" t="str">
        <f t="shared" si="11"/>
        <v>東区3-10</v>
      </c>
      <c r="I325" s="104">
        <v>960</v>
      </c>
      <c r="J325" s="113" t="s">
        <v>415</v>
      </c>
      <c r="K325" s="183"/>
      <c r="L325" s="162"/>
      <c r="M325" s="4">
        <f t="shared" si="14"/>
        <v>380</v>
      </c>
      <c r="O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</row>
    <row r="326" spans="1:70" ht="20.25" hidden="1">
      <c r="A326" s="4">
        <v>324</v>
      </c>
      <c r="B326" s="589"/>
      <c r="C326" s="76" t="s">
        <v>388</v>
      </c>
      <c r="D326" s="57">
        <v>3</v>
      </c>
      <c r="E326" s="74">
        <v>11</v>
      </c>
      <c r="F326" s="87"/>
      <c r="G326" s="92"/>
      <c r="H326" s="97" t="str">
        <f t="shared" si="11"/>
        <v>東区3-11</v>
      </c>
      <c r="I326" s="104">
        <v>780</v>
      </c>
      <c r="J326" s="113" t="s">
        <v>416</v>
      </c>
      <c r="K326" s="191"/>
      <c r="L326" s="132"/>
      <c r="M326" s="4" t="str">
        <f t="shared" si="14"/>
        <v/>
      </c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16.5" hidden="1" customHeight="1">
      <c r="A327" s="4">
        <v>325</v>
      </c>
      <c r="B327" s="589"/>
      <c r="C327" s="76" t="s">
        <v>388</v>
      </c>
      <c r="D327" s="57">
        <v>3</v>
      </c>
      <c r="E327" s="74">
        <v>12</v>
      </c>
      <c r="F327" s="87"/>
      <c r="G327" s="92"/>
      <c r="H327" s="97" t="str">
        <f t="shared" si="11"/>
        <v>東区3-12</v>
      </c>
      <c r="I327" s="104">
        <v>760</v>
      </c>
      <c r="J327" s="113" t="s">
        <v>417</v>
      </c>
      <c r="K327" s="191"/>
      <c r="L327" s="129"/>
      <c r="M327" s="4" t="str">
        <f t="shared" si="14"/>
        <v/>
      </c>
    </row>
    <row r="328" spans="1:70" ht="16.5" hidden="1" customHeight="1">
      <c r="A328" s="4">
        <v>326</v>
      </c>
      <c r="B328" s="589"/>
      <c r="C328" s="76" t="s">
        <v>388</v>
      </c>
      <c r="D328" s="57">
        <v>3</v>
      </c>
      <c r="E328" s="74">
        <v>13</v>
      </c>
      <c r="F328" s="87"/>
      <c r="G328" s="92"/>
      <c r="H328" s="97" t="str">
        <f t="shared" si="11"/>
        <v>東区3-13</v>
      </c>
      <c r="I328" s="104">
        <v>275</v>
      </c>
      <c r="J328" s="113" t="s">
        <v>418</v>
      </c>
      <c r="K328" s="183"/>
      <c r="L328" s="162"/>
      <c r="M328" s="4" t="str">
        <f t="shared" si="14"/>
        <v/>
      </c>
    </row>
    <row r="329" spans="1:70" ht="16.5" hidden="1" customHeight="1">
      <c r="A329" s="4">
        <v>327</v>
      </c>
      <c r="B329" s="589"/>
      <c r="C329" s="76" t="s">
        <v>388</v>
      </c>
      <c r="D329" s="57">
        <v>3</v>
      </c>
      <c r="E329" s="74">
        <v>14</v>
      </c>
      <c r="F329" s="87"/>
      <c r="G329" s="92"/>
      <c r="H329" s="97" t="str">
        <f t="shared" si="11"/>
        <v>東区3-14</v>
      </c>
      <c r="I329" s="104">
        <v>685</v>
      </c>
      <c r="J329" s="113" t="s">
        <v>419</v>
      </c>
      <c r="K329" s="185"/>
      <c r="L329" s="129"/>
      <c r="M329" s="4" t="str">
        <f t="shared" si="14"/>
        <v/>
      </c>
      <c r="N329" s="6"/>
    </row>
    <row r="330" spans="1:70" ht="16.5" hidden="1" customHeight="1">
      <c r="A330" s="4">
        <v>328</v>
      </c>
      <c r="B330" s="589"/>
      <c r="C330" s="76" t="s">
        <v>388</v>
      </c>
      <c r="D330" s="57">
        <v>3</v>
      </c>
      <c r="E330" s="74" t="s">
        <v>189</v>
      </c>
      <c r="F330" s="87"/>
      <c r="G330" s="92"/>
      <c r="H330" s="97" t="str">
        <f>CONCATENATE(C330,D330,"-",E330)</f>
        <v>東区3-15</v>
      </c>
      <c r="I330" s="104">
        <v>265</v>
      </c>
      <c r="J330" s="114" t="s">
        <v>420</v>
      </c>
      <c r="K330" s="183"/>
      <c r="L330" s="145"/>
      <c r="M330" s="4" t="str">
        <f t="shared" si="14"/>
        <v/>
      </c>
      <c r="N330" s="23"/>
    </row>
    <row r="331" spans="1:70" ht="20.100000000000001" customHeight="1">
      <c r="A331" s="4">
        <v>329</v>
      </c>
      <c r="B331" s="589" t="s">
        <v>421</v>
      </c>
      <c r="C331" s="76" t="s">
        <v>388</v>
      </c>
      <c r="D331" s="57">
        <v>4</v>
      </c>
      <c r="E331" s="74">
        <v>1</v>
      </c>
      <c r="F331" s="87">
        <v>1</v>
      </c>
      <c r="G331" s="92"/>
      <c r="H331" s="97" t="str">
        <f t="shared" si="11"/>
        <v>東区4-1</v>
      </c>
      <c r="I331" s="104">
        <v>165</v>
      </c>
      <c r="J331" s="113" t="s">
        <v>422</v>
      </c>
      <c r="K331" s="191" t="s">
        <v>940</v>
      </c>
      <c r="L331" s="131"/>
      <c r="M331" s="4" t="str">
        <f t="shared" si="14"/>
        <v/>
      </c>
      <c r="N331" s="6"/>
      <c r="O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</row>
    <row r="332" spans="1:70" s="23" customFormat="1" ht="20.100000000000001" customHeight="1">
      <c r="A332" s="4">
        <v>330</v>
      </c>
      <c r="B332" s="589"/>
      <c r="C332" s="76" t="s">
        <v>388</v>
      </c>
      <c r="D332" s="57">
        <v>4</v>
      </c>
      <c r="E332" s="74">
        <v>2</v>
      </c>
      <c r="F332" s="87">
        <v>1</v>
      </c>
      <c r="G332" s="92"/>
      <c r="H332" s="97" t="str">
        <f t="shared" si="11"/>
        <v>東区4-2</v>
      </c>
      <c r="I332" s="104">
        <v>425</v>
      </c>
      <c r="J332" s="113" t="s">
        <v>423</v>
      </c>
      <c r="K332" s="183" t="s">
        <v>992</v>
      </c>
      <c r="L332" s="129"/>
      <c r="M332" s="4" t="str">
        <f t="shared" si="14"/>
        <v/>
      </c>
      <c r="N332" s="44"/>
      <c r="P332" s="44"/>
      <c r="Q332" s="44"/>
    </row>
    <row r="333" spans="1:70" ht="20.25" hidden="1" customHeight="1">
      <c r="A333" s="4">
        <v>331</v>
      </c>
      <c r="B333" s="589"/>
      <c r="C333" s="76" t="s">
        <v>388</v>
      </c>
      <c r="D333" s="57">
        <v>4</v>
      </c>
      <c r="E333" s="74">
        <v>3</v>
      </c>
      <c r="F333" s="87"/>
      <c r="G333" s="92"/>
      <c r="H333" s="97" t="str">
        <f t="shared" ref="H333:H357" si="15">CONCATENATE(C333,D333,"-",E333)</f>
        <v>東区4-3</v>
      </c>
      <c r="I333" s="104">
        <v>305</v>
      </c>
      <c r="J333" s="113" t="s">
        <v>423</v>
      </c>
      <c r="K333" s="183"/>
      <c r="L333" s="129"/>
      <c r="M333" s="4" t="str">
        <f t="shared" si="14"/>
        <v/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16.5" hidden="1" customHeight="1">
      <c r="A334" s="4">
        <v>332</v>
      </c>
      <c r="B334" s="589"/>
      <c r="C334" s="76" t="s">
        <v>388</v>
      </c>
      <c r="D334" s="57">
        <v>4</v>
      </c>
      <c r="E334" s="74">
        <v>4</v>
      </c>
      <c r="F334" s="87"/>
      <c r="G334" s="92"/>
      <c r="H334" s="97" t="str">
        <f t="shared" si="15"/>
        <v>東区4-4</v>
      </c>
      <c r="I334" s="104">
        <v>315</v>
      </c>
      <c r="J334" s="113" t="s">
        <v>424</v>
      </c>
      <c r="K334" s="183"/>
      <c r="L334" s="129"/>
      <c r="M334" s="4" t="str">
        <f t="shared" si="14"/>
        <v/>
      </c>
      <c r="N334" s="6"/>
    </row>
    <row r="335" spans="1:70" ht="20.100000000000001" customHeight="1">
      <c r="A335" s="4">
        <v>333</v>
      </c>
      <c r="B335" s="589"/>
      <c r="C335" s="76" t="s">
        <v>388</v>
      </c>
      <c r="D335" s="57">
        <v>4</v>
      </c>
      <c r="E335" s="74">
        <v>5</v>
      </c>
      <c r="F335" s="87">
        <v>1</v>
      </c>
      <c r="G335" s="92"/>
      <c r="H335" s="97" t="str">
        <f t="shared" si="15"/>
        <v>東区4-5</v>
      </c>
      <c r="I335" s="104">
        <v>380</v>
      </c>
      <c r="J335" s="113" t="s">
        <v>425</v>
      </c>
      <c r="K335" s="183" t="s">
        <v>992</v>
      </c>
      <c r="L335" s="129" t="s">
        <v>1008</v>
      </c>
      <c r="M335" s="5" t="str">
        <f t="shared" ref="M335:M347" si="16">IF(F346,I346,"")</f>
        <v/>
      </c>
      <c r="N335" s="6"/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20.25" hidden="1" customHeight="1">
      <c r="A336" s="4">
        <v>334</v>
      </c>
      <c r="B336" s="589"/>
      <c r="C336" s="76" t="s">
        <v>388</v>
      </c>
      <c r="D336" s="57">
        <v>4</v>
      </c>
      <c r="E336" s="74">
        <v>6</v>
      </c>
      <c r="F336" s="87"/>
      <c r="G336" s="92"/>
      <c r="H336" s="97" t="str">
        <f t="shared" si="15"/>
        <v>東区4-6</v>
      </c>
      <c r="I336" s="104">
        <v>130</v>
      </c>
      <c r="J336" s="113" t="s">
        <v>426</v>
      </c>
      <c r="K336" s="183"/>
      <c r="L336" s="129"/>
      <c r="M336" s="4" t="str">
        <f t="shared" si="16"/>
        <v/>
      </c>
      <c r="O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</row>
    <row r="337" spans="1:70" ht="20.25" hidden="1" customHeight="1">
      <c r="A337" s="4">
        <v>335</v>
      </c>
      <c r="B337" s="589"/>
      <c r="C337" s="76" t="s">
        <v>388</v>
      </c>
      <c r="D337" s="57">
        <v>4</v>
      </c>
      <c r="E337" s="74">
        <v>7</v>
      </c>
      <c r="F337" s="87"/>
      <c r="G337" s="92"/>
      <c r="H337" s="97" t="str">
        <f t="shared" si="15"/>
        <v>東区4-7</v>
      </c>
      <c r="I337" s="104">
        <v>560</v>
      </c>
      <c r="J337" s="113" t="s">
        <v>427</v>
      </c>
      <c r="K337" s="183"/>
      <c r="L337" s="129"/>
      <c r="M337" s="4" t="str">
        <f t="shared" si="16"/>
        <v/>
      </c>
      <c r="N337" s="6"/>
      <c r="O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</row>
    <row r="338" spans="1:70" ht="16.5" hidden="1" customHeight="1">
      <c r="A338" s="4">
        <v>336</v>
      </c>
      <c r="B338" s="589"/>
      <c r="C338" s="76" t="s">
        <v>388</v>
      </c>
      <c r="D338" s="57">
        <v>4</v>
      </c>
      <c r="E338" s="74">
        <v>8</v>
      </c>
      <c r="F338" s="87"/>
      <c r="G338" s="92"/>
      <c r="H338" s="97" t="str">
        <f t="shared" si="15"/>
        <v>東区4-8</v>
      </c>
      <c r="I338" s="104">
        <v>375</v>
      </c>
      <c r="J338" s="113" t="s">
        <v>428</v>
      </c>
      <c r="K338" s="183"/>
      <c r="L338" s="129"/>
      <c r="M338" s="4" t="str">
        <f t="shared" si="16"/>
        <v/>
      </c>
      <c r="N338" s="6"/>
    </row>
    <row r="339" spans="1:70" ht="20.25" hidden="1" customHeight="1">
      <c r="A339" s="4">
        <v>337</v>
      </c>
      <c r="B339" s="589"/>
      <c r="C339" s="76" t="s">
        <v>388</v>
      </c>
      <c r="D339" s="57">
        <v>4</v>
      </c>
      <c r="E339" s="74">
        <v>9</v>
      </c>
      <c r="F339" s="87"/>
      <c r="G339" s="92"/>
      <c r="H339" s="97" t="str">
        <f t="shared" si="15"/>
        <v>東区4-9</v>
      </c>
      <c r="I339" s="104">
        <v>265</v>
      </c>
      <c r="J339" s="113" t="s">
        <v>428</v>
      </c>
      <c r="K339" s="191"/>
      <c r="L339" s="129" t="s">
        <v>805</v>
      </c>
      <c r="M339" s="4" t="str">
        <f t="shared" si="16"/>
        <v/>
      </c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ht="20.25" hidden="1" customHeight="1">
      <c r="A340" s="4">
        <v>338</v>
      </c>
      <c r="B340" s="589"/>
      <c r="C340" s="76" t="s">
        <v>388</v>
      </c>
      <c r="D340" s="57">
        <v>4</v>
      </c>
      <c r="E340" s="74">
        <v>10</v>
      </c>
      <c r="F340" s="87"/>
      <c r="G340" s="92"/>
      <c r="H340" s="97" t="str">
        <f t="shared" si="15"/>
        <v>東区4-10</v>
      </c>
      <c r="I340" s="104">
        <v>295</v>
      </c>
      <c r="J340" s="113" t="s">
        <v>429</v>
      </c>
      <c r="K340" s="183"/>
      <c r="L340" s="129"/>
      <c r="M340" s="4" t="str">
        <f t="shared" si="16"/>
        <v/>
      </c>
      <c r="N340" s="6"/>
      <c r="O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</row>
    <row r="341" spans="1:70" ht="16.5" hidden="1" customHeight="1">
      <c r="A341" s="4">
        <v>339</v>
      </c>
      <c r="B341" s="589"/>
      <c r="C341" s="76" t="s">
        <v>388</v>
      </c>
      <c r="D341" s="57">
        <v>4</v>
      </c>
      <c r="E341" s="74">
        <v>11</v>
      </c>
      <c r="F341" s="87"/>
      <c r="G341" s="92"/>
      <c r="H341" s="97" t="str">
        <f t="shared" si="15"/>
        <v>東区4-11</v>
      </c>
      <c r="I341" s="104">
        <v>515</v>
      </c>
      <c r="J341" s="113" t="s">
        <v>430</v>
      </c>
      <c r="K341" s="183"/>
      <c r="L341" s="129"/>
      <c r="M341" s="5" t="str">
        <f t="shared" si="16"/>
        <v/>
      </c>
      <c r="N341" s="23"/>
    </row>
    <row r="342" spans="1:70" ht="20.25" hidden="1" customHeight="1">
      <c r="A342" s="4">
        <v>340</v>
      </c>
      <c r="B342" s="589"/>
      <c r="C342" s="76" t="s">
        <v>388</v>
      </c>
      <c r="D342" s="57">
        <v>4</v>
      </c>
      <c r="E342" s="74">
        <v>12</v>
      </c>
      <c r="F342" s="87"/>
      <c r="G342" s="92"/>
      <c r="H342" s="97" t="str">
        <f t="shared" si="15"/>
        <v>東区4-12</v>
      </c>
      <c r="I342" s="104">
        <v>520</v>
      </c>
      <c r="J342" s="113" t="s">
        <v>431</v>
      </c>
      <c r="K342" s="183"/>
      <c r="L342" s="129"/>
      <c r="M342" s="4" t="str">
        <f t="shared" si="16"/>
        <v/>
      </c>
      <c r="N342" s="23"/>
      <c r="O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</row>
    <row r="343" spans="1:70" s="23" customFormat="1" ht="20.25" hidden="1" customHeight="1">
      <c r="A343" s="4">
        <v>341</v>
      </c>
      <c r="B343" s="589"/>
      <c r="C343" s="76" t="s">
        <v>388</v>
      </c>
      <c r="D343" s="57">
        <v>4</v>
      </c>
      <c r="E343" s="74">
        <v>13</v>
      </c>
      <c r="F343" s="87"/>
      <c r="G343" s="92"/>
      <c r="H343" s="97" t="str">
        <f t="shared" si="15"/>
        <v>東区4-13</v>
      </c>
      <c r="I343" s="104">
        <v>370</v>
      </c>
      <c r="J343" s="113" t="s">
        <v>432</v>
      </c>
      <c r="K343" s="183"/>
      <c r="L343" s="129" t="s">
        <v>24</v>
      </c>
      <c r="M343" s="4" t="str">
        <f t="shared" si="16"/>
        <v/>
      </c>
      <c r="N343" s="6"/>
      <c r="P343" s="44"/>
      <c r="Q343" s="44"/>
    </row>
    <row r="344" spans="1:70" s="23" customFormat="1" ht="20.100000000000001" customHeight="1">
      <c r="A344" s="4">
        <v>342</v>
      </c>
      <c r="B344" s="589"/>
      <c r="C344" s="76" t="s">
        <v>388</v>
      </c>
      <c r="D344" s="57">
        <v>4</v>
      </c>
      <c r="E344" s="74">
        <v>14</v>
      </c>
      <c r="F344" s="87">
        <v>0</v>
      </c>
      <c r="G344" s="92"/>
      <c r="H344" s="97" t="str">
        <f t="shared" si="15"/>
        <v>東区4-14</v>
      </c>
      <c r="I344" s="104">
        <v>530</v>
      </c>
      <c r="J344" s="113" t="s">
        <v>434</v>
      </c>
      <c r="K344" s="191"/>
      <c r="L344" s="138" t="s">
        <v>693</v>
      </c>
      <c r="M344" s="4" t="str">
        <f t="shared" si="16"/>
        <v/>
      </c>
      <c r="N344" s="44"/>
      <c r="P344" s="44"/>
      <c r="Q344" s="44"/>
    </row>
    <row r="345" spans="1:70" ht="20.25" hidden="1" customHeight="1">
      <c r="A345" s="4">
        <v>343</v>
      </c>
      <c r="B345" s="589"/>
      <c r="C345" s="76" t="s">
        <v>388</v>
      </c>
      <c r="D345" s="57">
        <v>4</v>
      </c>
      <c r="E345" s="74" t="s">
        <v>189</v>
      </c>
      <c r="F345" s="87"/>
      <c r="G345" s="92"/>
      <c r="H345" s="97" t="str">
        <f t="shared" si="15"/>
        <v>東区4-15</v>
      </c>
      <c r="I345" s="104">
        <v>375</v>
      </c>
      <c r="J345" s="113" t="s">
        <v>434</v>
      </c>
      <c r="K345" s="183"/>
      <c r="L345" s="129"/>
      <c r="M345" s="4" t="str">
        <f t="shared" si="16"/>
        <v/>
      </c>
      <c r="N345" s="6"/>
      <c r="O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</row>
    <row r="346" spans="1:70" ht="16.5" hidden="1" customHeight="1">
      <c r="A346" s="4">
        <v>344</v>
      </c>
      <c r="B346" s="589" t="s">
        <v>435</v>
      </c>
      <c r="C346" s="76" t="s">
        <v>388</v>
      </c>
      <c r="D346" s="57">
        <v>5</v>
      </c>
      <c r="E346" s="74">
        <v>1</v>
      </c>
      <c r="F346" s="87"/>
      <c r="G346" s="92"/>
      <c r="H346" s="97" t="str">
        <f t="shared" si="15"/>
        <v>東区5-1</v>
      </c>
      <c r="I346" s="104">
        <v>660</v>
      </c>
      <c r="J346" s="113" t="s">
        <v>436</v>
      </c>
      <c r="K346" s="183"/>
      <c r="L346" s="137"/>
      <c r="M346" s="4" t="str">
        <f t="shared" si="16"/>
        <v/>
      </c>
    </row>
    <row r="347" spans="1:70" ht="20.100000000000001" customHeight="1">
      <c r="A347" s="4">
        <v>345</v>
      </c>
      <c r="B347" s="589"/>
      <c r="C347" s="76" t="s">
        <v>388</v>
      </c>
      <c r="D347" s="57">
        <v>5</v>
      </c>
      <c r="E347" s="74">
        <v>2</v>
      </c>
      <c r="F347" s="87">
        <v>0</v>
      </c>
      <c r="G347" s="92"/>
      <c r="H347" s="97" t="str">
        <f t="shared" si="15"/>
        <v>東区5-2</v>
      </c>
      <c r="I347" s="104">
        <v>440</v>
      </c>
      <c r="J347" s="113" t="s">
        <v>437</v>
      </c>
      <c r="K347" s="183"/>
      <c r="L347" s="164" t="s">
        <v>694</v>
      </c>
      <c r="M347" s="4" t="str">
        <f t="shared" si="16"/>
        <v/>
      </c>
      <c r="N347" s="6"/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16.5" hidden="1" customHeight="1">
      <c r="A348" s="4">
        <v>346</v>
      </c>
      <c r="B348" s="589"/>
      <c r="C348" s="76" t="s">
        <v>388</v>
      </c>
      <c r="D348" s="57">
        <v>5</v>
      </c>
      <c r="E348" s="74">
        <v>3</v>
      </c>
      <c r="F348" s="87"/>
      <c r="G348" s="92"/>
      <c r="H348" s="97" t="str">
        <f t="shared" si="15"/>
        <v>東区5-3</v>
      </c>
      <c r="I348" s="104">
        <v>485</v>
      </c>
      <c r="J348" s="113" t="s">
        <v>438</v>
      </c>
      <c r="K348" s="183"/>
      <c r="L348" s="129"/>
      <c r="M348" s="5" t="e">
        <f>IF(#REF!,#REF!,"")</f>
        <v>#REF!</v>
      </c>
    </row>
    <row r="349" spans="1:70" ht="20.25" hidden="1" customHeight="1">
      <c r="A349" s="4">
        <v>347</v>
      </c>
      <c r="B349" s="589"/>
      <c r="C349" s="76" t="s">
        <v>388</v>
      </c>
      <c r="D349" s="57">
        <v>5</v>
      </c>
      <c r="E349" s="74">
        <v>4</v>
      </c>
      <c r="F349" s="87"/>
      <c r="G349" s="92"/>
      <c r="H349" s="97" t="str">
        <f t="shared" si="15"/>
        <v>東区5-4</v>
      </c>
      <c r="I349" s="104">
        <v>555</v>
      </c>
      <c r="J349" s="114" t="s">
        <v>439</v>
      </c>
      <c r="K349" s="183"/>
      <c r="L349" s="129"/>
      <c r="M349" s="4" t="str">
        <f>IF(F360,I360,"")</f>
        <v/>
      </c>
      <c r="N349" s="6"/>
      <c r="O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</row>
    <row r="350" spans="1:70" ht="16.5" hidden="1" customHeight="1">
      <c r="A350" s="4">
        <v>348</v>
      </c>
      <c r="B350" s="589"/>
      <c r="C350" s="76" t="s">
        <v>388</v>
      </c>
      <c r="D350" s="57">
        <v>5</v>
      </c>
      <c r="E350" s="74">
        <v>5</v>
      </c>
      <c r="F350" s="87"/>
      <c r="G350" s="92"/>
      <c r="H350" s="97" t="str">
        <f t="shared" si="15"/>
        <v>東区5-5</v>
      </c>
      <c r="I350" s="104">
        <v>770</v>
      </c>
      <c r="J350" s="113" t="s">
        <v>440</v>
      </c>
      <c r="K350" s="183"/>
      <c r="L350" s="129"/>
      <c r="M350" s="4" t="str">
        <f>IF(F361,I361,"")</f>
        <v/>
      </c>
      <c r="N350" s="6"/>
    </row>
    <row r="351" spans="1:70" ht="20.25" hidden="1" customHeight="1">
      <c r="A351" s="4">
        <v>349</v>
      </c>
      <c r="B351" s="589"/>
      <c r="C351" s="76" t="s">
        <v>388</v>
      </c>
      <c r="D351" s="57">
        <v>5</v>
      </c>
      <c r="E351" s="74">
        <v>6</v>
      </c>
      <c r="F351" s="87"/>
      <c r="G351" s="92"/>
      <c r="H351" s="97" t="str">
        <f t="shared" si="15"/>
        <v>東区5-6</v>
      </c>
      <c r="I351" s="104">
        <v>630</v>
      </c>
      <c r="J351" s="113" t="s">
        <v>441</v>
      </c>
      <c r="K351" s="183"/>
      <c r="L351" s="129"/>
      <c r="M351" s="4"/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20.25" hidden="1" customHeight="1">
      <c r="A352" s="4">
        <v>350</v>
      </c>
      <c r="B352" s="589"/>
      <c r="C352" s="76" t="s">
        <v>388</v>
      </c>
      <c r="D352" s="57">
        <v>5</v>
      </c>
      <c r="E352" s="74">
        <v>7</v>
      </c>
      <c r="F352" s="87"/>
      <c r="G352" s="92"/>
      <c r="H352" s="97" t="str">
        <f t="shared" si="15"/>
        <v>東区5-7</v>
      </c>
      <c r="I352" s="104">
        <v>560</v>
      </c>
      <c r="J352" s="123" t="s">
        <v>442</v>
      </c>
      <c r="K352" s="193"/>
      <c r="L352" s="163"/>
      <c r="M352" s="5" t="str">
        <f>IF(F365,I365,"")</f>
        <v/>
      </c>
      <c r="N352" s="6"/>
      <c r="O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</row>
    <row r="353" spans="1:70" ht="20.25" hidden="1" customHeight="1">
      <c r="A353" s="4">
        <v>351</v>
      </c>
      <c r="B353" s="589"/>
      <c r="C353" s="76" t="s">
        <v>388</v>
      </c>
      <c r="D353" s="57">
        <v>5</v>
      </c>
      <c r="E353" s="74">
        <v>8</v>
      </c>
      <c r="F353" s="87"/>
      <c r="G353" s="92"/>
      <c r="H353" s="97" t="str">
        <f t="shared" si="15"/>
        <v>東区5-8</v>
      </c>
      <c r="I353" s="104">
        <v>605</v>
      </c>
      <c r="J353" s="113" t="s">
        <v>443</v>
      </c>
      <c r="K353" s="183"/>
      <c r="L353" s="129"/>
      <c r="M353" s="5">
        <f>IF(F366,I366,"")</f>
        <v>380</v>
      </c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20.25" hidden="1" customHeight="1">
      <c r="A354" s="4">
        <v>352</v>
      </c>
      <c r="B354" s="589"/>
      <c r="C354" s="76" t="s">
        <v>388</v>
      </c>
      <c r="D354" s="57">
        <v>5</v>
      </c>
      <c r="E354" s="74">
        <v>9</v>
      </c>
      <c r="F354" s="87"/>
      <c r="G354" s="92"/>
      <c r="H354" s="97" t="str">
        <f t="shared" si="15"/>
        <v>東区5-9</v>
      </c>
      <c r="I354" s="104">
        <v>385</v>
      </c>
      <c r="J354" s="113" t="s">
        <v>444</v>
      </c>
      <c r="K354" s="183"/>
      <c r="L354" s="129"/>
      <c r="M354" s="4" t="str">
        <f>IF(F367,I367,"")</f>
        <v/>
      </c>
      <c r="N354" s="6"/>
      <c r="O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</row>
    <row r="355" spans="1:70" ht="16.5" hidden="1" customHeight="1">
      <c r="A355" s="4">
        <v>353</v>
      </c>
      <c r="B355" s="589" t="s">
        <v>445</v>
      </c>
      <c r="C355" s="76" t="s">
        <v>388</v>
      </c>
      <c r="D355" s="57">
        <v>6</v>
      </c>
      <c r="E355" s="74">
        <v>1</v>
      </c>
      <c r="F355" s="87"/>
      <c r="G355" s="92"/>
      <c r="H355" s="97" t="str">
        <f t="shared" si="15"/>
        <v>東区6-1</v>
      </c>
      <c r="I355" s="104">
        <v>575</v>
      </c>
      <c r="J355" s="113" t="s">
        <v>446</v>
      </c>
      <c r="K355" s="183"/>
      <c r="L355" s="129"/>
      <c r="M355" s="4"/>
      <c r="N355" s="6"/>
    </row>
    <row r="356" spans="1:70" ht="20.25" hidden="1" customHeight="1">
      <c r="A356" s="4">
        <v>354</v>
      </c>
      <c r="B356" s="589"/>
      <c r="C356" s="76" t="s">
        <v>388</v>
      </c>
      <c r="D356" s="57">
        <v>6</v>
      </c>
      <c r="E356" s="74">
        <v>2</v>
      </c>
      <c r="F356" s="87"/>
      <c r="G356" s="92"/>
      <c r="H356" s="97" t="str">
        <f t="shared" si="15"/>
        <v>東区6-2</v>
      </c>
      <c r="I356" s="104">
        <v>430</v>
      </c>
      <c r="J356" s="113" t="s">
        <v>447</v>
      </c>
      <c r="K356" s="183"/>
      <c r="L356" s="129"/>
      <c r="M356" s="5" t="str">
        <f t="shared" ref="M356:M363" si="17">IF(F368,I368,"")</f>
        <v/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20.25" hidden="1" customHeight="1">
      <c r="A357" s="4">
        <v>355</v>
      </c>
      <c r="B357" s="589"/>
      <c r="C357" s="76" t="s">
        <v>388</v>
      </c>
      <c r="D357" s="57">
        <v>6</v>
      </c>
      <c r="E357" s="74">
        <v>3</v>
      </c>
      <c r="F357" s="87"/>
      <c r="G357" s="92"/>
      <c r="H357" s="97" t="str">
        <f t="shared" si="15"/>
        <v>東区6-3</v>
      </c>
      <c r="I357" s="104">
        <v>280</v>
      </c>
      <c r="J357" s="113" t="s">
        <v>447</v>
      </c>
      <c r="K357" s="183"/>
      <c r="L357" s="129"/>
      <c r="M357" s="5">
        <f t="shared" si="17"/>
        <v>465</v>
      </c>
      <c r="N357" s="6"/>
      <c r="O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</row>
    <row r="358" spans="1:70" ht="20.25" hidden="1" customHeight="1">
      <c r="A358" s="4">
        <v>356</v>
      </c>
      <c r="B358" s="589"/>
      <c r="C358" s="76" t="s">
        <v>388</v>
      </c>
      <c r="D358" s="57">
        <v>6</v>
      </c>
      <c r="E358" s="74" t="s">
        <v>148</v>
      </c>
      <c r="F358" s="87"/>
      <c r="G358" s="92"/>
      <c r="H358" s="97" t="str">
        <f>CONCATENATE(C358,D358,"-",E358)</f>
        <v>東区6-4</v>
      </c>
      <c r="I358" s="104">
        <v>280</v>
      </c>
      <c r="J358" s="113" t="s">
        <v>448</v>
      </c>
      <c r="K358" s="183"/>
      <c r="L358" s="263"/>
      <c r="M358" s="4" t="str">
        <f t="shared" si="17"/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20.25" hidden="1" customHeight="1">
      <c r="A359" s="4">
        <v>357</v>
      </c>
      <c r="B359" s="589"/>
      <c r="C359" s="76" t="s">
        <v>388</v>
      </c>
      <c r="D359" s="57">
        <v>6</v>
      </c>
      <c r="E359" s="74" t="s">
        <v>449</v>
      </c>
      <c r="F359" s="87"/>
      <c r="G359" s="92"/>
      <c r="H359" s="97" t="str">
        <f>CONCATENATE(C359,D359,"-",E359)</f>
        <v>東区6-5</v>
      </c>
      <c r="I359" s="104">
        <v>375</v>
      </c>
      <c r="J359" s="113" t="s">
        <v>450</v>
      </c>
      <c r="K359" s="185"/>
      <c r="L359" s="131"/>
      <c r="M359" s="4" t="str">
        <f t="shared" si="17"/>
        <v/>
      </c>
      <c r="N359" s="6"/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hidden="1" customHeight="1">
      <c r="A360" s="4">
        <v>358</v>
      </c>
      <c r="B360" s="589"/>
      <c r="C360" s="76" t="s">
        <v>388</v>
      </c>
      <c r="D360" s="57">
        <v>6</v>
      </c>
      <c r="E360" s="74">
        <v>6</v>
      </c>
      <c r="F360" s="87"/>
      <c r="G360" s="92"/>
      <c r="H360" s="97" t="str">
        <f>CONCATENATE(C360,D360,"-",E360)</f>
        <v>東区6-6</v>
      </c>
      <c r="I360" s="104">
        <v>490</v>
      </c>
      <c r="J360" s="113" t="s">
        <v>451</v>
      </c>
      <c r="K360" s="183"/>
      <c r="L360" s="129"/>
      <c r="M360" s="5">
        <f t="shared" si="17"/>
        <v>350</v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20.25" hidden="1" customHeight="1">
      <c r="A361" s="4">
        <v>359</v>
      </c>
      <c r="B361" s="589"/>
      <c r="C361" s="76" t="s">
        <v>388</v>
      </c>
      <c r="D361" s="57">
        <v>6</v>
      </c>
      <c r="E361" s="74">
        <v>7</v>
      </c>
      <c r="F361" s="87"/>
      <c r="G361" s="92"/>
      <c r="H361" s="97" t="str">
        <f>CONCATENATE(C361,D361,"-",E361)</f>
        <v>東区6-7</v>
      </c>
      <c r="I361" s="104">
        <v>525</v>
      </c>
      <c r="J361" s="114" t="s">
        <v>452</v>
      </c>
      <c r="K361" s="183"/>
      <c r="L361" s="129"/>
      <c r="M361" s="5">
        <f t="shared" si="17"/>
        <v>505</v>
      </c>
      <c r="N361" s="6"/>
      <c r="O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</row>
    <row r="362" spans="1:70" ht="20.25" hidden="1" customHeight="1">
      <c r="A362" s="4">
        <v>360</v>
      </c>
      <c r="B362" s="589"/>
      <c r="C362" s="76" t="s">
        <v>388</v>
      </c>
      <c r="D362" s="57">
        <v>6</v>
      </c>
      <c r="E362" s="74">
        <v>8</v>
      </c>
      <c r="F362" s="87"/>
      <c r="G362" s="92"/>
      <c r="H362" s="97" t="str">
        <f>CONCATENATE(C362,D362,"-",E362)</f>
        <v>東区6-8</v>
      </c>
      <c r="I362" s="104">
        <v>325</v>
      </c>
      <c r="J362" s="113" t="s">
        <v>453</v>
      </c>
      <c r="K362" s="183"/>
      <c r="L362" s="134"/>
      <c r="M362" s="4" t="str">
        <f t="shared" si="17"/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>
      <c r="A363" s="4">
        <v>361</v>
      </c>
      <c r="B363" s="589"/>
      <c r="C363" s="76" t="s">
        <v>388</v>
      </c>
      <c r="D363" s="57">
        <v>6</v>
      </c>
      <c r="E363" s="74" t="s">
        <v>279</v>
      </c>
      <c r="F363" s="87"/>
      <c r="G363" s="92"/>
      <c r="H363" s="97" t="str">
        <f t="shared" ref="H363:H429" si="18">CONCATENATE(C363,D363,"-",E363)</f>
        <v>東区6-9</v>
      </c>
      <c r="I363" s="104">
        <v>415</v>
      </c>
      <c r="J363" s="215" t="s">
        <v>454</v>
      </c>
      <c r="K363" s="191"/>
      <c r="L363" s="301"/>
      <c r="M363" s="4" t="str">
        <f t="shared" si="17"/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 customHeight="1">
      <c r="A364" s="4">
        <v>362</v>
      </c>
      <c r="B364" s="589"/>
      <c r="C364" s="76" t="s">
        <v>388</v>
      </c>
      <c r="D364" s="57">
        <v>6</v>
      </c>
      <c r="E364" s="74" t="s">
        <v>455</v>
      </c>
      <c r="F364" s="87"/>
      <c r="G364" s="92"/>
      <c r="H364" s="97" t="str">
        <f>CONCATENATE(C364,D364,"-",E364)</f>
        <v>東区6-10</v>
      </c>
      <c r="I364" s="104">
        <v>585</v>
      </c>
      <c r="J364" s="113" t="s">
        <v>448</v>
      </c>
      <c r="K364" s="185"/>
      <c r="L364" s="165"/>
      <c r="M364" s="4" t="str">
        <f t="shared" ref="M364:M408" si="19">IF(F378,I378,"")</f>
        <v/>
      </c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363</v>
      </c>
      <c r="B365" s="589" t="s">
        <v>456</v>
      </c>
      <c r="C365" s="76" t="s">
        <v>388</v>
      </c>
      <c r="D365" s="57">
        <v>7</v>
      </c>
      <c r="E365" s="74">
        <v>1</v>
      </c>
      <c r="F365" s="87"/>
      <c r="G365" s="92"/>
      <c r="H365" s="97" t="str">
        <f t="shared" si="18"/>
        <v>東区7-1</v>
      </c>
      <c r="I365" s="104">
        <v>400</v>
      </c>
      <c r="J365" s="120" t="s">
        <v>457</v>
      </c>
      <c r="K365" s="191"/>
      <c r="L365" s="129"/>
      <c r="M365" s="4" t="str">
        <f t="shared" si="19"/>
        <v/>
      </c>
      <c r="N365" s="6"/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100000000000001" customHeight="1">
      <c r="A366" s="4">
        <v>364</v>
      </c>
      <c r="B366" s="589"/>
      <c r="C366" s="76" t="s">
        <v>388</v>
      </c>
      <c r="D366" s="57">
        <v>7</v>
      </c>
      <c r="E366" s="74">
        <v>2</v>
      </c>
      <c r="F366" s="87">
        <v>1</v>
      </c>
      <c r="G366" s="92"/>
      <c r="H366" s="97" t="str">
        <f t="shared" si="18"/>
        <v>東区7-2</v>
      </c>
      <c r="I366" s="104">
        <v>380</v>
      </c>
      <c r="J366" s="120" t="s">
        <v>458</v>
      </c>
      <c r="K366" s="185" t="s">
        <v>994</v>
      </c>
      <c r="L366" s="129"/>
      <c r="M366" s="4" t="str">
        <f t="shared" si="19"/>
        <v/>
      </c>
      <c r="N366" s="6"/>
      <c r="O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25" hidden="1" customHeight="1">
      <c r="A367" s="4">
        <v>365</v>
      </c>
      <c r="B367" s="589"/>
      <c r="C367" s="76" t="s">
        <v>388</v>
      </c>
      <c r="D367" s="57">
        <v>7</v>
      </c>
      <c r="E367" s="74">
        <v>3</v>
      </c>
      <c r="F367" s="87"/>
      <c r="G367" s="92"/>
      <c r="H367" s="97" t="str">
        <f t="shared" si="18"/>
        <v>東区7-3</v>
      </c>
      <c r="I367" s="104">
        <v>385</v>
      </c>
      <c r="J367" s="120" t="s">
        <v>459</v>
      </c>
      <c r="K367" s="183"/>
      <c r="L367" s="129"/>
      <c r="M367" s="4" t="str">
        <f t="shared" si="19"/>
        <v/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366</v>
      </c>
      <c r="B368" s="589"/>
      <c r="C368" s="76" t="s">
        <v>388</v>
      </c>
      <c r="D368" s="57">
        <v>7</v>
      </c>
      <c r="E368" s="74">
        <v>4</v>
      </c>
      <c r="F368" s="87"/>
      <c r="G368" s="92"/>
      <c r="H368" s="97" t="str">
        <f t="shared" si="18"/>
        <v>東区7-4</v>
      </c>
      <c r="I368" s="104">
        <v>785</v>
      </c>
      <c r="J368" s="120" t="s">
        <v>460</v>
      </c>
      <c r="K368" s="183"/>
      <c r="L368" s="138"/>
      <c r="M368" s="4" t="e">
        <f t="shared" si="19"/>
        <v>#VALUE!</v>
      </c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100000000000001" customHeight="1">
      <c r="A369" s="4">
        <v>367</v>
      </c>
      <c r="B369" s="589"/>
      <c r="C369" s="76" t="s">
        <v>388</v>
      </c>
      <c r="D369" s="57">
        <v>7</v>
      </c>
      <c r="E369" s="74">
        <v>5</v>
      </c>
      <c r="F369" s="87">
        <v>1</v>
      </c>
      <c r="G369" s="92"/>
      <c r="H369" s="97" t="str">
        <f t="shared" si="18"/>
        <v>東区7-5</v>
      </c>
      <c r="I369" s="104">
        <v>465</v>
      </c>
      <c r="J369" s="120" t="s">
        <v>461</v>
      </c>
      <c r="K369" s="183" t="s">
        <v>985</v>
      </c>
      <c r="L369" s="140"/>
      <c r="M369" s="4" t="e">
        <f t="shared" si="19"/>
        <v>#VALUE!</v>
      </c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368</v>
      </c>
      <c r="B370" s="589"/>
      <c r="C370" s="76" t="s">
        <v>388</v>
      </c>
      <c r="D370" s="57">
        <v>7</v>
      </c>
      <c r="E370" s="74">
        <v>6</v>
      </c>
      <c r="F370" s="87"/>
      <c r="G370" s="92"/>
      <c r="H370" s="97" t="str">
        <f t="shared" si="18"/>
        <v>東区7-6</v>
      </c>
      <c r="I370" s="104">
        <v>315</v>
      </c>
      <c r="J370" s="120" t="s">
        <v>462</v>
      </c>
      <c r="K370" s="185"/>
      <c r="L370" s="129"/>
      <c r="M370" s="4" t="str">
        <f t="shared" si="19"/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>
      <c r="A371" s="4">
        <v>369</v>
      </c>
      <c r="B371" s="589"/>
      <c r="C371" s="76" t="s">
        <v>388</v>
      </c>
      <c r="D371" s="57">
        <v>7</v>
      </c>
      <c r="E371" s="74">
        <v>7</v>
      </c>
      <c r="F371" s="87"/>
      <c r="G371" s="92"/>
      <c r="H371" s="97" t="str">
        <f t="shared" si="18"/>
        <v>東区7-7</v>
      </c>
      <c r="I371" s="104">
        <v>455</v>
      </c>
      <c r="J371" s="120" t="s">
        <v>463</v>
      </c>
      <c r="K371" s="235"/>
      <c r="L371" s="132"/>
      <c r="M371" s="4" t="str">
        <f t="shared" si="19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100000000000001" customHeight="1">
      <c r="A372" s="4">
        <v>370</v>
      </c>
      <c r="B372" s="589"/>
      <c r="C372" s="76" t="s">
        <v>388</v>
      </c>
      <c r="D372" s="57">
        <v>7</v>
      </c>
      <c r="E372" s="74" t="s">
        <v>464</v>
      </c>
      <c r="F372" s="87">
        <v>1</v>
      </c>
      <c r="G372" s="92"/>
      <c r="H372" s="97" t="str">
        <f t="shared" si="18"/>
        <v>東区7-8</v>
      </c>
      <c r="I372" s="104">
        <v>350</v>
      </c>
      <c r="J372" s="120" t="s">
        <v>465</v>
      </c>
      <c r="K372" s="183" t="s">
        <v>933</v>
      </c>
      <c r="L372" s="132"/>
      <c r="M372" s="4" t="str">
        <f t="shared" si="19"/>
        <v/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100000000000001" customHeight="1">
      <c r="A373" s="4">
        <v>371</v>
      </c>
      <c r="B373" s="589"/>
      <c r="C373" s="81" t="s">
        <v>388</v>
      </c>
      <c r="D373" s="62">
        <v>7</v>
      </c>
      <c r="E373" s="82">
        <v>9</v>
      </c>
      <c r="F373" s="87">
        <v>1</v>
      </c>
      <c r="G373" s="92"/>
      <c r="H373" s="99" t="str">
        <f t="shared" si="18"/>
        <v>東区7-9</v>
      </c>
      <c r="I373" s="107">
        <v>505</v>
      </c>
      <c r="J373" s="120" t="s">
        <v>466</v>
      </c>
      <c r="K373" s="235" t="s">
        <v>952</v>
      </c>
      <c r="L373" s="302"/>
      <c r="M373" s="5" t="str">
        <f t="shared" si="19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hidden="1" customHeight="1">
      <c r="A374" s="4">
        <v>372</v>
      </c>
      <c r="B374" s="589"/>
      <c r="C374" s="76" t="s">
        <v>388</v>
      </c>
      <c r="D374" s="57">
        <v>7</v>
      </c>
      <c r="E374" s="74">
        <v>10</v>
      </c>
      <c r="F374" s="87"/>
      <c r="G374" s="92"/>
      <c r="H374" s="97" t="str">
        <f t="shared" si="18"/>
        <v>東区7-10</v>
      </c>
      <c r="I374" s="104">
        <v>605</v>
      </c>
      <c r="J374" s="120" t="s">
        <v>468</v>
      </c>
      <c r="K374" s="183"/>
      <c r="L374" s="129"/>
      <c r="M374" s="4">
        <f t="shared" si="19"/>
        <v>240</v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hidden="1" customHeight="1">
      <c r="A375" s="4">
        <v>373</v>
      </c>
      <c r="B375" s="589"/>
      <c r="C375" s="76" t="s">
        <v>388</v>
      </c>
      <c r="D375" s="57">
        <v>7</v>
      </c>
      <c r="E375" s="74">
        <v>11</v>
      </c>
      <c r="F375" s="87"/>
      <c r="G375" s="92"/>
      <c r="H375" s="97" t="str">
        <f t="shared" si="18"/>
        <v>東区7-11</v>
      </c>
      <c r="I375" s="104">
        <v>180</v>
      </c>
      <c r="J375" s="120" t="s">
        <v>469</v>
      </c>
      <c r="K375" s="183"/>
      <c r="L375" s="129"/>
      <c r="M375" s="4" t="str">
        <f t="shared" si="19"/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100000000000001" customHeight="1">
      <c r="A376" s="4">
        <v>374</v>
      </c>
      <c r="B376" s="589"/>
      <c r="C376" s="76" t="s">
        <v>388</v>
      </c>
      <c r="D376" s="57">
        <v>7</v>
      </c>
      <c r="E376" s="74" t="s">
        <v>182</v>
      </c>
      <c r="F376" s="87">
        <v>1</v>
      </c>
      <c r="G376" s="92"/>
      <c r="H376" s="97" t="str">
        <f>CONCATENATE(C376,D376,"-",E376)</f>
        <v>東区7-12</v>
      </c>
      <c r="I376" s="104">
        <v>285</v>
      </c>
      <c r="J376" s="120" t="s">
        <v>470</v>
      </c>
      <c r="K376" s="235" t="s">
        <v>787</v>
      </c>
      <c r="L376" s="152"/>
      <c r="M376" s="5" t="str">
        <f t="shared" si="19"/>
        <v/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hidden="1" customHeight="1">
      <c r="A377" s="4">
        <v>375</v>
      </c>
      <c r="B377" s="589"/>
      <c r="C377" s="76" t="s">
        <v>388</v>
      </c>
      <c r="D377" s="57">
        <v>7</v>
      </c>
      <c r="E377" s="74" t="s">
        <v>185</v>
      </c>
      <c r="F377" s="87"/>
      <c r="G377" s="92"/>
      <c r="H377" s="97" t="str">
        <f>CONCATENATE(C377,D377,"-",E377)</f>
        <v>東区7-13</v>
      </c>
      <c r="I377" s="104">
        <v>365</v>
      </c>
      <c r="J377" s="120" t="s">
        <v>471</v>
      </c>
      <c r="K377" s="233"/>
      <c r="L377" s="138"/>
      <c r="M377" s="4" t="str">
        <f t="shared" si="19"/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25" hidden="1" customHeight="1">
      <c r="A378" s="4">
        <v>376</v>
      </c>
      <c r="B378" s="589" t="s">
        <v>472</v>
      </c>
      <c r="C378" s="76" t="s">
        <v>388</v>
      </c>
      <c r="D378" s="57">
        <v>8</v>
      </c>
      <c r="E378" s="74">
        <v>1</v>
      </c>
      <c r="F378" s="87"/>
      <c r="G378" s="92"/>
      <c r="H378" s="97" t="str">
        <f t="shared" si="18"/>
        <v>東区8-1</v>
      </c>
      <c r="I378" s="104">
        <v>965</v>
      </c>
      <c r="J378" s="113" t="s">
        <v>473</v>
      </c>
      <c r="K378" s="183"/>
      <c r="L378" s="132"/>
      <c r="M378" s="5" t="str">
        <f t="shared" si="19"/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 customHeight="1">
      <c r="A379" s="4">
        <v>377</v>
      </c>
      <c r="B379" s="589"/>
      <c r="C379" s="76" t="s">
        <v>388</v>
      </c>
      <c r="D379" s="57">
        <v>8</v>
      </c>
      <c r="E379" s="74">
        <v>2</v>
      </c>
      <c r="F379" s="87"/>
      <c r="G379" s="92"/>
      <c r="H379" s="97" t="str">
        <f t="shared" si="18"/>
        <v>東区8-2</v>
      </c>
      <c r="I379" s="104">
        <v>470</v>
      </c>
      <c r="J379" s="113" t="s">
        <v>474</v>
      </c>
      <c r="K379" s="183"/>
      <c r="L379" s="129"/>
      <c r="M379" s="4" t="str">
        <f t="shared" si="19"/>
        <v/>
      </c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hidden="1" customHeight="1">
      <c r="A380" s="4">
        <v>378</v>
      </c>
      <c r="B380" s="589"/>
      <c r="C380" s="256" t="s">
        <v>388</v>
      </c>
      <c r="D380" s="269">
        <v>8</v>
      </c>
      <c r="E380" s="258">
        <v>3</v>
      </c>
      <c r="F380" s="259"/>
      <c r="G380" s="92"/>
      <c r="H380" s="260" t="str">
        <f t="shared" si="18"/>
        <v>東区8-3</v>
      </c>
      <c r="I380" s="261">
        <v>685</v>
      </c>
      <c r="J380" s="262" t="s">
        <v>475</v>
      </c>
      <c r="K380" s="191" t="s">
        <v>773</v>
      </c>
      <c r="L380" s="131" t="s">
        <v>861</v>
      </c>
      <c r="M380" s="4" t="str">
        <f t="shared" si="19"/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25" hidden="1" customHeight="1">
      <c r="A381" s="4">
        <v>379</v>
      </c>
      <c r="B381" s="589"/>
      <c r="C381" s="76" t="s">
        <v>388</v>
      </c>
      <c r="D381" s="57">
        <v>8</v>
      </c>
      <c r="E381" s="74">
        <v>4</v>
      </c>
      <c r="F381" s="87"/>
      <c r="G381" s="92"/>
      <c r="H381" s="97" t="str">
        <f t="shared" si="18"/>
        <v>東区8-4</v>
      </c>
      <c r="I381" s="104">
        <v>195</v>
      </c>
      <c r="J381" s="113" t="s">
        <v>476</v>
      </c>
      <c r="K381" s="183"/>
      <c r="L381" s="167"/>
      <c r="M381" s="4" t="str">
        <f t="shared" si="19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100000000000001" customHeight="1">
      <c r="A382" s="4">
        <v>380</v>
      </c>
      <c r="B382" s="589"/>
      <c r="C382" s="76" t="s">
        <v>388</v>
      </c>
      <c r="D382" s="57">
        <v>8</v>
      </c>
      <c r="E382" s="74">
        <v>5</v>
      </c>
      <c r="F382" s="288" t="s">
        <v>937</v>
      </c>
      <c r="G382" s="92"/>
      <c r="H382" s="97" t="str">
        <f t="shared" si="18"/>
        <v>東区8-5</v>
      </c>
      <c r="I382" s="104">
        <v>685</v>
      </c>
      <c r="J382" s="113" t="s">
        <v>477</v>
      </c>
      <c r="K382" s="183"/>
      <c r="L382" s="131" t="s">
        <v>966</v>
      </c>
      <c r="M382" s="4" t="str">
        <f t="shared" si="19"/>
        <v/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100000000000001" customHeight="1">
      <c r="A383" s="4">
        <v>381</v>
      </c>
      <c r="B383" s="589" t="s">
        <v>478</v>
      </c>
      <c r="C383" s="76" t="s">
        <v>388</v>
      </c>
      <c r="D383" s="57">
        <v>9</v>
      </c>
      <c r="E383" s="74">
        <v>1</v>
      </c>
      <c r="F383" s="288" t="s">
        <v>937</v>
      </c>
      <c r="G383" s="92"/>
      <c r="H383" s="97" t="str">
        <f t="shared" si="18"/>
        <v>東区9-1</v>
      </c>
      <c r="I383" s="104">
        <v>610</v>
      </c>
      <c r="J383" s="113" t="s">
        <v>479</v>
      </c>
      <c r="K383" s="183"/>
      <c r="L383" s="131" t="s">
        <v>966</v>
      </c>
      <c r="M383" s="4" t="str">
        <f t="shared" si="19"/>
        <v/>
      </c>
      <c r="N383" s="6"/>
      <c r="O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25" hidden="1" customHeight="1">
      <c r="A384" s="4">
        <v>382</v>
      </c>
      <c r="B384" s="589"/>
      <c r="C384" s="76" t="s">
        <v>388</v>
      </c>
      <c r="D384" s="57">
        <v>9</v>
      </c>
      <c r="E384" s="74">
        <v>2</v>
      </c>
      <c r="F384" s="87"/>
      <c r="G384" s="92"/>
      <c r="H384" s="97" t="str">
        <f t="shared" si="18"/>
        <v>東区9-2</v>
      </c>
      <c r="I384" s="104">
        <v>620</v>
      </c>
      <c r="J384" s="113" t="s">
        <v>480</v>
      </c>
      <c r="K384" s="183"/>
      <c r="L384" s="129"/>
      <c r="M384" s="4" t="str">
        <f t="shared" si="19"/>
        <v/>
      </c>
      <c r="N384" s="6"/>
      <c r="O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25" hidden="1" customHeight="1">
      <c r="A385" s="4">
        <v>383</v>
      </c>
      <c r="B385" s="589"/>
      <c r="C385" s="76" t="s">
        <v>388</v>
      </c>
      <c r="D385" s="57">
        <v>9</v>
      </c>
      <c r="E385" s="74">
        <v>3</v>
      </c>
      <c r="F385" s="87"/>
      <c r="G385" s="92"/>
      <c r="H385" s="97" t="str">
        <f t="shared" si="18"/>
        <v>東区9-3</v>
      </c>
      <c r="I385" s="104">
        <v>465</v>
      </c>
      <c r="J385" s="113" t="s">
        <v>481</v>
      </c>
      <c r="K385" s="183"/>
      <c r="L385" s="131"/>
      <c r="M385" s="4" t="str">
        <f t="shared" si="19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 customHeight="1">
      <c r="A386" s="4">
        <v>384</v>
      </c>
      <c r="B386" s="589"/>
      <c r="C386" s="208" t="s">
        <v>388</v>
      </c>
      <c r="D386" s="203">
        <v>9</v>
      </c>
      <c r="E386" s="204">
        <v>4</v>
      </c>
      <c r="F386" s="205"/>
      <c r="G386" s="92"/>
      <c r="H386" s="227" t="str">
        <f t="shared" si="18"/>
        <v>東区9-4</v>
      </c>
      <c r="I386" s="228">
        <v>335</v>
      </c>
      <c r="J386" s="229" t="s">
        <v>482</v>
      </c>
      <c r="K386" s="219"/>
      <c r="L386" s="138"/>
      <c r="M386" s="4">
        <f t="shared" si="19"/>
        <v>505</v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>
      <c r="A387" s="4">
        <v>385</v>
      </c>
      <c r="B387" s="589"/>
      <c r="C387" s="76" t="s">
        <v>388</v>
      </c>
      <c r="D387" s="57">
        <v>9</v>
      </c>
      <c r="E387" s="74">
        <v>5</v>
      </c>
      <c r="F387" s="87"/>
      <c r="G387" s="92"/>
      <c r="H387" s="100" t="str">
        <f t="shared" si="18"/>
        <v>東区9-5</v>
      </c>
      <c r="I387" s="104">
        <v>200</v>
      </c>
      <c r="J387" s="276" t="s">
        <v>483</v>
      </c>
      <c r="K387" s="191"/>
      <c r="L387" s="166"/>
      <c r="M387" s="4">
        <f t="shared" si="19"/>
        <v>115</v>
      </c>
      <c r="N387" s="6"/>
      <c r="O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customHeight="1">
      <c r="A388" s="4">
        <v>386</v>
      </c>
      <c r="B388" s="589"/>
      <c r="C388" s="76" t="s">
        <v>388</v>
      </c>
      <c r="D388" s="57">
        <v>9</v>
      </c>
      <c r="E388" s="74">
        <v>6</v>
      </c>
      <c r="F388" s="87">
        <v>1</v>
      </c>
      <c r="G388" s="92"/>
      <c r="H388" s="97" t="str">
        <f t="shared" si="18"/>
        <v>東区9-6</v>
      </c>
      <c r="I388" s="104">
        <v>240</v>
      </c>
      <c r="J388" s="113" t="s">
        <v>484</v>
      </c>
      <c r="K388" s="183" t="s">
        <v>985</v>
      </c>
      <c r="L388" s="129"/>
      <c r="M388" s="4" t="str">
        <f t="shared" si="19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hidden="1" customHeight="1">
      <c r="A389" s="4">
        <v>387</v>
      </c>
      <c r="B389" s="589"/>
      <c r="C389" s="76" t="s">
        <v>388</v>
      </c>
      <c r="D389" s="57">
        <v>9</v>
      </c>
      <c r="E389" s="74">
        <v>7</v>
      </c>
      <c r="F389" s="87"/>
      <c r="G389" s="92"/>
      <c r="H389" s="97" t="str">
        <f t="shared" si="18"/>
        <v>東区9-7</v>
      </c>
      <c r="I389" s="104">
        <v>490</v>
      </c>
      <c r="J389" s="113" t="s">
        <v>485</v>
      </c>
      <c r="K389" s="183"/>
      <c r="L389" s="129"/>
      <c r="M389" s="4">
        <f t="shared" si="19"/>
        <v>665</v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hidden="1" customHeight="1">
      <c r="A390" s="4">
        <v>388</v>
      </c>
      <c r="B390" s="589"/>
      <c r="C390" s="76" t="s">
        <v>388</v>
      </c>
      <c r="D390" s="57">
        <v>9</v>
      </c>
      <c r="E390" s="74">
        <v>8</v>
      </c>
      <c r="F390" s="87"/>
      <c r="G390" s="92"/>
      <c r="H390" s="97" t="str">
        <f t="shared" si="18"/>
        <v>東区9-8</v>
      </c>
      <c r="I390" s="104">
        <v>335</v>
      </c>
      <c r="J390" s="113" t="s">
        <v>486</v>
      </c>
      <c r="K390" s="192"/>
      <c r="L390" s="129"/>
      <c r="M390" s="4" t="str">
        <f t="shared" si="19"/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hidden="1" customHeight="1">
      <c r="A391" s="4">
        <v>389</v>
      </c>
      <c r="B391" s="589"/>
      <c r="C391" s="76" t="s">
        <v>388</v>
      </c>
      <c r="D391" s="57">
        <v>9</v>
      </c>
      <c r="E391" s="74">
        <v>9</v>
      </c>
      <c r="F391" s="87"/>
      <c r="G391" s="92"/>
      <c r="H391" s="97" t="str">
        <f t="shared" si="18"/>
        <v>東区9-9</v>
      </c>
      <c r="I391" s="104">
        <v>250</v>
      </c>
      <c r="J391" s="113" t="s">
        <v>704</v>
      </c>
      <c r="K391" s="183"/>
      <c r="L391" s="129"/>
      <c r="M391" s="5" t="str">
        <f t="shared" si="19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390</v>
      </c>
      <c r="B392" s="589"/>
      <c r="C392" s="76" t="s">
        <v>388</v>
      </c>
      <c r="D392" s="57">
        <v>9</v>
      </c>
      <c r="E392" s="74">
        <v>10</v>
      </c>
      <c r="F392" s="87"/>
      <c r="G392" s="92"/>
      <c r="H392" s="97" t="str">
        <f t="shared" si="18"/>
        <v>東区9-10</v>
      </c>
      <c r="I392" s="104">
        <v>320</v>
      </c>
      <c r="J392" s="113" t="s">
        <v>487</v>
      </c>
      <c r="K392" s="183"/>
      <c r="L392" s="140" t="s">
        <v>771</v>
      </c>
      <c r="M392" s="4" t="str">
        <f t="shared" si="19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 customHeight="1">
      <c r="A393" s="4">
        <v>391</v>
      </c>
      <c r="B393" s="589" t="s">
        <v>488</v>
      </c>
      <c r="C393" s="76" t="s">
        <v>388</v>
      </c>
      <c r="D393" s="59">
        <v>10</v>
      </c>
      <c r="E393" s="74">
        <v>1</v>
      </c>
      <c r="F393" s="87"/>
      <c r="G393" s="92"/>
      <c r="H393" s="97" t="str">
        <f t="shared" si="18"/>
        <v>東区10-1</v>
      </c>
      <c r="I393" s="104">
        <v>410</v>
      </c>
      <c r="J393" s="113" t="s">
        <v>489</v>
      </c>
      <c r="K393" s="183"/>
      <c r="L393" s="129"/>
      <c r="M393" s="4" t="str">
        <f t="shared" si="19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100000000000001" customHeight="1">
      <c r="A394" s="4">
        <v>392</v>
      </c>
      <c r="B394" s="589"/>
      <c r="C394" s="76" t="s">
        <v>388</v>
      </c>
      <c r="D394" s="59">
        <v>10</v>
      </c>
      <c r="E394" s="74">
        <v>2</v>
      </c>
      <c r="F394" s="87">
        <v>0</v>
      </c>
      <c r="G394" s="92"/>
      <c r="H394" s="97" t="str">
        <f t="shared" si="18"/>
        <v>東区10-2</v>
      </c>
      <c r="I394" s="104">
        <v>375</v>
      </c>
      <c r="J394" s="113" t="s">
        <v>490</v>
      </c>
      <c r="K394" s="191"/>
      <c r="L394" s="138" t="s">
        <v>719</v>
      </c>
      <c r="M394" s="5" t="str">
        <f t="shared" si="19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 hidden="1" customHeight="1">
      <c r="A395" s="4">
        <v>393</v>
      </c>
      <c r="B395" s="589"/>
      <c r="C395" s="76" t="s">
        <v>388</v>
      </c>
      <c r="D395" s="59">
        <v>10</v>
      </c>
      <c r="E395" s="74">
        <v>3</v>
      </c>
      <c r="F395" s="87"/>
      <c r="G395" s="92"/>
      <c r="H395" s="97" t="str">
        <f t="shared" si="18"/>
        <v>東区10-3</v>
      </c>
      <c r="I395" s="104">
        <v>630</v>
      </c>
      <c r="J395" s="113" t="s">
        <v>491</v>
      </c>
      <c r="K395" s="183"/>
      <c r="L395" s="129"/>
      <c r="M395" s="4" t="str">
        <f t="shared" si="19"/>
        <v/>
      </c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hidden="1" customHeight="1">
      <c r="A396" s="4">
        <v>394</v>
      </c>
      <c r="B396" s="589"/>
      <c r="C396" s="76" t="s">
        <v>388</v>
      </c>
      <c r="D396" s="59">
        <v>10</v>
      </c>
      <c r="E396" s="74">
        <v>4</v>
      </c>
      <c r="F396" s="87"/>
      <c r="G396" s="92"/>
      <c r="H396" s="97" t="str">
        <f t="shared" si="18"/>
        <v>東区10-4</v>
      </c>
      <c r="I396" s="104">
        <v>305</v>
      </c>
      <c r="J396" s="113" t="s">
        <v>492</v>
      </c>
      <c r="K396" s="183"/>
      <c r="L396" s="129"/>
      <c r="M396" s="4" t="str">
        <f t="shared" si="19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16.5" hidden="1" customHeight="1">
      <c r="A397" s="4">
        <v>395</v>
      </c>
      <c r="B397" s="589"/>
      <c r="C397" s="76" t="s">
        <v>388</v>
      </c>
      <c r="D397" s="59">
        <v>10</v>
      </c>
      <c r="E397" s="74">
        <v>5</v>
      </c>
      <c r="F397" s="87"/>
      <c r="G397" s="92"/>
      <c r="H397" s="97" t="str">
        <f t="shared" si="18"/>
        <v>東区10-5</v>
      </c>
      <c r="I397" s="104">
        <v>680</v>
      </c>
      <c r="J397" s="113" t="s">
        <v>493</v>
      </c>
      <c r="K397" s="191"/>
      <c r="L397" s="129"/>
      <c r="M397" s="4" t="str">
        <f t="shared" si="19"/>
        <v/>
      </c>
      <c r="N397" s="6"/>
    </row>
    <row r="398" spans="1:70" ht="20.25" hidden="1" customHeight="1">
      <c r="A398" s="4">
        <v>396</v>
      </c>
      <c r="B398" s="589"/>
      <c r="C398" s="76" t="s">
        <v>388</v>
      </c>
      <c r="D398" s="59">
        <v>10</v>
      </c>
      <c r="E398" s="74">
        <v>6</v>
      </c>
      <c r="F398" s="87"/>
      <c r="G398" s="92"/>
      <c r="H398" s="97" t="str">
        <f t="shared" si="18"/>
        <v>東区10-6</v>
      </c>
      <c r="I398" s="104">
        <v>335</v>
      </c>
      <c r="J398" s="113" t="s">
        <v>494</v>
      </c>
      <c r="K398" s="183"/>
      <c r="L398" s="129"/>
      <c r="M398" s="4" t="str">
        <f t="shared" si="19"/>
        <v/>
      </c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100000000000001" customHeight="1">
      <c r="A399" s="4">
        <v>397</v>
      </c>
      <c r="B399" s="604"/>
      <c r="C399" s="76" t="s">
        <v>388</v>
      </c>
      <c r="D399" s="59">
        <v>10</v>
      </c>
      <c r="E399" s="74">
        <v>7</v>
      </c>
      <c r="F399" s="87">
        <v>0</v>
      </c>
      <c r="G399" s="92"/>
      <c r="H399" s="97" t="str">
        <f t="shared" si="18"/>
        <v>東区10-7</v>
      </c>
      <c r="I399" s="104">
        <v>465</v>
      </c>
      <c r="J399" s="113" t="s">
        <v>495</v>
      </c>
      <c r="K399" s="191"/>
      <c r="L399" s="164" t="s">
        <v>694</v>
      </c>
      <c r="M399" s="5" t="str">
        <f t="shared" si="19"/>
        <v/>
      </c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s="15" customFormat="1" ht="20.100000000000001" customHeight="1">
      <c r="A400" s="4">
        <v>398</v>
      </c>
      <c r="B400" s="589" t="s">
        <v>496</v>
      </c>
      <c r="C400" s="76" t="s">
        <v>388</v>
      </c>
      <c r="D400" s="59">
        <v>11</v>
      </c>
      <c r="E400" s="74">
        <v>1</v>
      </c>
      <c r="F400" s="87">
        <v>1</v>
      </c>
      <c r="G400" s="92"/>
      <c r="H400" s="97" t="str">
        <f t="shared" si="18"/>
        <v>東区11-1</v>
      </c>
      <c r="I400" s="104">
        <v>505</v>
      </c>
      <c r="J400" s="113" t="s">
        <v>497</v>
      </c>
      <c r="K400" s="183" t="s">
        <v>983</v>
      </c>
      <c r="L400" s="129"/>
      <c r="M400" s="4" t="str">
        <f t="shared" si="19"/>
        <v/>
      </c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</row>
    <row r="401" spans="1:70" s="15" customFormat="1" ht="20.100000000000001" customHeight="1">
      <c r="A401" s="4">
        <v>399</v>
      </c>
      <c r="B401" s="589"/>
      <c r="C401" s="76" t="s">
        <v>388</v>
      </c>
      <c r="D401" s="59">
        <v>11</v>
      </c>
      <c r="E401" s="74">
        <v>2</v>
      </c>
      <c r="F401" s="87">
        <v>1</v>
      </c>
      <c r="G401" s="92"/>
      <c r="H401" s="97" t="str">
        <f t="shared" si="18"/>
        <v>東区11-2</v>
      </c>
      <c r="I401" s="104">
        <v>115</v>
      </c>
      <c r="J401" s="113" t="s">
        <v>498</v>
      </c>
      <c r="K401" s="183" t="s">
        <v>983</v>
      </c>
      <c r="L401" s="132"/>
      <c r="M401" s="5" t="str">
        <f t="shared" si="19"/>
        <v/>
      </c>
      <c r="N401" s="6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</row>
    <row r="402" spans="1:70" s="15" customFormat="1" ht="20.25" hidden="1" customHeight="1">
      <c r="A402" s="4">
        <v>400</v>
      </c>
      <c r="B402" s="589"/>
      <c r="C402" s="76" t="s">
        <v>388</v>
      </c>
      <c r="D402" s="59">
        <v>11</v>
      </c>
      <c r="E402" s="74">
        <v>3</v>
      </c>
      <c r="F402" s="87"/>
      <c r="G402" s="92"/>
      <c r="H402" s="97" t="str">
        <f t="shared" si="18"/>
        <v>東区11-3</v>
      </c>
      <c r="I402" s="104">
        <v>525</v>
      </c>
      <c r="J402" s="113" t="s">
        <v>499</v>
      </c>
      <c r="K402" s="183"/>
      <c r="L402" s="129"/>
      <c r="M402" s="4" t="str">
        <f t="shared" si="19"/>
        <v/>
      </c>
      <c r="N402" s="44"/>
      <c r="P402" s="44"/>
      <c r="Q402" s="44"/>
    </row>
    <row r="403" spans="1:70" ht="20.100000000000001" customHeight="1">
      <c r="A403" s="4">
        <v>401</v>
      </c>
      <c r="B403" s="589"/>
      <c r="C403" s="76" t="s">
        <v>388</v>
      </c>
      <c r="D403" s="59">
        <v>11</v>
      </c>
      <c r="E403" s="74">
        <v>4</v>
      </c>
      <c r="F403" s="87">
        <v>1</v>
      </c>
      <c r="G403" s="92"/>
      <c r="H403" s="97" t="str">
        <f t="shared" si="18"/>
        <v>東区11-4</v>
      </c>
      <c r="I403" s="104">
        <v>665</v>
      </c>
      <c r="J403" s="113" t="s">
        <v>500</v>
      </c>
      <c r="K403" s="191" t="s">
        <v>787</v>
      </c>
      <c r="L403" s="132"/>
      <c r="M403" s="4">
        <f t="shared" si="19"/>
        <v>395</v>
      </c>
      <c r="N403" s="6"/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hidden="1" customHeight="1">
      <c r="A404" s="4">
        <v>402</v>
      </c>
      <c r="B404" s="589"/>
      <c r="C404" s="76" t="s">
        <v>388</v>
      </c>
      <c r="D404" s="59">
        <v>11</v>
      </c>
      <c r="E404" s="74">
        <v>5</v>
      </c>
      <c r="F404" s="87"/>
      <c r="G404" s="92"/>
      <c r="H404" s="97" t="str">
        <f t="shared" si="18"/>
        <v>東区11-5</v>
      </c>
      <c r="I404" s="104">
        <v>400</v>
      </c>
      <c r="J404" s="113" t="s">
        <v>501</v>
      </c>
      <c r="K404" s="183"/>
      <c r="L404" s="129"/>
      <c r="M404" s="5">
        <f t="shared" si="19"/>
        <v>505</v>
      </c>
      <c r="N404" s="6"/>
    </row>
    <row r="405" spans="1:70" ht="20.100000000000001" hidden="1" customHeight="1">
      <c r="A405" s="4">
        <v>403</v>
      </c>
      <c r="B405" s="589"/>
      <c r="C405" s="76" t="s">
        <v>388</v>
      </c>
      <c r="D405" s="59">
        <v>11</v>
      </c>
      <c r="E405" s="74">
        <v>6</v>
      </c>
      <c r="F405" s="87"/>
      <c r="G405" s="92"/>
      <c r="H405" s="97" t="str">
        <f t="shared" si="18"/>
        <v>東区11-6</v>
      </c>
      <c r="I405" s="104">
        <v>520</v>
      </c>
      <c r="J405" s="113" t="s">
        <v>502</v>
      </c>
      <c r="K405" s="200"/>
      <c r="L405" s="132"/>
      <c r="M405" s="4">
        <f t="shared" si="19"/>
        <v>580</v>
      </c>
      <c r="N405" s="6"/>
      <c r="O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25" hidden="1" customHeight="1">
      <c r="A406" s="4">
        <v>404</v>
      </c>
      <c r="B406" s="589"/>
      <c r="C406" s="76" t="s">
        <v>388</v>
      </c>
      <c r="D406" s="59">
        <v>11</v>
      </c>
      <c r="E406" s="74">
        <v>7</v>
      </c>
      <c r="F406" s="87"/>
      <c r="G406" s="92"/>
      <c r="H406" s="97" t="str">
        <f t="shared" si="18"/>
        <v>東区11-7</v>
      </c>
      <c r="I406" s="104">
        <v>260</v>
      </c>
      <c r="J406" s="113" t="s">
        <v>503</v>
      </c>
      <c r="K406" s="183"/>
      <c r="L406" s="129"/>
      <c r="M406" s="4" t="str">
        <f t="shared" si="19"/>
        <v/>
      </c>
      <c r="N406" s="6"/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hidden="1" customHeight="1">
      <c r="A407" s="4">
        <v>405</v>
      </c>
      <c r="B407" s="589"/>
      <c r="C407" s="76" t="s">
        <v>388</v>
      </c>
      <c r="D407" s="59">
        <v>11</v>
      </c>
      <c r="E407" s="74">
        <v>8</v>
      </c>
      <c r="F407" s="87"/>
      <c r="G407" s="92"/>
      <c r="H407" s="97" t="str">
        <f t="shared" si="18"/>
        <v>東区11-8</v>
      </c>
      <c r="I407" s="104">
        <v>465</v>
      </c>
      <c r="J407" s="113" t="s">
        <v>504</v>
      </c>
      <c r="K407" s="183"/>
      <c r="L407" s="129"/>
      <c r="M407" s="4" t="str">
        <f t="shared" si="19"/>
        <v/>
      </c>
      <c r="N407" s="6"/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>
      <c r="A408" s="4">
        <v>406</v>
      </c>
      <c r="B408" s="589" t="s">
        <v>505</v>
      </c>
      <c r="C408" s="76" t="s">
        <v>388</v>
      </c>
      <c r="D408" s="59">
        <v>12</v>
      </c>
      <c r="E408" s="74">
        <v>1</v>
      </c>
      <c r="F408" s="87"/>
      <c r="G408" s="92"/>
      <c r="H408" s="97" t="str">
        <f t="shared" si="18"/>
        <v>東区12-1</v>
      </c>
      <c r="I408" s="104">
        <v>240</v>
      </c>
      <c r="J408" s="113" t="s">
        <v>506</v>
      </c>
      <c r="K408" s="191"/>
      <c r="L408" s="131"/>
      <c r="M408" s="5">
        <f t="shared" si="19"/>
        <v>315</v>
      </c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20.25" hidden="1" customHeight="1">
      <c r="A409" s="4">
        <v>407</v>
      </c>
      <c r="B409" s="589"/>
      <c r="C409" s="76" t="s">
        <v>388</v>
      </c>
      <c r="D409" s="59">
        <v>12</v>
      </c>
      <c r="E409" s="74">
        <v>2</v>
      </c>
      <c r="F409" s="87"/>
      <c r="G409" s="92"/>
      <c r="H409" s="97" t="str">
        <f t="shared" si="18"/>
        <v>東区12-2</v>
      </c>
      <c r="I409" s="104">
        <v>565</v>
      </c>
      <c r="J409" s="113" t="s">
        <v>507</v>
      </c>
      <c r="K409" s="183"/>
      <c r="L409" s="129"/>
      <c r="M409" s="5" t="str">
        <f t="shared" ref="M409:M414" si="20">IF(F424,I424,"")</f>
        <v/>
      </c>
      <c r="N409" s="6"/>
      <c r="O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</row>
    <row r="410" spans="1:70" ht="16.5" hidden="1" customHeight="1">
      <c r="A410" s="4">
        <v>408</v>
      </c>
      <c r="B410" s="589"/>
      <c r="C410" s="76" t="s">
        <v>388</v>
      </c>
      <c r="D410" s="59">
        <v>12</v>
      </c>
      <c r="E410" s="74">
        <v>3</v>
      </c>
      <c r="F410" s="87"/>
      <c r="G410" s="92"/>
      <c r="H410" s="97" t="str">
        <f t="shared" si="18"/>
        <v>東区12-3</v>
      </c>
      <c r="I410" s="104">
        <v>410</v>
      </c>
      <c r="J410" s="113" t="s">
        <v>508</v>
      </c>
      <c r="K410" s="183"/>
      <c r="L410" s="129"/>
      <c r="M410" s="4">
        <f t="shared" si="20"/>
        <v>295</v>
      </c>
      <c r="N410" s="6"/>
    </row>
    <row r="411" spans="1:70" ht="20.25" hidden="1">
      <c r="A411" s="4">
        <v>409</v>
      </c>
      <c r="B411" s="589"/>
      <c r="C411" s="76" t="s">
        <v>388</v>
      </c>
      <c r="D411" s="59">
        <v>12</v>
      </c>
      <c r="E411" s="74">
        <v>4</v>
      </c>
      <c r="F411" s="87"/>
      <c r="G411" s="92"/>
      <c r="H411" s="97" t="str">
        <f t="shared" si="18"/>
        <v>東区12-4</v>
      </c>
      <c r="I411" s="104">
        <v>190</v>
      </c>
      <c r="J411" s="113" t="s">
        <v>509</v>
      </c>
      <c r="K411" s="191"/>
      <c r="L411" s="131"/>
      <c r="M411" s="4">
        <f t="shared" si="20"/>
        <v>455</v>
      </c>
      <c r="N411" s="6"/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25" hidden="1" customHeight="1">
      <c r="A412" s="4">
        <v>410</v>
      </c>
      <c r="B412" s="589"/>
      <c r="C412" s="76" t="s">
        <v>388</v>
      </c>
      <c r="D412" s="59">
        <v>12</v>
      </c>
      <c r="E412" s="74">
        <v>5</v>
      </c>
      <c r="F412" s="87"/>
      <c r="G412" s="92"/>
      <c r="H412" s="97" t="str">
        <f t="shared" si="18"/>
        <v>東区12-5</v>
      </c>
      <c r="I412" s="104">
        <v>320</v>
      </c>
      <c r="J412" s="113" t="s">
        <v>510</v>
      </c>
      <c r="K412" s="183"/>
      <c r="L412" s="129"/>
      <c r="M412" s="4" t="str">
        <f t="shared" si="20"/>
        <v/>
      </c>
      <c r="N412" s="6"/>
      <c r="O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</row>
    <row r="413" spans="1:70" ht="20.100000000000001" customHeight="1">
      <c r="A413" s="4">
        <v>411</v>
      </c>
      <c r="B413" s="589" t="s">
        <v>511</v>
      </c>
      <c r="C413" s="76" t="s">
        <v>388</v>
      </c>
      <c r="D413" s="59">
        <v>13</v>
      </c>
      <c r="E413" s="74">
        <v>1</v>
      </c>
      <c r="F413" s="87">
        <v>0</v>
      </c>
      <c r="G413" s="92"/>
      <c r="H413" s="97" t="str">
        <f t="shared" si="18"/>
        <v>東区13-1</v>
      </c>
      <c r="I413" s="104">
        <v>515</v>
      </c>
      <c r="J413" s="113" t="s">
        <v>512</v>
      </c>
      <c r="K413" s="191"/>
      <c r="L413" s="138" t="s">
        <v>719</v>
      </c>
      <c r="M413" s="5">
        <f t="shared" si="20"/>
        <v>385</v>
      </c>
      <c r="O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</row>
    <row r="414" spans="1:70" ht="20.25" hidden="1" customHeight="1">
      <c r="A414" s="4">
        <v>412</v>
      </c>
      <c r="B414" s="589"/>
      <c r="C414" s="76" t="s">
        <v>388</v>
      </c>
      <c r="D414" s="59">
        <v>13</v>
      </c>
      <c r="E414" s="74">
        <v>2</v>
      </c>
      <c r="F414" s="87"/>
      <c r="G414" s="92"/>
      <c r="H414" s="97" t="str">
        <f t="shared" si="18"/>
        <v>東区13-2</v>
      </c>
      <c r="I414" s="104">
        <v>475</v>
      </c>
      <c r="J414" s="113" t="s">
        <v>513</v>
      </c>
      <c r="K414" s="183"/>
      <c r="L414" s="160"/>
      <c r="M414" s="5" t="str">
        <f t="shared" si="20"/>
        <v/>
      </c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16.5" hidden="1" customHeight="1">
      <c r="A415" s="4">
        <v>413</v>
      </c>
      <c r="B415" s="589"/>
      <c r="C415" s="76" t="s">
        <v>388</v>
      </c>
      <c r="D415" s="59">
        <v>13</v>
      </c>
      <c r="E415" s="74">
        <v>3</v>
      </c>
      <c r="F415" s="87"/>
      <c r="G415" s="92"/>
      <c r="H415" s="97" t="str">
        <f t="shared" si="18"/>
        <v>東区13-3</v>
      </c>
      <c r="I415" s="104">
        <v>370</v>
      </c>
      <c r="J415" s="113" t="s">
        <v>513</v>
      </c>
      <c r="K415" s="190"/>
      <c r="L415" s="135"/>
      <c r="M415" s="4" t="str">
        <f>IF(F432,I432,"")</f>
        <v/>
      </c>
      <c r="N415" s="6"/>
    </row>
    <row r="416" spans="1:70" ht="16.5" hidden="1" customHeight="1">
      <c r="A416" s="4">
        <v>414</v>
      </c>
      <c r="B416" s="589"/>
      <c r="C416" s="76" t="s">
        <v>388</v>
      </c>
      <c r="D416" s="59">
        <v>13</v>
      </c>
      <c r="E416" s="74">
        <v>4</v>
      </c>
      <c r="F416" s="87"/>
      <c r="G416" s="92"/>
      <c r="H416" s="97" t="str">
        <f t="shared" si="18"/>
        <v>東区13-4</v>
      </c>
      <c r="I416" s="104">
        <v>560</v>
      </c>
      <c r="J416" s="114" t="s">
        <v>514</v>
      </c>
      <c r="K416" s="185"/>
      <c r="L416" s="130"/>
      <c r="M416" s="4" t="str">
        <f>IF(F433,I433,"")</f>
        <v/>
      </c>
      <c r="N416" s="6"/>
    </row>
    <row r="417" spans="1:70" ht="20.100000000000001" customHeight="1">
      <c r="A417" s="4">
        <v>415</v>
      </c>
      <c r="B417" s="589"/>
      <c r="C417" s="76" t="s">
        <v>388</v>
      </c>
      <c r="D417" s="59">
        <v>13</v>
      </c>
      <c r="E417" s="74">
        <v>5</v>
      </c>
      <c r="F417" s="87">
        <v>1</v>
      </c>
      <c r="G417" s="92"/>
      <c r="H417" s="97" t="str">
        <f t="shared" si="18"/>
        <v>東区13-5</v>
      </c>
      <c r="I417" s="104">
        <v>395</v>
      </c>
      <c r="J417" s="113" t="s">
        <v>515</v>
      </c>
      <c r="K417" s="191" t="s">
        <v>952</v>
      </c>
      <c r="L417" s="132"/>
      <c r="M417" s="5" t="e">
        <f>IF(#REF!,#REF!,"")</f>
        <v>#REF!</v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customHeight="1">
      <c r="A418" s="4">
        <v>416</v>
      </c>
      <c r="B418" s="589"/>
      <c r="C418" s="76" t="s">
        <v>388</v>
      </c>
      <c r="D418" s="59">
        <v>13</v>
      </c>
      <c r="E418" s="74">
        <v>6</v>
      </c>
      <c r="F418" s="87">
        <v>1</v>
      </c>
      <c r="G418" s="92"/>
      <c r="H418" s="97" t="str">
        <f t="shared" si="18"/>
        <v>東区13-6</v>
      </c>
      <c r="I418" s="104">
        <v>505</v>
      </c>
      <c r="J418" s="113" t="s">
        <v>515</v>
      </c>
      <c r="K418" s="183" t="s">
        <v>996</v>
      </c>
      <c r="L418" s="140"/>
      <c r="M418" s="4" t="str">
        <f>IF(F435,I435,"")</f>
        <v/>
      </c>
      <c r="N418" s="15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100000000000001" customHeight="1">
      <c r="A419" s="4">
        <v>417</v>
      </c>
      <c r="B419" s="589"/>
      <c r="C419" s="76" t="s">
        <v>388</v>
      </c>
      <c r="D419" s="59">
        <v>13</v>
      </c>
      <c r="E419" s="74">
        <v>7</v>
      </c>
      <c r="F419" s="87">
        <v>1</v>
      </c>
      <c r="G419" s="92"/>
      <c r="H419" s="97" t="str">
        <f t="shared" si="18"/>
        <v>東区13-7</v>
      </c>
      <c r="I419" s="104">
        <v>580</v>
      </c>
      <c r="J419" s="113" t="s">
        <v>517</v>
      </c>
      <c r="K419" s="183" t="s">
        <v>992</v>
      </c>
      <c r="L419" s="129"/>
      <c r="M419" s="4"/>
      <c r="N419" s="15"/>
      <c r="O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s="15" customFormat="1" ht="20.25" hidden="1">
      <c r="A420" s="4">
        <v>418</v>
      </c>
      <c r="B420" s="589"/>
      <c r="C420" s="76" t="s">
        <v>388</v>
      </c>
      <c r="D420" s="59">
        <v>13</v>
      </c>
      <c r="E420" s="74">
        <v>8</v>
      </c>
      <c r="F420" s="87"/>
      <c r="G420" s="92"/>
      <c r="H420" s="97" t="str">
        <f t="shared" si="18"/>
        <v>東区13-8</v>
      </c>
      <c r="I420" s="104">
        <v>420</v>
      </c>
      <c r="J420" s="119" t="s">
        <v>518</v>
      </c>
      <c r="K420" s="281"/>
      <c r="L420" s="132"/>
      <c r="M420" s="4"/>
      <c r="P420" s="44"/>
      <c r="Q420" s="44"/>
    </row>
    <row r="421" spans="1:70" s="15" customFormat="1" ht="20.25" hidden="1" customHeight="1">
      <c r="A421" s="4">
        <v>419</v>
      </c>
      <c r="B421" s="589"/>
      <c r="C421" s="76" t="s">
        <v>388</v>
      </c>
      <c r="D421" s="59">
        <v>13</v>
      </c>
      <c r="E421" s="74">
        <v>9</v>
      </c>
      <c r="F421" s="87"/>
      <c r="G421" s="92"/>
      <c r="H421" s="97" t="str">
        <f t="shared" si="18"/>
        <v>東区13-9</v>
      </c>
      <c r="I421" s="104">
        <v>570</v>
      </c>
      <c r="J421" s="113" t="s">
        <v>519</v>
      </c>
      <c r="K421" s="183"/>
      <c r="L421" s="129"/>
      <c r="M421" s="4" t="str">
        <f>IF(F436,I436,"")</f>
        <v/>
      </c>
      <c r="N421" s="44"/>
      <c r="P421" s="44"/>
      <c r="Q421" s="44"/>
    </row>
    <row r="422" spans="1:70" s="15" customFormat="1" ht="20.100000000000001" customHeight="1">
      <c r="A422" s="4">
        <v>420</v>
      </c>
      <c r="B422" s="589"/>
      <c r="C422" s="76" t="s">
        <v>388</v>
      </c>
      <c r="D422" s="59">
        <v>13</v>
      </c>
      <c r="E422" s="74">
        <v>10</v>
      </c>
      <c r="F422" s="87">
        <v>1</v>
      </c>
      <c r="G422" s="92"/>
      <c r="H422" s="97" t="str">
        <f t="shared" si="18"/>
        <v>東区13-10</v>
      </c>
      <c r="I422" s="104">
        <v>315</v>
      </c>
      <c r="J422" s="113" t="s">
        <v>520</v>
      </c>
      <c r="K422" s="183" t="s">
        <v>952</v>
      </c>
      <c r="L422" s="160"/>
      <c r="M422" s="4" t="str">
        <f>IF(F437,I437,"")</f>
        <v/>
      </c>
      <c r="N422" s="6"/>
      <c r="P422" s="44"/>
      <c r="Q422" s="44"/>
    </row>
    <row r="423" spans="1:70" ht="20.25" hidden="1" customHeight="1">
      <c r="A423" s="4">
        <v>421</v>
      </c>
      <c r="B423" s="589"/>
      <c r="C423" s="76" t="s">
        <v>388</v>
      </c>
      <c r="D423" s="59">
        <v>13</v>
      </c>
      <c r="E423" s="74" t="s">
        <v>383</v>
      </c>
      <c r="F423" s="87"/>
      <c r="G423" s="92"/>
      <c r="H423" s="97" t="str">
        <f t="shared" si="18"/>
        <v>東区13-11</v>
      </c>
      <c r="I423" s="104">
        <v>595</v>
      </c>
      <c r="J423" s="113" t="s">
        <v>521</v>
      </c>
      <c r="K423" s="183"/>
      <c r="L423" s="156"/>
      <c r="N423" s="6"/>
    </row>
    <row r="424" spans="1:70" ht="20.25" hidden="1" customHeight="1">
      <c r="A424" s="4">
        <v>422</v>
      </c>
      <c r="B424" s="589" t="s">
        <v>522</v>
      </c>
      <c r="C424" s="76" t="s">
        <v>388</v>
      </c>
      <c r="D424" s="59">
        <v>14</v>
      </c>
      <c r="E424" s="74">
        <v>1</v>
      </c>
      <c r="F424" s="87"/>
      <c r="G424" s="92"/>
      <c r="H424" s="97" t="str">
        <f t="shared" si="18"/>
        <v>東区14-1</v>
      </c>
      <c r="I424" s="104">
        <v>570</v>
      </c>
      <c r="J424" s="113" t="s">
        <v>523</v>
      </c>
      <c r="K424" s="185"/>
      <c r="L424" s="169"/>
      <c r="M424" s="4">
        <f t="shared" ref="M424:M429" si="21">IF(F439,I439,"")</f>
        <v>330</v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100000000000001" customHeight="1">
      <c r="A425" s="4">
        <v>423</v>
      </c>
      <c r="B425" s="589"/>
      <c r="C425" s="76" t="s">
        <v>388</v>
      </c>
      <c r="D425" s="59">
        <v>14</v>
      </c>
      <c r="E425" s="74">
        <v>2</v>
      </c>
      <c r="F425" s="87">
        <v>1</v>
      </c>
      <c r="G425" s="92"/>
      <c r="H425" s="97" t="str">
        <f t="shared" si="18"/>
        <v>東区14-2</v>
      </c>
      <c r="I425" s="104">
        <v>295</v>
      </c>
      <c r="J425" s="113" t="s">
        <v>524</v>
      </c>
      <c r="K425" s="183" t="s">
        <v>992</v>
      </c>
      <c r="L425" s="129"/>
      <c r="M425" s="4" t="str">
        <f t="shared" si="21"/>
        <v/>
      </c>
      <c r="N425" s="6"/>
      <c r="O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100000000000001" customHeight="1">
      <c r="A426" s="4">
        <v>424</v>
      </c>
      <c r="B426" s="589"/>
      <c r="C426" s="76" t="s">
        <v>388</v>
      </c>
      <c r="D426" s="59">
        <v>14</v>
      </c>
      <c r="E426" s="74">
        <v>3</v>
      </c>
      <c r="F426" s="87">
        <v>1</v>
      </c>
      <c r="G426" s="92"/>
      <c r="H426" s="97" t="str">
        <f t="shared" si="18"/>
        <v>東区14-3</v>
      </c>
      <c r="I426" s="104">
        <v>455</v>
      </c>
      <c r="J426" s="113" t="s">
        <v>525</v>
      </c>
      <c r="K426" s="183" t="s">
        <v>992</v>
      </c>
      <c r="L426" s="129"/>
      <c r="M426" s="4" t="str">
        <f t="shared" si="21"/>
        <v/>
      </c>
      <c r="N426" s="6"/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hidden="1" customHeight="1">
      <c r="A427" s="4">
        <v>425</v>
      </c>
      <c r="B427" s="589"/>
      <c r="C427" s="76" t="s">
        <v>388</v>
      </c>
      <c r="D427" s="59">
        <v>14</v>
      </c>
      <c r="E427" s="74">
        <v>4</v>
      </c>
      <c r="F427" s="87"/>
      <c r="G427" s="92"/>
      <c r="H427" s="97" t="str">
        <f t="shared" si="18"/>
        <v>東区14-4</v>
      </c>
      <c r="I427" s="104">
        <v>215</v>
      </c>
      <c r="J427" s="113" t="s">
        <v>526</v>
      </c>
      <c r="K427" s="183"/>
      <c r="L427" s="129"/>
      <c r="M427" s="4" t="str">
        <f t="shared" si="21"/>
        <v/>
      </c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100000000000001" customHeight="1">
      <c r="A428" s="4">
        <v>426</v>
      </c>
      <c r="B428" s="589"/>
      <c r="C428" s="76" t="s">
        <v>388</v>
      </c>
      <c r="D428" s="59">
        <v>14</v>
      </c>
      <c r="E428" s="74">
        <v>5</v>
      </c>
      <c r="F428" s="87">
        <v>1</v>
      </c>
      <c r="G428" s="92"/>
      <c r="H428" s="97" t="str">
        <f t="shared" si="18"/>
        <v>東区14-5</v>
      </c>
      <c r="I428" s="104">
        <v>385</v>
      </c>
      <c r="J428" s="113" t="s">
        <v>527</v>
      </c>
      <c r="K428" s="239" t="s">
        <v>15</v>
      </c>
      <c r="L428" s="138"/>
      <c r="M428" s="4" t="str">
        <f t="shared" si="21"/>
        <v/>
      </c>
      <c r="N428" s="6"/>
      <c r="O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</row>
    <row r="429" spans="1:70" ht="16.5" hidden="1" customHeight="1">
      <c r="A429" s="4">
        <v>427</v>
      </c>
      <c r="B429" s="589"/>
      <c r="C429" s="76" t="s">
        <v>388</v>
      </c>
      <c r="D429" s="59">
        <v>14</v>
      </c>
      <c r="E429" s="74" t="s">
        <v>528</v>
      </c>
      <c r="F429" s="87"/>
      <c r="G429" s="92"/>
      <c r="H429" s="97" t="str">
        <f t="shared" si="18"/>
        <v>東区14-6</v>
      </c>
      <c r="I429" s="104">
        <v>370</v>
      </c>
      <c r="J429" s="114" t="s">
        <v>529</v>
      </c>
      <c r="K429" s="183"/>
      <c r="L429" s="138"/>
      <c r="M429" s="4" t="str">
        <f t="shared" si="21"/>
        <v/>
      </c>
      <c r="N429" s="6"/>
    </row>
    <row r="430" spans="1:70" ht="20.25" hidden="1" customHeight="1">
      <c r="A430" s="4">
        <v>428</v>
      </c>
      <c r="B430" s="589"/>
      <c r="C430" s="76" t="s">
        <v>388</v>
      </c>
      <c r="D430" s="59">
        <v>14</v>
      </c>
      <c r="E430" s="74">
        <v>7</v>
      </c>
      <c r="F430" s="87"/>
      <c r="G430" s="92"/>
      <c r="H430" s="97" t="str">
        <f t="shared" ref="H430:H496" si="22">CONCATENATE(C430,D430,"-",E430)</f>
        <v>東区14-7</v>
      </c>
      <c r="I430" s="104">
        <v>430</v>
      </c>
      <c r="J430" s="113" t="s">
        <v>530</v>
      </c>
      <c r="K430" s="185"/>
      <c r="L430" s="129"/>
      <c r="M430" s="4" t="str">
        <f t="shared" ref="M430:M445" si="23">IF(F447,I447,"")</f>
        <v/>
      </c>
      <c r="N430" s="6"/>
      <c r="O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hidden="1" customHeight="1">
      <c r="A431" s="4">
        <v>429</v>
      </c>
      <c r="B431" s="589"/>
      <c r="C431" s="76" t="s">
        <v>388</v>
      </c>
      <c r="D431" s="59">
        <v>14</v>
      </c>
      <c r="E431" s="74">
        <v>8</v>
      </c>
      <c r="F431" s="87"/>
      <c r="G431" s="92"/>
      <c r="H431" s="97" t="str">
        <f t="shared" si="22"/>
        <v>東区14-8</v>
      </c>
      <c r="I431" s="104">
        <v>425</v>
      </c>
      <c r="J431" s="113" t="s">
        <v>531</v>
      </c>
      <c r="K431" s="183"/>
      <c r="L431" s="129"/>
      <c r="M431" s="4" t="str">
        <f t="shared" si="23"/>
        <v/>
      </c>
      <c r="N431" s="6"/>
      <c r="O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25" hidden="1" customHeight="1">
      <c r="A432" s="4">
        <v>430</v>
      </c>
      <c r="B432" s="589"/>
      <c r="C432" s="76" t="s">
        <v>388</v>
      </c>
      <c r="D432" s="59">
        <v>14</v>
      </c>
      <c r="E432" s="74">
        <v>9</v>
      </c>
      <c r="F432" s="87"/>
      <c r="G432" s="92"/>
      <c r="H432" s="97" t="str">
        <f t="shared" si="22"/>
        <v>東区14-9</v>
      </c>
      <c r="I432" s="104">
        <v>235</v>
      </c>
      <c r="J432" s="113" t="s">
        <v>532</v>
      </c>
      <c r="K432" s="183"/>
      <c r="L432" s="129"/>
      <c r="M432" s="4" t="str">
        <f t="shared" si="23"/>
        <v/>
      </c>
      <c r="N432" s="6"/>
      <c r="O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ht="20.25" hidden="1" customHeight="1">
      <c r="A433" s="4">
        <v>431</v>
      </c>
      <c r="B433" s="589"/>
      <c r="C433" s="76" t="s">
        <v>388</v>
      </c>
      <c r="D433" s="59">
        <v>14</v>
      </c>
      <c r="E433" s="74" t="s">
        <v>455</v>
      </c>
      <c r="F433" s="87"/>
      <c r="G433" s="92"/>
      <c r="H433" s="97" t="str">
        <f t="shared" si="22"/>
        <v>東区14-10</v>
      </c>
      <c r="I433" s="104">
        <v>255</v>
      </c>
      <c r="J433" s="114" t="s">
        <v>533</v>
      </c>
      <c r="K433" s="183"/>
      <c r="L433" s="129"/>
      <c r="M433" s="4" t="str">
        <f t="shared" si="23"/>
        <v/>
      </c>
      <c r="N433" s="6"/>
      <c r="O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25" hidden="1" customHeight="1">
      <c r="A434" s="4">
        <v>432</v>
      </c>
      <c r="B434" s="589"/>
      <c r="C434" s="76" t="s">
        <v>388</v>
      </c>
      <c r="D434" s="59">
        <v>14</v>
      </c>
      <c r="E434" s="74" t="s">
        <v>383</v>
      </c>
      <c r="F434" s="87"/>
      <c r="G434" s="92"/>
      <c r="H434" s="97" t="str">
        <f t="shared" si="22"/>
        <v>東区14-11</v>
      </c>
      <c r="I434" s="104">
        <v>465</v>
      </c>
      <c r="J434" s="114" t="s">
        <v>533</v>
      </c>
      <c r="K434" s="185"/>
      <c r="L434" s="129"/>
      <c r="M434" s="4" t="str">
        <f t="shared" si="23"/>
        <v/>
      </c>
      <c r="N434" s="6"/>
      <c r="O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25" hidden="1">
      <c r="A435" s="4">
        <v>433</v>
      </c>
      <c r="B435" s="589" t="s">
        <v>534</v>
      </c>
      <c r="C435" s="76" t="s">
        <v>388</v>
      </c>
      <c r="D435" s="59">
        <v>15</v>
      </c>
      <c r="E435" s="74">
        <v>1</v>
      </c>
      <c r="F435" s="87"/>
      <c r="G435" s="92"/>
      <c r="H435" s="97" t="str">
        <f t="shared" si="22"/>
        <v>東区15-1</v>
      </c>
      <c r="I435" s="104">
        <v>205</v>
      </c>
      <c r="J435" s="113" t="s">
        <v>535</v>
      </c>
      <c r="K435" s="191"/>
      <c r="L435" s="129" t="s">
        <v>943</v>
      </c>
      <c r="M435" s="4" t="str">
        <f t="shared" si="23"/>
        <v/>
      </c>
      <c r="N435" s="6"/>
      <c r="O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20.25" hidden="1" customHeight="1">
      <c r="A436" s="4">
        <v>434</v>
      </c>
      <c r="B436" s="589"/>
      <c r="C436" s="76" t="s">
        <v>388</v>
      </c>
      <c r="D436" s="59">
        <v>15</v>
      </c>
      <c r="E436" s="74">
        <v>2</v>
      </c>
      <c r="F436" s="87"/>
      <c r="G436" s="92"/>
      <c r="H436" s="97" t="str">
        <f t="shared" si="22"/>
        <v>東区15-2</v>
      </c>
      <c r="I436" s="104">
        <v>520</v>
      </c>
      <c r="J436" s="113" t="s">
        <v>536</v>
      </c>
      <c r="K436" s="183"/>
      <c r="L436" s="129"/>
      <c r="M436" s="4" t="str">
        <f t="shared" si="23"/>
        <v/>
      </c>
      <c r="N436" s="6"/>
      <c r="O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</row>
    <row r="437" spans="1:70" ht="20.25" hidden="1" customHeight="1">
      <c r="A437" s="4">
        <v>435</v>
      </c>
      <c r="B437" s="589"/>
      <c r="C437" s="76" t="s">
        <v>388</v>
      </c>
      <c r="D437" s="59">
        <v>15</v>
      </c>
      <c r="E437" s="74">
        <v>3</v>
      </c>
      <c r="F437" s="87"/>
      <c r="G437" s="92"/>
      <c r="H437" s="97" t="str">
        <f t="shared" si="22"/>
        <v>東区15-3</v>
      </c>
      <c r="I437" s="104">
        <v>475</v>
      </c>
      <c r="J437" s="113" t="s">
        <v>537</v>
      </c>
      <c r="K437" s="183"/>
      <c r="L437" s="129"/>
      <c r="M437" s="4" t="str">
        <f t="shared" si="23"/>
        <v/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25" hidden="1" customHeight="1">
      <c r="A438" s="4">
        <v>436</v>
      </c>
      <c r="B438" s="589"/>
      <c r="C438" s="76" t="s">
        <v>388</v>
      </c>
      <c r="D438" s="59">
        <v>15</v>
      </c>
      <c r="E438" s="74">
        <v>4</v>
      </c>
      <c r="F438" s="87"/>
      <c r="G438" s="92"/>
      <c r="H438" s="97" t="str">
        <f t="shared" si="22"/>
        <v>東区15-4</v>
      </c>
      <c r="I438" s="104">
        <v>435</v>
      </c>
      <c r="J438" s="113" t="s">
        <v>538</v>
      </c>
      <c r="K438" s="192"/>
      <c r="L438" s="170"/>
      <c r="M438" s="4" t="str">
        <f t="shared" si="23"/>
        <v/>
      </c>
      <c r="N438" s="6"/>
      <c r="O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100000000000001" customHeight="1">
      <c r="A439" s="4">
        <v>437</v>
      </c>
      <c r="B439" s="589"/>
      <c r="C439" s="76" t="s">
        <v>388</v>
      </c>
      <c r="D439" s="59">
        <v>15</v>
      </c>
      <c r="E439" s="74">
        <v>5</v>
      </c>
      <c r="F439" s="87">
        <v>1</v>
      </c>
      <c r="G439" s="92"/>
      <c r="H439" s="97" t="str">
        <f t="shared" si="22"/>
        <v>東区15-5</v>
      </c>
      <c r="I439" s="104">
        <v>330</v>
      </c>
      <c r="J439" s="119" t="s">
        <v>539</v>
      </c>
      <c r="K439" s="191" t="s">
        <v>540</v>
      </c>
      <c r="L439" s="224" t="s">
        <v>1014</v>
      </c>
      <c r="M439" s="4" t="str">
        <f t="shared" si="23"/>
        <v/>
      </c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hidden="1" customHeight="1">
      <c r="A440" s="4">
        <v>438</v>
      </c>
      <c r="B440" s="589"/>
      <c r="C440" s="76" t="s">
        <v>388</v>
      </c>
      <c r="D440" s="59">
        <v>15</v>
      </c>
      <c r="E440" s="74">
        <v>6</v>
      </c>
      <c r="F440" s="87"/>
      <c r="G440" s="92"/>
      <c r="H440" s="97" t="str">
        <f t="shared" si="22"/>
        <v>東区15-6</v>
      </c>
      <c r="I440" s="104">
        <v>935</v>
      </c>
      <c r="J440" s="113" t="s">
        <v>541</v>
      </c>
      <c r="K440" s="183"/>
      <c r="L440" s="129"/>
      <c r="M440" s="4" t="str">
        <f t="shared" si="23"/>
        <v/>
      </c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s="24" customFormat="1" ht="16.5" hidden="1" customHeight="1">
      <c r="A441" s="4">
        <v>439</v>
      </c>
      <c r="B441" s="589"/>
      <c r="C441" s="76" t="s">
        <v>388</v>
      </c>
      <c r="D441" s="59">
        <v>15</v>
      </c>
      <c r="E441" s="74">
        <v>7</v>
      </c>
      <c r="F441" s="87"/>
      <c r="G441" s="92"/>
      <c r="H441" s="97" t="str">
        <f t="shared" si="22"/>
        <v>東区15-7</v>
      </c>
      <c r="I441" s="104">
        <v>490</v>
      </c>
      <c r="J441" s="113" t="s">
        <v>542</v>
      </c>
      <c r="K441" s="183"/>
      <c r="L441" s="140"/>
      <c r="M441" s="4" t="str">
        <f t="shared" si="23"/>
        <v/>
      </c>
      <c r="N441" s="6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</row>
    <row r="442" spans="1:70" ht="16.5" hidden="1" customHeight="1">
      <c r="A442" s="4">
        <v>440</v>
      </c>
      <c r="B442" s="589"/>
      <c r="C442" s="76" t="s">
        <v>388</v>
      </c>
      <c r="D442" s="59">
        <v>15</v>
      </c>
      <c r="E442" s="74">
        <v>8</v>
      </c>
      <c r="F442" s="87"/>
      <c r="G442" s="92"/>
      <c r="H442" s="97" t="str">
        <f t="shared" si="22"/>
        <v>東区15-8</v>
      </c>
      <c r="I442" s="104">
        <v>365</v>
      </c>
      <c r="J442" s="113" t="s">
        <v>543</v>
      </c>
      <c r="K442" s="183"/>
      <c r="L442" s="129"/>
      <c r="M442" s="5" t="str">
        <f t="shared" si="23"/>
        <v/>
      </c>
    </row>
    <row r="443" spans="1:70" ht="20.25" hidden="1" customHeight="1">
      <c r="A443" s="4">
        <v>441</v>
      </c>
      <c r="B443" s="589"/>
      <c r="C443" s="76" t="s">
        <v>388</v>
      </c>
      <c r="D443" s="59">
        <v>15</v>
      </c>
      <c r="E443" s="74">
        <v>9</v>
      </c>
      <c r="F443" s="87"/>
      <c r="G443" s="92"/>
      <c r="H443" s="97" t="str">
        <f t="shared" si="22"/>
        <v>東区15-9</v>
      </c>
      <c r="I443" s="104">
        <v>245</v>
      </c>
      <c r="J443" s="113" t="s">
        <v>544</v>
      </c>
      <c r="K443" s="183"/>
      <c r="L443" s="129"/>
      <c r="M443" s="5" t="str">
        <f t="shared" si="23"/>
        <v/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16.5" hidden="1" customHeight="1">
      <c r="A444" s="4">
        <v>442</v>
      </c>
      <c r="B444" s="589"/>
      <c r="C444" s="76" t="s">
        <v>388</v>
      </c>
      <c r="D444" s="59">
        <v>15</v>
      </c>
      <c r="E444" s="74" t="s">
        <v>455</v>
      </c>
      <c r="F444" s="87"/>
      <c r="G444" s="92"/>
      <c r="H444" s="101" t="str">
        <f t="shared" si="22"/>
        <v>東区15-10</v>
      </c>
      <c r="I444" s="104">
        <v>345</v>
      </c>
      <c r="J444" s="113" t="s">
        <v>545</v>
      </c>
      <c r="K444" s="183"/>
      <c r="L444" s="129"/>
      <c r="M444" s="4" t="str">
        <f t="shared" si="23"/>
        <v/>
      </c>
    </row>
    <row r="445" spans="1:70" ht="20.100000000000001" customHeight="1">
      <c r="A445" s="4">
        <v>443</v>
      </c>
      <c r="B445" s="589"/>
      <c r="C445" s="76" t="s">
        <v>388</v>
      </c>
      <c r="D445" s="59">
        <v>15</v>
      </c>
      <c r="E445" s="74" t="s">
        <v>383</v>
      </c>
      <c r="F445" s="87">
        <v>1</v>
      </c>
      <c r="G445" s="92"/>
      <c r="H445" s="101" t="str">
        <f t="shared" si="22"/>
        <v>東区15-11</v>
      </c>
      <c r="I445" s="104">
        <v>295</v>
      </c>
      <c r="J445" s="113" t="s">
        <v>545</v>
      </c>
      <c r="K445" s="191">
        <v>2017.8</v>
      </c>
      <c r="L445" s="129"/>
      <c r="M445" s="4">
        <f t="shared" si="23"/>
        <v>495</v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16.5" hidden="1" customHeight="1">
      <c r="A446" s="4">
        <v>444</v>
      </c>
      <c r="B446" s="589"/>
      <c r="C446" s="76" t="s">
        <v>388</v>
      </c>
      <c r="D446" s="59">
        <v>15</v>
      </c>
      <c r="E446" s="74" t="s">
        <v>182</v>
      </c>
      <c r="F446" s="87"/>
      <c r="G446" s="92"/>
      <c r="H446" s="101" t="str">
        <f t="shared" si="22"/>
        <v>東区15-12</v>
      </c>
      <c r="I446" s="104">
        <v>375</v>
      </c>
      <c r="J446" s="114" t="s">
        <v>546</v>
      </c>
      <c r="K446" s="183"/>
      <c r="L446" s="132"/>
      <c r="M446" s="4"/>
      <c r="N446" s="6"/>
    </row>
    <row r="447" spans="1:70" ht="20.25" hidden="1" customHeight="1">
      <c r="A447" s="4">
        <v>445</v>
      </c>
      <c r="B447" s="589" t="s">
        <v>547</v>
      </c>
      <c r="C447" s="76" t="s">
        <v>548</v>
      </c>
      <c r="D447" s="57">
        <v>1</v>
      </c>
      <c r="E447" s="74">
        <v>1</v>
      </c>
      <c r="F447" s="87"/>
      <c r="G447" s="92"/>
      <c r="H447" s="97" t="str">
        <f t="shared" si="22"/>
        <v>南区1-1</v>
      </c>
      <c r="I447" s="104">
        <v>620</v>
      </c>
      <c r="J447" s="113" t="s">
        <v>549</v>
      </c>
      <c r="K447" s="183"/>
      <c r="L447" s="129"/>
      <c r="M447" s="5">
        <f t="shared" ref="M447:M453" si="24">IF(F463,I463,"")</f>
        <v>460</v>
      </c>
      <c r="N447" s="6"/>
      <c r="O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100000000000001" customHeight="1">
      <c r="A448" s="4">
        <v>446</v>
      </c>
      <c r="B448" s="589"/>
      <c r="C448" s="76" t="s">
        <v>548</v>
      </c>
      <c r="D448" s="57">
        <v>1</v>
      </c>
      <c r="E448" s="74">
        <v>2</v>
      </c>
      <c r="F448" s="87">
        <v>0</v>
      </c>
      <c r="G448" s="92"/>
      <c r="H448" s="97" t="str">
        <f t="shared" si="22"/>
        <v>南区1-2</v>
      </c>
      <c r="I448" s="104">
        <v>460</v>
      </c>
      <c r="J448" s="113" t="s">
        <v>550</v>
      </c>
      <c r="K448" s="191"/>
      <c r="L448" s="138" t="s">
        <v>990</v>
      </c>
      <c r="M448" s="4" t="str">
        <f t="shared" si="24"/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 hidden="1">
      <c r="A449" s="4">
        <v>447</v>
      </c>
      <c r="B449" s="589"/>
      <c r="C449" s="76" t="s">
        <v>548</v>
      </c>
      <c r="D449" s="57">
        <v>1</v>
      </c>
      <c r="E449" s="74">
        <v>3</v>
      </c>
      <c r="F449" s="87"/>
      <c r="G449" s="92"/>
      <c r="H449" s="97" t="str">
        <f t="shared" si="22"/>
        <v>南区1-3</v>
      </c>
      <c r="I449" s="104">
        <v>525</v>
      </c>
      <c r="J449" s="113" t="s">
        <v>735</v>
      </c>
      <c r="K449" s="191"/>
      <c r="L449" s="216"/>
      <c r="M449" s="4" t="str">
        <f t="shared" si="24"/>
        <v/>
      </c>
      <c r="N449" s="6"/>
      <c r="O449" s="6"/>
      <c r="P449" s="49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 customHeight="1">
      <c r="A450" s="4">
        <v>448</v>
      </c>
      <c r="B450" s="589"/>
      <c r="C450" s="76" t="s">
        <v>548</v>
      </c>
      <c r="D450" s="57">
        <v>1</v>
      </c>
      <c r="E450" s="74">
        <v>4</v>
      </c>
      <c r="F450" s="87"/>
      <c r="G450" s="92"/>
      <c r="H450" s="97" t="str">
        <f t="shared" si="22"/>
        <v>南区1-4</v>
      </c>
      <c r="I450" s="104">
        <v>980</v>
      </c>
      <c r="J450" s="113" t="s">
        <v>551</v>
      </c>
      <c r="K450" s="183"/>
      <c r="L450" s="129"/>
      <c r="M450" s="4" t="str">
        <f t="shared" si="24"/>
        <v/>
      </c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hidden="1" customHeight="1">
      <c r="A451" s="4">
        <v>449</v>
      </c>
      <c r="B451" s="589"/>
      <c r="C451" s="76" t="s">
        <v>548</v>
      </c>
      <c r="D451" s="57">
        <v>1</v>
      </c>
      <c r="E451" s="74">
        <v>5</v>
      </c>
      <c r="F451" s="87"/>
      <c r="G451" s="92"/>
      <c r="H451" s="97" t="str">
        <f t="shared" si="22"/>
        <v>南区1-5</v>
      </c>
      <c r="I451" s="104">
        <v>385</v>
      </c>
      <c r="J451" s="113" t="s">
        <v>552</v>
      </c>
      <c r="K451" s="183"/>
      <c r="L451" s="129"/>
      <c r="M451" s="5">
        <f t="shared" si="24"/>
        <v>510</v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16.5" hidden="1" customHeight="1">
      <c r="A452" s="4">
        <v>450</v>
      </c>
      <c r="B452" s="589"/>
      <c r="C452" s="76" t="s">
        <v>548</v>
      </c>
      <c r="D452" s="57">
        <v>1</v>
      </c>
      <c r="E452" s="74">
        <v>6</v>
      </c>
      <c r="F452" s="87"/>
      <c r="G452" s="92"/>
      <c r="H452" s="97" t="str">
        <f t="shared" si="22"/>
        <v>南区1-6</v>
      </c>
      <c r="I452" s="104">
        <v>470</v>
      </c>
      <c r="J452" s="113" t="s">
        <v>553</v>
      </c>
      <c r="K452" s="191"/>
      <c r="L452" s="129"/>
      <c r="M452" s="4" t="str">
        <f t="shared" si="24"/>
        <v/>
      </c>
      <c r="N452" s="6"/>
    </row>
    <row r="453" spans="1:70" ht="20.25" hidden="1" customHeight="1">
      <c r="A453" s="4">
        <v>451</v>
      </c>
      <c r="B453" s="589"/>
      <c r="C453" s="76" t="s">
        <v>548</v>
      </c>
      <c r="D453" s="57">
        <v>1</v>
      </c>
      <c r="E453" s="74">
        <v>7</v>
      </c>
      <c r="F453" s="87"/>
      <c r="G453" s="92"/>
      <c r="H453" s="97" t="str">
        <f t="shared" si="22"/>
        <v>南区1-7</v>
      </c>
      <c r="I453" s="104">
        <v>445</v>
      </c>
      <c r="J453" s="113" t="s">
        <v>554</v>
      </c>
      <c r="K453" s="183"/>
      <c r="L453" s="129"/>
      <c r="M453" s="4">
        <f t="shared" si="24"/>
        <v>315</v>
      </c>
      <c r="N453" s="6"/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hidden="1" customHeight="1">
      <c r="A454" s="4">
        <v>452</v>
      </c>
      <c r="B454" s="589"/>
      <c r="C454" s="76" t="s">
        <v>548</v>
      </c>
      <c r="D454" s="57">
        <v>1</v>
      </c>
      <c r="E454" s="74">
        <v>8</v>
      </c>
      <c r="F454" s="87"/>
      <c r="G454" s="92"/>
      <c r="H454" s="97" t="str">
        <f t="shared" si="22"/>
        <v>南区1-8</v>
      </c>
      <c r="I454" s="104">
        <v>605</v>
      </c>
      <c r="J454" s="113" t="s">
        <v>555</v>
      </c>
      <c r="K454" s="183"/>
      <c r="L454" s="129"/>
      <c r="M454" s="4" t="str">
        <f t="shared" ref="M454:M474" si="25">IF(F471,I471,"")</f>
        <v/>
      </c>
      <c r="N454" s="6"/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ht="20.25" hidden="1" customHeight="1">
      <c r="A455" s="4">
        <v>453</v>
      </c>
      <c r="B455" s="589"/>
      <c r="C455" s="76" t="s">
        <v>548</v>
      </c>
      <c r="D455" s="57">
        <v>1</v>
      </c>
      <c r="E455" s="74">
        <v>9</v>
      </c>
      <c r="F455" s="87"/>
      <c r="G455" s="92"/>
      <c r="H455" s="97" t="str">
        <f t="shared" si="22"/>
        <v>南区1-9</v>
      </c>
      <c r="I455" s="104">
        <v>615</v>
      </c>
      <c r="J455" s="113" t="s">
        <v>556</v>
      </c>
      <c r="K455" s="183"/>
      <c r="L455" s="129"/>
      <c r="M455" s="4" t="str">
        <f t="shared" si="25"/>
        <v/>
      </c>
      <c r="N455" s="6"/>
      <c r="O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20.25" hidden="1" customHeight="1">
      <c r="A456" s="4">
        <v>454</v>
      </c>
      <c r="B456" s="589" t="s">
        <v>557</v>
      </c>
      <c r="C456" s="76" t="s">
        <v>548</v>
      </c>
      <c r="D456" s="57">
        <v>2</v>
      </c>
      <c r="E456" s="74">
        <v>1</v>
      </c>
      <c r="F456" s="87"/>
      <c r="G456" s="92"/>
      <c r="H456" s="97" t="str">
        <f t="shared" si="22"/>
        <v>南区2-1</v>
      </c>
      <c r="I456" s="104">
        <v>615</v>
      </c>
      <c r="J456" s="113" t="s">
        <v>558</v>
      </c>
      <c r="K456" s="183"/>
      <c r="L456" s="129"/>
      <c r="M456" s="5" t="str">
        <f t="shared" si="25"/>
        <v/>
      </c>
      <c r="N456" s="6"/>
      <c r="O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</row>
    <row r="457" spans="1:70" ht="20.25" hidden="1" customHeight="1">
      <c r="A457" s="4">
        <v>455</v>
      </c>
      <c r="B457" s="589"/>
      <c r="C457" s="76" t="s">
        <v>548</v>
      </c>
      <c r="D457" s="57">
        <v>2</v>
      </c>
      <c r="E457" s="74">
        <v>2</v>
      </c>
      <c r="F457" s="87"/>
      <c r="G457" s="92"/>
      <c r="H457" s="97" t="str">
        <f t="shared" si="22"/>
        <v>南区2-2</v>
      </c>
      <c r="I457" s="104">
        <v>350</v>
      </c>
      <c r="J457" s="113" t="s">
        <v>559</v>
      </c>
      <c r="K457" s="183"/>
      <c r="L457" s="129"/>
      <c r="M457" s="4" t="str">
        <f t="shared" si="25"/>
        <v/>
      </c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 customHeight="1">
      <c r="A458" s="4">
        <v>456</v>
      </c>
      <c r="B458" s="589"/>
      <c r="C458" s="76" t="s">
        <v>548</v>
      </c>
      <c r="D458" s="57">
        <v>2</v>
      </c>
      <c r="E458" s="74">
        <v>3</v>
      </c>
      <c r="F458" s="87"/>
      <c r="G458" s="92"/>
      <c r="H458" s="97" t="str">
        <f t="shared" si="22"/>
        <v>南区2-3</v>
      </c>
      <c r="I458" s="104">
        <v>460</v>
      </c>
      <c r="J458" s="113" t="s">
        <v>560</v>
      </c>
      <c r="K458" s="183"/>
      <c r="L458" s="129"/>
      <c r="M458" s="4">
        <f t="shared" si="25"/>
        <v>270</v>
      </c>
      <c r="N458" s="6"/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16.5" hidden="1" customHeight="1">
      <c r="A459" s="4">
        <v>457</v>
      </c>
      <c r="B459" s="589"/>
      <c r="C459" s="76" t="s">
        <v>548</v>
      </c>
      <c r="D459" s="57">
        <v>2</v>
      </c>
      <c r="E459" s="74">
        <v>4</v>
      </c>
      <c r="F459" s="87"/>
      <c r="G459" s="92"/>
      <c r="H459" s="97" t="str">
        <f t="shared" si="22"/>
        <v>南区2-4</v>
      </c>
      <c r="I459" s="104">
        <v>430</v>
      </c>
      <c r="J459" s="113" t="s">
        <v>561</v>
      </c>
      <c r="K459" s="190"/>
      <c r="L459" s="129"/>
      <c r="M459" s="5" t="str">
        <f t="shared" si="25"/>
        <v/>
      </c>
      <c r="N459" s="6"/>
    </row>
    <row r="460" spans="1:70" ht="20.25" hidden="1" customHeight="1">
      <c r="A460" s="4">
        <v>458</v>
      </c>
      <c r="B460" s="589"/>
      <c r="C460" s="76" t="s">
        <v>548</v>
      </c>
      <c r="D460" s="57">
        <v>2</v>
      </c>
      <c r="E460" s="74">
        <v>5</v>
      </c>
      <c r="F460" s="87"/>
      <c r="G460" s="92"/>
      <c r="H460" s="97" t="str">
        <f t="shared" si="22"/>
        <v>南区2-5</v>
      </c>
      <c r="I460" s="104">
        <v>265</v>
      </c>
      <c r="J460" s="113" t="s">
        <v>562</v>
      </c>
      <c r="K460" s="192"/>
      <c r="L460" s="168"/>
      <c r="M460" s="5" t="str">
        <f t="shared" si="25"/>
        <v/>
      </c>
      <c r="N460" s="6"/>
      <c r="O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</row>
    <row r="461" spans="1:70" ht="20.25" hidden="1" customHeight="1">
      <c r="A461" s="4">
        <v>459</v>
      </c>
      <c r="B461" s="589"/>
      <c r="C461" s="76" t="s">
        <v>548</v>
      </c>
      <c r="D461" s="57">
        <v>2</v>
      </c>
      <c r="E461" s="74">
        <v>6</v>
      </c>
      <c r="F461" s="87"/>
      <c r="G461" s="92"/>
      <c r="H461" s="97" t="str">
        <f t="shared" si="22"/>
        <v>南区2-6</v>
      </c>
      <c r="I461" s="104">
        <v>470</v>
      </c>
      <c r="J461" s="113" t="s">
        <v>562</v>
      </c>
      <c r="K461" s="183"/>
      <c r="L461" s="164"/>
      <c r="M461" s="4" t="str">
        <f t="shared" si="25"/>
        <v/>
      </c>
      <c r="O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100000000000001" customHeight="1">
      <c r="A462" s="4">
        <v>460</v>
      </c>
      <c r="B462" s="589" t="s">
        <v>563</v>
      </c>
      <c r="C462" s="76" t="s">
        <v>548</v>
      </c>
      <c r="D462" s="57">
        <v>3</v>
      </c>
      <c r="E462" s="74">
        <v>1</v>
      </c>
      <c r="F462" s="87">
        <v>1</v>
      </c>
      <c r="G462" s="92"/>
      <c r="H462" s="97" t="str">
        <f t="shared" si="22"/>
        <v>南区3-1</v>
      </c>
      <c r="I462" s="104">
        <v>495</v>
      </c>
      <c r="J462" s="113" t="s">
        <v>564</v>
      </c>
      <c r="K462" s="191" t="s">
        <v>565</v>
      </c>
      <c r="L462" s="171"/>
      <c r="M462" s="4" t="str">
        <f t="shared" si="25"/>
        <v/>
      </c>
      <c r="N462" s="23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100000000000001" customHeight="1">
      <c r="A463" s="4">
        <v>461</v>
      </c>
      <c r="B463" s="589"/>
      <c r="C463" s="76" t="s">
        <v>548</v>
      </c>
      <c r="D463" s="57">
        <v>3</v>
      </c>
      <c r="E463" s="74" t="s">
        <v>143</v>
      </c>
      <c r="F463" s="87">
        <v>1</v>
      </c>
      <c r="G463" s="92"/>
      <c r="H463" s="97" t="str">
        <f t="shared" si="22"/>
        <v>南区3-2</v>
      </c>
      <c r="I463" s="104">
        <v>460</v>
      </c>
      <c r="J463" s="113" t="s">
        <v>566</v>
      </c>
      <c r="K463" s="191" t="s">
        <v>39</v>
      </c>
      <c r="L463" s="148" t="s">
        <v>41</v>
      </c>
      <c r="M463" s="4" t="str">
        <f t="shared" si="25"/>
        <v/>
      </c>
    </row>
    <row r="464" spans="1:70" s="23" customFormat="1" ht="20.25" hidden="1" customHeight="1">
      <c r="A464" s="4">
        <v>462</v>
      </c>
      <c r="B464" s="589"/>
      <c r="C464" s="76" t="s">
        <v>548</v>
      </c>
      <c r="D464" s="57">
        <v>3</v>
      </c>
      <c r="E464" s="74">
        <v>3</v>
      </c>
      <c r="F464" s="87"/>
      <c r="G464" s="92"/>
      <c r="H464" s="97" t="str">
        <f t="shared" si="22"/>
        <v>南区3-3</v>
      </c>
      <c r="I464" s="104">
        <v>385</v>
      </c>
      <c r="J464" s="113" t="s">
        <v>568</v>
      </c>
      <c r="K464" s="183"/>
      <c r="L464" s="129"/>
      <c r="M464" s="5" t="str">
        <f t="shared" si="25"/>
        <v/>
      </c>
      <c r="N464" s="15"/>
      <c r="P464" s="44"/>
      <c r="Q464" s="44"/>
    </row>
    <row r="465" spans="1:70" s="15" customFormat="1" ht="16.5" hidden="1" customHeight="1">
      <c r="A465" s="4">
        <v>463</v>
      </c>
      <c r="B465" s="589"/>
      <c r="C465" s="76" t="s">
        <v>548</v>
      </c>
      <c r="D465" s="57">
        <v>3</v>
      </c>
      <c r="E465" s="74">
        <v>4</v>
      </c>
      <c r="F465" s="87"/>
      <c r="G465" s="92"/>
      <c r="H465" s="97" t="str">
        <f t="shared" si="22"/>
        <v>南区3-4</v>
      </c>
      <c r="I465" s="104">
        <v>305</v>
      </c>
      <c r="J465" s="113" t="s">
        <v>569</v>
      </c>
      <c r="K465" s="183"/>
      <c r="L465" s="129"/>
      <c r="M465" s="4" t="str">
        <f t="shared" si="25"/>
        <v/>
      </c>
      <c r="N465" s="23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</row>
    <row r="466" spans="1:70" s="15" customFormat="1" ht="20.25" hidden="1" customHeight="1">
      <c r="A466" s="4">
        <v>464</v>
      </c>
      <c r="B466" s="589"/>
      <c r="C466" s="76" t="s">
        <v>548</v>
      </c>
      <c r="D466" s="57">
        <v>3</v>
      </c>
      <c r="E466" s="74">
        <v>5</v>
      </c>
      <c r="F466" s="87"/>
      <c r="G466" s="92"/>
      <c r="H466" s="97" t="str">
        <f t="shared" si="22"/>
        <v>南区3-5</v>
      </c>
      <c r="I466" s="104">
        <v>350</v>
      </c>
      <c r="J466" s="114" t="s">
        <v>570</v>
      </c>
      <c r="K466" s="183"/>
      <c r="L466" s="129"/>
      <c r="M466" s="4" t="str">
        <f t="shared" si="25"/>
        <v/>
      </c>
      <c r="N466" s="23"/>
      <c r="P466" s="44"/>
      <c r="Q466" s="44"/>
    </row>
    <row r="467" spans="1:70" s="23" customFormat="1" ht="20.25">
      <c r="A467" s="4">
        <v>465</v>
      </c>
      <c r="B467" s="589"/>
      <c r="C467" s="76" t="s">
        <v>548</v>
      </c>
      <c r="D467" s="57">
        <v>3</v>
      </c>
      <c r="E467" s="74">
        <v>6</v>
      </c>
      <c r="F467" s="87">
        <v>1</v>
      </c>
      <c r="G467" s="92"/>
      <c r="H467" s="97" t="str">
        <f t="shared" si="22"/>
        <v>南区3-6</v>
      </c>
      <c r="I467" s="104">
        <v>510</v>
      </c>
      <c r="J467" s="113" t="s">
        <v>571</v>
      </c>
      <c r="K467" s="200" t="s">
        <v>1006</v>
      </c>
      <c r="L467" s="132"/>
      <c r="M467" s="4" t="str">
        <f t="shared" si="25"/>
        <v/>
      </c>
      <c r="N467" s="44"/>
      <c r="P467" s="44"/>
      <c r="Q467" s="44"/>
    </row>
    <row r="468" spans="1:70" s="23" customFormat="1" ht="20.25" hidden="1" customHeight="1">
      <c r="A468" s="4">
        <v>466</v>
      </c>
      <c r="B468" s="589"/>
      <c r="C468" s="76" t="s">
        <v>548</v>
      </c>
      <c r="D468" s="57">
        <v>3</v>
      </c>
      <c r="E468" s="74">
        <v>7</v>
      </c>
      <c r="F468" s="87"/>
      <c r="G468" s="92"/>
      <c r="H468" s="97" t="str">
        <f t="shared" si="22"/>
        <v>南区3-7</v>
      </c>
      <c r="I468" s="104">
        <v>160</v>
      </c>
      <c r="J468" s="113" t="s">
        <v>572</v>
      </c>
      <c r="K468" s="183"/>
      <c r="L468" s="129"/>
      <c r="M468" s="4" t="str">
        <f t="shared" si="25"/>
        <v/>
      </c>
      <c r="N468" s="44"/>
      <c r="P468" s="44"/>
      <c r="Q468" s="44"/>
    </row>
    <row r="469" spans="1:70" ht="20.100000000000001" customHeight="1">
      <c r="A469" s="4">
        <v>467</v>
      </c>
      <c r="B469" s="589"/>
      <c r="C469" s="76" t="s">
        <v>548</v>
      </c>
      <c r="D469" s="57">
        <v>3</v>
      </c>
      <c r="E469" s="74">
        <v>8</v>
      </c>
      <c r="F469" s="87">
        <v>1</v>
      </c>
      <c r="G469" s="92"/>
      <c r="H469" s="97" t="str">
        <f t="shared" si="22"/>
        <v>南区3-8</v>
      </c>
      <c r="I469" s="104">
        <v>315</v>
      </c>
      <c r="J469" s="113" t="s">
        <v>573</v>
      </c>
      <c r="K469" s="191" t="s">
        <v>39</v>
      </c>
      <c r="L469" s="129"/>
      <c r="M469" s="4" t="str">
        <f t="shared" si="25"/>
        <v/>
      </c>
      <c r="N469" s="6"/>
    </row>
    <row r="470" spans="1:70" ht="20.100000000000001" customHeight="1">
      <c r="A470" s="4">
        <v>468</v>
      </c>
      <c r="B470" s="589"/>
      <c r="C470" s="76" t="s">
        <v>548</v>
      </c>
      <c r="D470" s="57">
        <v>3</v>
      </c>
      <c r="E470" s="74" t="s">
        <v>279</v>
      </c>
      <c r="F470" s="87">
        <v>1</v>
      </c>
      <c r="G470" s="92"/>
      <c r="H470" s="97" t="str">
        <f>CONCATENATE(C470,D470,"-",E470)</f>
        <v>南区3-9</v>
      </c>
      <c r="I470" s="104">
        <v>375</v>
      </c>
      <c r="J470" s="113" t="s">
        <v>574</v>
      </c>
      <c r="K470" s="191" t="s">
        <v>39</v>
      </c>
      <c r="L470" s="316"/>
      <c r="M470" s="5" t="str">
        <f t="shared" si="25"/>
        <v/>
      </c>
      <c r="N470" s="6"/>
    </row>
    <row r="471" spans="1:70" ht="20.25" hidden="1" customHeight="1">
      <c r="A471" s="4">
        <v>469</v>
      </c>
      <c r="B471" s="608" t="s">
        <v>575</v>
      </c>
      <c r="C471" s="76" t="s">
        <v>548</v>
      </c>
      <c r="D471" s="57">
        <v>4</v>
      </c>
      <c r="E471" s="74">
        <v>1</v>
      </c>
      <c r="F471" s="87"/>
      <c r="G471" s="92"/>
      <c r="H471" s="97" t="str">
        <f t="shared" si="22"/>
        <v>南区4-1</v>
      </c>
      <c r="I471" s="104">
        <v>340</v>
      </c>
      <c r="J471" s="113" t="s">
        <v>576</v>
      </c>
      <c r="K471" s="183"/>
      <c r="L471" s="131"/>
      <c r="M471" s="4" t="str">
        <f t="shared" si="25"/>
        <v/>
      </c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 hidden="1" customHeight="1">
      <c r="A472" s="4">
        <v>470</v>
      </c>
      <c r="B472" s="608"/>
      <c r="C472" s="76" t="s">
        <v>548</v>
      </c>
      <c r="D472" s="57">
        <v>4</v>
      </c>
      <c r="E472" s="74">
        <v>2</v>
      </c>
      <c r="F472" s="87"/>
      <c r="G472" s="92"/>
      <c r="H472" s="97" t="str">
        <f t="shared" si="22"/>
        <v>南区4-2</v>
      </c>
      <c r="I472" s="104">
        <v>430</v>
      </c>
      <c r="J472" s="113" t="s">
        <v>577</v>
      </c>
      <c r="K472" s="183"/>
      <c r="L472" s="129"/>
      <c r="M472" s="4" t="str">
        <f t="shared" si="25"/>
        <v/>
      </c>
      <c r="N472" s="6"/>
      <c r="O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20.100000000000001" hidden="1" customHeight="1">
      <c r="A473" s="4">
        <v>471</v>
      </c>
      <c r="B473" s="608"/>
      <c r="C473" s="76" t="s">
        <v>548</v>
      </c>
      <c r="D473" s="57">
        <v>4</v>
      </c>
      <c r="E473" s="74">
        <v>3</v>
      </c>
      <c r="F473" s="87"/>
      <c r="G473" s="92"/>
      <c r="H473" s="97" t="str">
        <f t="shared" si="22"/>
        <v>南区4-3</v>
      </c>
      <c r="I473" s="104">
        <v>380</v>
      </c>
      <c r="J473" s="113" t="s">
        <v>578</v>
      </c>
      <c r="K473" s="191"/>
      <c r="L473" s="172"/>
      <c r="M473" s="4">
        <f t="shared" si="25"/>
        <v>485</v>
      </c>
      <c r="N473" s="6"/>
    </row>
    <row r="474" spans="1:70" ht="20.25" hidden="1" customHeight="1">
      <c r="A474" s="4">
        <v>472</v>
      </c>
      <c r="B474" s="608"/>
      <c r="C474" s="76" t="s">
        <v>548</v>
      </c>
      <c r="D474" s="57">
        <v>4</v>
      </c>
      <c r="E474" s="74">
        <v>4</v>
      </c>
      <c r="F474" s="87"/>
      <c r="G474" s="92"/>
      <c r="H474" s="97" t="str">
        <f t="shared" si="22"/>
        <v>南区4-4</v>
      </c>
      <c r="I474" s="104">
        <v>265</v>
      </c>
      <c r="J474" s="113" t="s">
        <v>579</v>
      </c>
      <c r="K474" s="185"/>
      <c r="L474" s="132"/>
      <c r="M474" s="4" t="str">
        <f t="shared" si="25"/>
        <v/>
      </c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100000000000001" customHeight="1">
      <c r="A475" s="4">
        <v>473</v>
      </c>
      <c r="B475" s="608"/>
      <c r="C475" s="76" t="s">
        <v>548</v>
      </c>
      <c r="D475" s="57">
        <v>4</v>
      </c>
      <c r="E475" s="74">
        <v>5</v>
      </c>
      <c r="F475" s="87">
        <v>1</v>
      </c>
      <c r="G475" s="92"/>
      <c r="H475" s="97" t="str">
        <f t="shared" si="22"/>
        <v>南区4-5</v>
      </c>
      <c r="I475" s="104">
        <v>270</v>
      </c>
      <c r="J475" s="113" t="s">
        <v>580</v>
      </c>
      <c r="K475" s="191" t="s">
        <v>787</v>
      </c>
      <c r="L475" s="172"/>
      <c r="M475" s="4" t="str">
        <f>IF(F493,I493,"")</f>
        <v/>
      </c>
      <c r="N475" s="6"/>
      <c r="O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20.100000000000001" customHeight="1">
      <c r="A476" s="4">
        <v>474</v>
      </c>
      <c r="B476" s="608"/>
      <c r="C476" s="76" t="s">
        <v>548</v>
      </c>
      <c r="D476" s="57">
        <v>4</v>
      </c>
      <c r="E476" s="74">
        <v>6</v>
      </c>
      <c r="F476" s="87">
        <v>0</v>
      </c>
      <c r="G476" s="92"/>
      <c r="H476" s="97" t="str">
        <f t="shared" si="22"/>
        <v>南区4-6</v>
      </c>
      <c r="I476" s="104">
        <v>455</v>
      </c>
      <c r="J476" s="113" t="s">
        <v>581</v>
      </c>
      <c r="K476" s="191"/>
      <c r="L476" s="240" t="s">
        <v>753</v>
      </c>
      <c r="M476" s="4" t="str">
        <f>IF(F494,I494,"")</f>
        <v/>
      </c>
      <c r="N476" s="6"/>
    </row>
    <row r="477" spans="1:70" ht="20.25" hidden="1" customHeight="1">
      <c r="A477" s="4">
        <v>475</v>
      </c>
      <c r="B477" s="608"/>
      <c r="C477" s="76" t="s">
        <v>548</v>
      </c>
      <c r="D477" s="57">
        <v>4</v>
      </c>
      <c r="E477" s="74">
        <v>7</v>
      </c>
      <c r="F477" s="87"/>
      <c r="G477" s="92"/>
      <c r="H477" s="97" t="str">
        <f t="shared" si="22"/>
        <v>南区4-7</v>
      </c>
      <c r="I477" s="104">
        <v>455</v>
      </c>
      <c r="J477" s="113" t="s">
        <v>582</v>
      </c>
      <c r="K477" s="185"/>
      <c r="L477" s="240"/>
      <c r="M477" s="5" t="str">
        <f>IF(F495,I495,"")</f>
        <v/>
      </c>
      <c r="N477" s="6"/>
      <c r="O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</row>
    <row r="478" spans="1:70" ht="20.100000000000001" customHeight="1">
      <c r="A478" s="4">
        <v>476</v>
      </c>
      <c r="B478" s="608"/>
      <c r="C478" s="76" t="s">
        <v>548</v>
      </c>
      <c r="D478" s="57">
        <v>4</v>
      </c>
      <c r="E478" s="74">
        <v>8</v>
      </c>
      <c r="F478" s="87">
        <v>0</v>
      </c>
      <c r="G478" s="92"/>
      <c r="H478" s="97" t="str">
        <f t="shared" si="22"/>
        <v>南区4-8</v>
      </c>
      <c r="I478" s="104">
        <v>595</v>
      </c>
      <c r="J478" s="113" t="s">
        <v>583</v>
      </c>
      <c r="K478" s="191"/>
      <c r="L478" s="240" t="s">
        <v>753</v>
      </c>
      <c r="M478" s="4">
        <f>IF(F496,I496,"")</f>
        <v>405</v>
      </c>
      <c r="N478" s="6"/>
      <c r="O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</row>
    <row r="479" spans="1:70" ht="20.25" hidden="1" customHeight="1">
      <c r="A479" s="4">
        <v>477</v>
      </c>
      <c r="B479" s="608"/>
      <c r="C479" s="76" t="s">
        <v>548</v>
      </c>
      <c r="D479" s="57">
        <v>4</v>
      </c>
      <c r="E479" s="74">
        <v>9</v>
      </c>
      <c r="F479" s="87"/>
      <c r="G479" s="92"/>
      <c r="H479" s="97" t="str">
        <f t="shared" si="22"/>
        <v>南区4-9</v>
      </c>
      <c r="I479" s="104">
        <v>510</v>
      </c>
      <c r="J479" s="113" t="s">
        <v>584</v>
      </c>
      <c r="K479" s="183"/>
      <c r="L479" s="173"/>
      <c r="M479" s="4"/>
      <c r="N479" s="6"/>
      <c r="O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</row>
    <row r="480" spans="1:70" ht="20.25" hidden="1" customHeight="1">
      <c r="A480" s="4">
        <v>478</v>
      </c>
      <c r="B480" s="608"/>
      <c r="C480" s="76" t="s">
        <v>548</v>
      </c>
      <c r="D480" s="57">
        <v>4</v>
      </c>
      <c r="E480" s="74">
        <v>10</v>
      </c>
      <c r="F480" s="87"/>
      <c r="G480" s="92"/>
      <c r="H480" s="97" t="str">
        <f t="shared" si="22"/>
        <v>南区4-10</v>
      </c>
      <c r="I480" s="104">
        <v>415</v>
      </c>
      <c r="J480" s="113" t="s">
        <v>585</v>
      </c>
      <c r="K480" s="183"/>
      <c r="L480" s="174"/>
      <c r="M480" s="4" t="str">
        <f t="shared" ref="M480:M498" si="26">IF(F497,I497,"")</f>
        <v/>
      </c>
      <c r="N480" s="6"/>
      <c r="O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</row>
    <row r="481" spans="1:70" ht="20.25" hidden="1" customHeight="1">
      <c r="A481" s="4">
        <v>479</v>
      </c>
      <c r="B481" s="608"/>
      <c r="C481" s="76" t="s">
        <v>548</v>
      </c>
      <c r="D481" s="57">
        <v>4</v>
      </c>
      <c r="E481" s="74">
        <v>11</v>
      </c>
      <c r="F481" s="87"/>
      <c r="G481" s="92"/>
      <c r="H481" s="97" t="str">
        <f t="shared" si="22"/>
        <v>南区4-11</v>
      </c>
      <c r="I481" s="104">
        <v>385</v>
      </c>
      <c r="J481" s="113" t="s">
        <v>586</v>
      </c>
      <c r="K481" s="183"/>
      <c r="L481" s="300" t="s">
        <v>801</v>
      </c>
      <c r="M481" s="5" t="str">
        <f t="shared" si="26"/>
        <v/>
      </c>
      <c r="N481" s="6"/>
      <c r="O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</row>
    <row r="482" spans="1:70" ht="20.25" hidden="1" customHeight="1">
      <c r="A482" s="4">
        <v>480</v>
      </c>
      <c r="B482" s="608"/>
      <c r="C482" s="76" t="s">
        <v>548</v>
      </c>
      <c r="D482" s="57">
        <v>4</v>
      </c>
      <c r="E482" s="74">
        <v>12</v>
      </c>
      <c r="F482" s="87"/>
      <c r="G482" s="92"/>
      <c r="H482" s="97" t="str">
        <f t="shared" si="22"/>
        <v>南区4-12</v>
      </c>
      <c r="I482" s="104">
        <v>405</v>
      </c>
      <c r="J482" s="266" t="s">
        <v>587</v>
      </c>
      <c r="K482" s="191"/>
      <c r="L482" s="138"/>
      <c r="M482" s="5">
        <f t="shared" si="26"/>
        <v>415</v>
      </c>
      <c r="N482" s="6"/>
      <c r="O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25" hidden="1" customHeight="1">
      <c r="A483" s="4">
        <v>481</v>
      </c>
      <c r="B483" s="589" t="s">
        <v>588</v>
      </c>
      <c r="C483" s="76" t="s">
        <v>548</v>
      </c>
      <c r="D483" s="57">
        <v>5</v>
      </c>
      <c r="E483" s="74">
        <v>1</v>
      </c>
      <c r="F483" s="87"/>
      <c r="G483" s="92"/>
      <c r="H483" s="97" t="str">
        <f t="shared" si="22"/>
        <v>南区5-1</v>
      </c>
      <c r="I483" s="104">
        <v>345</v>
      </c>
      <c r="J483" s="113" t="s">
        <v>589</v>
      </c>
      <c r="K483" s="183"/>
      <c r="L483" s="129"/>
      <c r="M483" s="4" t="str">
        <f t="shared" si="26"/>
        <v/>
      </c>
      <c r="N483" s="6"/>
      <c r="O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</row>
    <row r="484" spans="1:70" ht="20.25" hidden="1" customHeight="1">
      <c r="A484" s="4">
        <v>482</v>
      </c>
      <c r="B484" s="589"/>
      <c r="C484" s="76" t="s">
        <v>548</v>
      </c>
      <c r="D484" s="57">
        <v>5</v>
      </c>
      <c r="E484" s="74">
        <v>2</v>
      </c>
      <c r="F484" s="87"/>
      <c r="G484" s="92"/>
      <c r="H484" s="97" t="str">
        <f t="shared" si="22"/>
        <v>南区5-2</v>
      </c>
      <c r="I484" s="104">
        <v>1155</v>
      </c>
      <c r="J484" s="113" t="s">
        <v>590</v>
      </c>
      <c r="K484" s="183"/>
      <c r="L484" s="129"/>
      <c r="M484" s="4" t="str">
        <f t="shared" si="26"/>
        <v/>
      </c>
      <c r="O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</row>
    <row r="485" spans="1:70" ht="20.25" hidden="1" customHeight="1">
      <c r="A485" s="4">
        <v>483</v>
      </c>
      <c r="B485" s="589"/>
      <c r="C485" s="76" t="s">
        <v>548</v>
      </c>
      <c r="D485" s="57">
        <v>5</v>
      </c>
      <c r="E485" s="74">
        <v>3</v>
      </c>
      <c r="F485" s="87"/>
      <c r="G485" s="92"/>
      <c r="H485" s="97" t="str">
        <f t="shared" si="22"/>
        <v>南区5-3</v>
      </c>
      <c r="I485" s="104">
        <v>250</v>
      </c>
      <c r="J485" s="113" t="s">
        <v>591</v>
      </c>
      <c r="K485" s="183"/>
      <c r="L485" s="129"/>
      <c r="M485" s="4">
        <f t="shared" si="26"/>
        <v>475</v>
      </c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16.5" hidden="1" customHeight="1">
      <c r="A486" s="4">
        <v>484</v>
      </c>
      <c r="B486" s="589"/>
      <c r="C486" s="76" t="s">
        <v>548</v>
      </c>
      <c r="D486" s="57">
        <v>5</v>
      </c>
      <c r="E486" s="74">
        <v>4</v>
      </c>
      <c r="F486" s="87"/>
      <c r="G486" s="92"/>
      <c r="H486" s="97" t="str">
        <f t="shared" si="22"/>
        <v>南区5-4</v>
      </c>
      <c r="I486" s="104">
        <v>330</v>
      </c>
      <c r="J486" s="113" t="s">
        <v>592</v>
      </c>
      <c r="K486" s="183"/>
      <c r="L486" s="129"/>
      <c r="M486" s="4" t="str">
        <f t="shared" si="26"/>
        <v/>
      </c>
      <c r="N486" s="6"/>
    </row>
    <row r="487" spans="1:70" ht="16.5" hidden="1" customHeight="1">
      <c r="A487" s="4">
        <v>485</v>
      </c>
      <c r="B487" s="589"/>
      <c r="C487" s="76" t="s">
        <v>548</v>
      </c>
      <c r="D487" s="57">
        <v>5</v>
      </c>
      <c r="E487" s="74">
        <v>5</v>
      </c>
      <c r="F487" s="87"/>
      <c r="G487" s="92"/>
      <c r="H487" s="97" t="str">
        <f t="shared" si="22"/>
        <v>南区5-5</v>
      </c>
      <c r="I487" s="104">
        <v>490</v>
      </c>
      <c r="J487" s="113" t="s">
        <v>593</v>
      </c>
      <c r="K487" s="191"/>
      <c r="L487" s="236"/>
      <c r="M487" s="4" t="str">
        <f t="shared" si="26"/>
        <v/>
      </c>
      <c r="N487" s="6"/>
    </row>
    <row r="488" spans="1:70" ht="20.25" hidden="1" customHeight="1">
      <c r="A488" s="4">
        <v>486</v>
      </c>
      <c r="B488" s="589"/>
      <c r="C488" s="76" t="s">
        <v>548</v>
      </c>
      <c r="D488" s="57">
        <v>5</v>
      </c>
      <c r="E488" s="74">
        <v>6</v>
      </c>
      <c r="F488" s="87"/>
      <c r="G488" s="92"/>
      <c r="H488" s="97" t="str">
        <f t="shared" si="22"/>
        <v>南区5-6</v>
      </c>
      <c r="I488" s="104">
        <v>450</v>
      </c>
      <c r="J488" s="114" t="s">
        <v>594</v>
      </c>
      <c r="K488" s="183"/>
      <c r="L488" s="129"/>
      <c r="M488" s="4">
        <f t="shared" si="26"/>
        <v>245</v>
      </c>
      <c r="N488" s="6"/>
      <c r="O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25" hidden="1" customHeight="1">
      <c r="A489" s="4">
        <v>487</v>
      </c>
      <c r="B489" s="589"/>
      <c r="C489" s="76" t="s">
        <v>548</v>
      </c>
      <c r="D489" s="57">
        <v>5</v>
      </c>
      <c r="E489" s="74">
        <v>7</v>
      </c>
      <c r="F489" s="87"/>
      <c r="G489" s="92"/>
      <c r="H489" s="97" t="str">
        <f t="shared" si="22"/>
        <v>南区5-7</v>
      </c>
      <c r="I489" s="104">
        <v>460</v>
      </c>
      <c r="J489" s="114" t="s">
        <v>595</v>
      </c>
      <c r="K489" s="183"/>
      <c r="L489" s="129"/>
      <c r="M489" s="5" t="str">
        <f t="shared" si="26"/>
        <v/>
      </c>
      <c r="O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100000000000001" customHeight="1">
      <c r="A490" s="4">
        <v>488</v>
      </c>
      <c r="B490" s="589"/>
      <c r="C490" s="76" t="s">
        <v>548</v>
      </c>
      <c r="D490" s="57">
        <v>5</v>
      </c>
      <c r="E490" s="74">
        <v>8</v>
      </c>
      <c r="F490" s="87">
        <v>1</v>
      </c>
      <c r="G490" s="92"/>
      <c r="H490" s="97" t="str">
        <f t="shared" si="22"/>
        <v>南区5-8</v>
      </c>
      <c r="I490" s="104">
        <v>485</v>
      </c>
      <c r="J490" s="113" t="s">
        <v>596</v>
      </c>
      <c r="K490" s="219" t="s">
        <v>933</v>
      </c>
      <c r="L490" s="315"/>
      <c r="M490" s="4" t="str">
        <f t="shared" si="26"/>
        <v/>
      </c>
      <c r="N490" s="6"/>
      <c r="O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16.5" hidden="1" customHeight="1">
      <c r="A491" s="4">
        <v>489</v>
      </c>
      <c r="B491" s="589"/>
      <c r="C491" s="76" t="s">
        <v>548</v>
      </c>
      <c r="D491" s="57">
        <v>5</v>
      </c>
      <c r="E491" s="74">
        <v>9</v>
      </c>
      <c r="F491" s="87"/>
      <c r="G491" s="92"/>
      <c r="H491" s="97" t="str">
        <f t="shared" si="22"/>
        <v>南区5-9</v>
      </c>
      <c r="I491" s="104">
        <v>445</v>
      </c>
      <c r="J491" s="113" t="s">
        <v>597</v>
      </c>
      <c r="K491" s="183"/>
      <c r="L491" s="129"/>
      <c r="M491" s="4" t="str">
        <f t="shared" si="26"/>
        <v/>
      </c>
    </row>
    <row r="492" spans="1:70" ht="20.100000000000001" customHeight="1">
      <c r="A492" s="4">
        <v>490</v>
      </c>
      <c r="B492" s="589"/>
      <c r="C492" s="76" t="s">
        <v>548</v>
      </c>
      <c r="D492" s="57">
        <v>5</v>
      </c>
      <c r="E492" s="74" t="s">
        <v>455</v>
      </c>
      <c r="F492" s="87">
        <v>1</v>
      </c>
      <c r="G492" s="92"/>
      <c r="H492" s="97" t="str">
        <f t="shared" si="22"/>
        <v>南区5-10</v>
      </c>
      <c r="I492" s="104">
        <v>455</v>
      </c>
      <c r="J492" s="114" t="s">
        <v>598</v>
      </c>
      <c r="K492" s="183" t="s">
        <v>949</v>
      </c>
      <c r="L492" s="129"/>
      <c r="M492" s="4" t="str">
        <f t="shared" si="26"/>
        <v/>
      </c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16.5" hidden="1" customHeight="1">
      <c r="A493" s="4">
        <v>491</v>
      </c>
      <c r="B493" s="589" t="s">
        <v>599</v>
      </c>
      <c r="C493" s="76" t="s">
        <v>548</v>
      </c>
      <c r="D493" s="57">
        <v>6</v>
      </c>
      <c r="E493" s="74">
        <v>1</v>
      </c>
      <c r="F493" s="87"/>
      <c r="G493" s="92"/>
      <c r="H493" s="97" t="str">
        <f t="shared" si="22"/>
        <v>南区6-1</v>
      </c>
      <c r="I493" s="104">
        <v>885</v>
      </c>
      <c r="J493" s="113" t="s">
        <v>600</v>
      </c>
      <c r="K493" s="183"/>
      <c r="L493" s="129"/>
      <c r="M493" s="4" t="str">
        <f t="shared" si="26"/>
        <v/>
      </c>
      <c r="N493" s="6"/>
    </row>
    <row r="494" spans="1:70" ht="16.5" hidden="1" customHeight="1">
      <c r="A494" s="4">
        <v>492</v>
      </c>
      <c r="B494" s="589"/>
      <c r="C494" s="76" t="s">
        <v>548</v>
      </c>
      <c r="D494" s="57">
        <v>6</v>
      </c>
      <c r="E494" s="74">
        <v>2</v>
      </c>
      <c r="F494" s="87"/>
      <c r="G494" s="92"/>
      <c r="H494" s="97" t="str">
        <f t="shared" si="22"/>
        <v>南区6-2</v>
      </c>
      <c r="I494" s="104">
        <v>815</v>
      </c>
      <c r="J494" s="113" t="s">
        <v>601</v>
      </c>
      <c r="K494" s="183"/>
      <c r="L494" s="129"/>
      <c r="M494" s="4">
        <f t="shared" si="26"/>
        <v>355</v>
      </c>
      <c r="N494" s="6"/>
    </row>
    <row r="495" spans="1:70" ht="20.25" hidden="1" customHeight="1">
      <c r="A495" s="4">
        <v>493</v>
      </c>
      <c r="B495" s="589"/>
      <c r="C495" s="76" t="s">
        <v>548</v>
      </c>
      <c r="D495" s="57">
        <v>6</v>
      </c>
      <c r="E495" s="74">
        <v>3</v>
      </c>
      <c r="F495" s="87"/>
      <c r="G495" s="92"/>
      <c r="H495" s="97" t="str">
        <f t="shared" si="22"/>
        <v>南区6-3</v>
      </c>
      <c r="I495" s="104">
        <v>440</v>
      </c>
      <c r="J495" s="113" t="s">
        <v>602</v>
      </c>
      <c r="K495" s="191"/>
      <c r="L495" s="132" t="s">
        <v>930</v>
      </c>
      <c r="M495" s="4" t="str">
        <f t="shared" si="26"/>
        <v/>
      </c>
      <c r="N495" s="6"/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20.100000000000001" customHeight="1">
      <c r="A496" s="4">
        <v>494</v>
      </c>
      <c r="B496" s="589"/>
      <c r="C496" s="76" t="s">
        <v>548</v>
      </c>
      <c r="D496" s="57">
        <v>6</v>
      </c>
      <c r="E496" s="74">
        <v>4</v>
      </c>
      <c r="F496" s="87">
        <v>1</v>
      </c>
      <c r="G496" s="92"/>
      <c r="H496" s="97" t="str">
        <f t="shared" si="22"/>
        <v>南区6-4</v>
      </c>
      <c r="I496" s="104">
        <v>405</v>
      </c>
      <c r="J496" s="113" t="s">
        <v>603</v>
      </c>
      <c r="K496" s="191" t="s">
        <v>794</v>
      </c>
      <c r="L496" s="129"/>
      <c r="M496" s="5">
        <f t="shared" si="26"/>
        <v>355</v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 hidden="1" customHeight="1">
      <c r="A497" s="4">
        <v>495</v>
      </c>
      <c r="B497" s="589"/>
      <c r="C497" s="76" t="s">
        <v>548</v>
      </c>
      <c r="D497" s="57">
        <v>6</v>
      </c>
      <c r="E497" s="74">
        <v>5</v>
      </c>
      <c r="F497" s="87"/>
      <c r="G497" s="92"/>
      <c r="H497" s="97" t="str">
        <f t="shared" ref="H497:H569" si="27">CONCATENATE(C497,D497,"-",E497)</f>
        <v>南区6-5</v>
      </c>
      <c r="I497" s="104">
        <v>545</v>
      </c>
      <c r="J497" s="113" t="s">
        <v>604</v>
      </c>
      <c r="K497" s="183"/>
      <c r="L497" s="133"/>
      <c r="M497" s="5" t="str">
        <f t="shared" si="26"/>
        <v/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 hidden="1">
      <c r="A498" s="4">
        <v>496</v>
      </c>
      <c r="B498" s="589" t="s">
        <v>605</v>
      </c>
      <c r="C498" s="76" t="s">
        <v>548</v>
      </c>
      <c r="D498" s="57">
        <v>7</v>
      </c>
      <c r="E498" s="74">
        <v>1</v>
      </c>
      <c r="F498" s="87"/>
      <c r="G498" s="92"/>
      <c r="H498" s="97" t="str">
        <f t="shared" si="27"/>
        <v>南区7-1</v>
      </c>
      <c r="I498" s="104">
        <v>345</v>
      </c>
      <c r="J498" s="113" t="s">
        <v>606</v>
      </c>
      <c r="K498" s="191"/>
      <c r="L498" s="168"/>
      <c r="M498" s="4" t="str">
        <f t="shared" si="26"/>
        <v/>
      </c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100000000000001" customHeight="1">
      <c r="A499" s="4">
        <v>497</v>
      </c>
      <c r="B499" s="589"/>
      <c r="C499" s="76" t="s">
        <v>548</v>
      </c>
      <c r="D499" s="57">
        <v>7</v>
      </c>
      <c r="E499" s="74">
        <v>2</v>
      </c>
      <c r="F499" s="87">
        <v>1</v>
      </c>
      <c r="G499" s="92"/>
      <c r="H499" s="97" t="str">
        <f t="shared" si="27"/>
        <v>南区7-2</v>
      </c>
      <c r="I499" s="104">
        <v>415</v>
      </c>
      <c r="J499" s="113" t="s">
        <v>607</v>
      </c>
      <c r="K499" s="239" t="s">
        <v>15</v>
      </c>
      <c r="L499" s="132"/>
      <c r="M499" s="5" t="e">
        <f>IF(#REF!,#REF!,"")</f>
        <v>#REF!</v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16.5" hidden="1" customHeight="1">
      <c r="A500" s="4">
        <v>498</v>
      </c>
      <c r="B500" s="589"/>
      <c r="C500" s="76" t="s">
        <v>548</v>
      </c>
      <c r="D500" s="57">
        <v>7</v>
      </c>
      <c r="E500" s="74">
        <v>3</v>
      </c>
      <c r="F500" s="87"/>
      <c r="G500" s="92"/>
      <c r="H500" s="97" t="str">
        <f t="shared" si="27"/>
        <v>南区7-3</v>
      </c>
      <c r="I500" s="104">
        <v>260</v>
      </c>
      <c r="J500" s="113" t="s">
        <v>608</v>
      </c>
      <c r="K500" s="183"/>
      <c r="L500" s="129"/>
      <c r="M500" s="5" t="e">
        <f>IF(#REF!,#REF!,"")</f>
        <v>#REF!</v>
      </c>
    </row>
    <row r="501" spans="1:70" ht="20.100000000000001" customHeight="1">
      <c r="A501" s="4">
        <v>499</v>
      </c>
      <c r="B501" s="589"/>
      <c r="C501" s="76" t="s">
        <v>548</v>
      </c>
      <c r="D501" s="57">
        <v>7</v>
      </c>
      <c r="E501" s="74">
        <v>4</v>
      </c>
      <c r="F501" s="87">
        <v>0</v>
      </c>
      <c r="G501" s="92"/>
      <c r="H501" s="97" t="str">
        <f t="shared" si="27"/>
        <v>南区7-4</v>
      </c>
      <c r="I501" s="104">
        <v>570</v>
      </c>
      <c r="J501" s="113" t="s">
        <v>609</v>
      </c>
      <c r="K501" s="191"/>
      <c r="L501" s="240" t="s">
        <v>753</v>
      </c>
      <c r="M501" s="5" t="e">
        <f>IF(#REF!,#REF!,"")</f>
        <v>#REF!</v>
      </c>
      <c r="N501" s="6"/>
    </row>
    <row r="502" spans="1:70" ht="18.75" customHeight="1">
      <c r="A502" s="4">
        <v>500</v>
      </c>
      <c r="B502" s="589"/>
      <c r="C502" s="76" t="s">
        <v>548</v>
      </c>
      <c r="D502" s="57">
        <v>7</v>
      </c>
      <c r="E502" s="74">
        <v>5</v>
      </c>
      <c r="F502" s="87">
        <v>1</v>
      </c>
      <c r="G502" s="92"/>
      <c r="H502" s="97" t="str">
        <f t="shared" si="27"/>
        <v>南区7-5</v>
      </c>
      <c r="I502" s="104">
        <v>475</v>
      </c>
      <c r="J502" s="113" t="s">
        <v>610</v>
      </c>
      <c r="K502" s="183" t="s">
        <v>997</v>
      </c>
      <c r="L502" s="129"/>
      <c r="M502" s="4" t="e">
        <f>IF(#REF!,#REF!,"")</f>
        <v>#REF!</v>
      </c>
      <c r="N502" s="6"/>
    </row>
    <row r="503" spans="1:70" ht="16.5" hidden="1" customHeight="1">
      <c r="A503" s="4">
        <v>501</v>
      </c>
      <c r="B503" s="589"/>
      <c r="C503" s="76" t="s">
        <v>548</v>
      </c>
      <c r="D503" s="57">
        <v>7</v>
      </c>
      <c r="E503" s="74">
        <v>6</v>
      </c>
      <c r="F503" s="87"/>
      <c r="G503" s="92"/>
      <c r="H503" s="97" t="str">
        <f t="shared" si="27"/>
        <v>南区7-6</v>
      </c>
      <c r="I503" s="104">
        <v>305</v>
      </c>
      <c r="J503" s="113" t="s">
        <v>611</v>
      </c>
      <c r="K503" s="183"/>
      <c r="L503" s="129"/>
      <c r="M503" s="5" t="e">
        <f>IF(#REF!,#REF!,"")</f>
        <v>#REF!</v>
      </c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16.5" hidden="1" customHeight="1">
      <c r="A504" s="4">
        <v>502</v>
      </c>
      <c r="B504" s="589"/>
      <c r="C504" s="76" t="s">
        <v>548</v>
      </c>
      <c r="D504" s="57">
        <v>7</v>
      </c>
      <c r="E504" s="74">
        <v>7</v>
      </c>
      <c r="F504" s="87"/>
      <c r="G504" s="92"/>
      <c r="H504" s="97" t="str">
        <f t="shared" si="27"/>
        <v>南区7-7</v>
      </c>
      <c r="I504" s="104">
        <v>230</v>
      </c>
      <c r="J504" s="113" t="s">
        <v>612</v>
      </c>
      <c r="K504" s="183"/>
      <c r="L504" s="129"/>
      <c r="M504" s="4" t="e">
        <f>IF(#REF!,#REF!,"")</f>
        <v>#REF!</v>
      </c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20.100000000000001" customHeight="1">
      <c r="A505" s="4">
        <v>503</v>
      </c>
      <c r="B505" s="589"/>
      <c r="C505" s="76" t="s">
        <v>548</v>
      </c>
      <c r="D505" s="57">
        <v>7</v>
      </c>
      <c r="E505" s="74">
        <v>8</v>
      </c>
      <c r="F505" s="87">
        <v>1</v>
      </c>
      <c r="G505" s="92"/>
      <c r="H505" s="97" t="str">
        <f t="shared" si="27"/>
        <v>南区7-8</v>
      </c>
      <c r="I505" s="104">
        <v>245</v>
      </c>
      <c r="J505" s="113" t="s">
        <v>613</v>
      </c>
      <c r="K505" s="191" t="s">
        <v>173</v>
      </c>
      <c r="L505" s="129"/>
      <c r="M505" s="4" t="e">
        <f>IF(#REF!,#REF!,"")</f>
        <v>#REF!</v>
      </c>
      <c r="N505" s="6"/>
    </row>
    <row r="506" spans="1:70" ht="16.5" hidden="1" customHeight="1">
      <c r="A506" s="4">
        <v>504</v>
      </c>
      <c r="B506" s="589"/>
      <c r="C506" s="76" t="s">
        <v>548</v>
      </c>
      <c r="D506" s="57">
        <v>7</v>
      </c>
      <c r="E506" s="74">
        <v>9</v>
      </c>
      <c r="F506" s="87"/>
      <c r="G506" s="92"/>
      <c r="H506" s="97" t="str">
        <f t="shared" si="27"/>
        <v>南区7-9</v>
      </c>
      <c r="I506" s="104">
        <v>155</v>
      </c>
      <c r="J506" s="113" t="s">
        <v>614</v>
      </c>
      <c r="K506" s="190"/>
      <c r="L506" s="175" t="s">
        <v>931</v>
      </c>
      <c r="M506" s="4">
        <f t="shared" ref="M506:M512" si="28">IF(F516,I516,"")</f>
        <v>800</v>
      </c>
      <c r="N506" s="6"/>
    </row>
    <row r="507" spans="1:70" ht="20.25" hidden="1" customHeight="1">
      <c r="A507" s="4">
        <v>505</v>
      </c>
      <c r="B507" s="589"/>
      <c r="C507" s="76" t="s">
        <v>548</v>
      </c>
      <c r="D507" s="57">
        <v>7</v>
      </c>
      <c r="E507" s="74">
        <v>10</v>
      </c>
      <c r="F507" s="87"/>
      <c r="G507" s="92"/>
      <c r="H507" s="97" t="str">
        <f t="shared" si="27"/>
        <v>南区7-10</v>
      </c>
      <c r="I507" s="104">
        <v>370</v>
      </c>
      <c r="J507" s="113" t="s">
        <v>615</v>
      </c>
      <c r="K507" s="183"/>
      <c r="L507" s="129"/>
      <c r="M507" s="4" t="str">
        <f t="shared" si="28"/>
        <v/>
      </c>
      <c r="N507" s="6"/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20.25" hidden="1" customHeight="1">
      <c r="A508" s="4">
        <v>506</v>
      </c>
      <c r="B508" s="589"/>
      <c r="C508" s="256" t="s">
        <v>548</v>
      </c>
      <c r="D508" s="269">
        <v>7</v>
      </c>
      <c r="E508" s="74">
        <v>11</v>
      </c>
      <c r="F508" s="87"/>
      <c r="G508" s="92"/>
      <c r="H508" s="97" t="str">
        <f t="shared" si="27"/>
        <v>南区7-11</v>
      </c>
      <c r="I508" s="104">
        <v>275</v>
      </c>
      <c r="J508" s="113" t="s">
        <v>616</v>
      </c>
      <c r="K508" s="191"/>
      <c r="L508" s="129" t="s">
        <v>929</v>
      </c>
      <c r="M508" s="5" t="str">
        <f t="shared" si="28"/>
        <v/>
      </c>
      <c r="N508" s="6"/>
      <c r="O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</row>
    <row r="509" spans="1:70" ht="20.25" hidden="1" customHeight="1">
      <c r="A509" s="4">
        <v>507</v>
      </c>
      <c r="B509" s="608" t="s">
        <v>617</v>
      </c>
      <c r="C509" s="76" t="s">
        <v>548</v>
      </c>
      <c r="D509" s="57">
        <v>8</v>
      </c>
      <c r="E509" s="74">
        <v>1</v>
      </c>
      <c r="F509" s="87"/>
      <c r="G509" s="92"/>
      <c r="H509" s="97" t="str">
        <f t="shared" si="27"/>
        <v>南区8-1</v>
      </c>
      <c r="I509" s="104">
        <v>610</v>
      </c>
      <c r="J509" s="113" t="s">
        <v>618</v>
      </c>
      <c r="K509" s="183"/>
      <c r="L509" s="129"/>
      <c r="M509" s="5">
        <f t="shared" si="28"/>
        <v>470</v>
      </c>
      <c r="O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</row>
    <row r="510" spans="1:70" ht="20.25" hidden="1" customHeight="1">
      <c r="A510" s="4">
        <v>508</v>
      </c>
      <c r="B510" s="608"/>
      <c r="C510" s="76" t="s">
        <v>548</v>
      </c>
      <c r="D510" s="57">
        <v>8</v>
      </c>
      <c r="E510" s="74">
        <v>2</v>
      </c>
      <c r="F510" s="87"/>
      <c r="G510" s="92"/>
      <c r="H510" s="97" t="str">
        <f t="shared" si="27"/>
        <v>南区8-2</v>
      </c>
      <c r="I510" s="104">
        <v>550</v>
      </c>
      <c r="J510" s="113" t="s">
        <v>619</v>
      </c>
      <c r="K510" s="183"/>
      <c r="L510" s="129"/>
      <c r="M510" s="4" t="str">
        <f t="shared" si="28"/>
        <v/>
      </c>
      <c r="N510" s="6"/>
      <c r="O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16.5" customHeight="1">
      <c r="A511" s="4">
        <v>509</v>
      </c>
      <c r="B511" s="608"/>
      <c r="C511" s="76" t="s">
        <v>548</v>
      </c>
      <c r="D511" s="57">
        <v>8</v>
      </c>
      <c r="E511" s="74">
        <v>3</v>
      </c>
      <c r="F511" s="87">
        <v>1</v>
      </c>
      <c r="G511" s="92"/>
      <c r="H511" s="97" t="str">
        <f t="shared" si="27"/>
        <v>南区8-3</v>
      </c>
      <c r="I511" s="104">
        <v>355</v>
      </c>
      <c r="J511" s="113" t="s">
        <v>620</v>
      </c>
      <c r="K511" s="183" t="s">
        <v>1003</v>
      </c>
      <c r="L511" s="129"/>
      <c r="M511" s="4">
        <f t="shared" si="28"/>
        <v>180</v>
      </c>
      <c r="N511" s="6"/>
    </row>
    <row r="512" spans="1:70" ht="20.25" hidden="1" customHeight="1">
      <c r="A512" s="4">
        <v>510</v>
      </c>
      <c r="B512" s="608"/>
      <c r="C512" s="76" t="s">
        <v>548</v>
      </c>
      <c r="D512" s="57">
        <v>8</v>
      </c>
      <c r="E512" s="74">
        <v>4</v>
      </c>
      <c r="F512" s="87"/>
      <c r="G512" s="92"/>
      <c r="H512" s="97" t="str">
        <f t="shared" si="27"/>
        <v>南区8-4</v>
      </c>
      <c r="I512" s="104">
        <v>365</v>
      </c>
      <c r="J512" s="113" t="s">
        <v>621</v>
      </c>
      <c r="K512" s="183"/>
      <c r="L512" s="129"/>
      <c r="M512" s="4" t="str">
        <f t="shared" si="28"/>
        <v/>
      </c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100000000000001" customHeight="1">
      <c r="A513" s="4">
        <v>511</v>
      </c>
      <c r="B513" s="608"/>
      <c r="C513" s="76" t="s">
        <v>548</v>
      </c>
      <c r="D513" s="57">
        <v>8</v>
      </c>
      <c r="E513" s="74">
        <v>5</v>
      </c>
      <c r="F513" s="87">
        <v>1</v>
      </c>
      <c r="G513" s="92"/>
      <c r="H513" s="97" t="str">
        <f t="shared" si="27"/>
        <v>南区8-5</v>
      </c>
      <c r="I513" s="104">
        <v>355</v>
      </c>
      <c r="J513" s="215" t="s">
        <v>622</v>
      </c>
      <c r="K513" s="239" t="s">
        <v>15</v>
      </c>
      <c r="L513" s="176"/>
      <c r="M513" s="4"/>
      <c r="N513" s="6"/>
      <c r="O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16.5" hidden="1" customHeight="1">
      <c r="A514" s="4">
        <v>512</v>
      </c>
      <c r="B514" s="608"/>
      <c r="C514" s="76" t="s">
        <v>548</v>
      </c>
      <c r="D514" s="57">
        <v>8</v>
      </c>
      <c r="E514" s="74">
        <v>6</v>
      </c>
      <c r="F514" s="87"/>
      <c r="G514" s="92"/>
      <c r="H514" s="97" t="str">
        <f t="shared" si="27"/>
        <v>南区8-6</v>
      </c>
      <c r="I514" s="104">
        <v>520</v>
      </c>
      <c r="J514" s="113" t="s">
        <v>623</v>
      </c>
      <c r="K514" s="185"/>
      <c r="L514" s="161"/>
      <c r="M514" s="4" t="str">
        <f>IF(F523,I523,"")</f>
        <v/>
      </c>
      <c r="N514" s="6"/>
    </row>
    <row r="515" spans="1:70" ht="20.25" hidden="1" customHeight="1">
      <c r="A515" s="4">
        <v>513</v>
      </c>
      <c r="B515" s="608"/>
      <c r="C515" s="76" t="s">
        <v>548</v>
      </c>
      <c r="D515" s="57">
        <v>8</v>
      </c>
      <c r="E515" s="74">
        <v>7</v>
      </c>
      <c r="F515" s="87"/>
      <c r="G515" s="92"/>
      <c r="H515" s="97" t="str">
        <f t="shared" si="27"/>
        <v>南区8-7</v>
      </c>
      <c r="I515" s="104">
        <v>255</v>
      </c>
      <c r="J515" s="113" t="s">
        <v>624</v>
      </c>
      <c r="K515" s="183"/>
      <c r="L515" s="129"/>
      <c r="M515" s="4"/>
      <c r="N515" s="6"/>
      <c r="O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</row>
    <row r="516" spans="1:70" ht="20.100000000000001" customHeight="1">
      <c r="A516" s="4">
        <v>514</v>
      </c>
      <c r="B516" s="590" t="s">
        <v>639</v>
      </c>
      <c r="C516" s="76" t="s">
        <v>640</v>
      </c>
      <c r="D516" s="57"/>
      <c r="E516" s="74">
        <v>1</v>
      </c>
      <c r="F516" s="87">
        <v>1</v>
      </c>
      <c r="G516" s="92"/>
      <c r="H516" s="97" t="str">
        <f t="shared" si="27"/>
        <v>菊陽-1</v>
      </c>
      <c r="I516" s="104">
        <v>800</v>
      </c>
      <c r="J516" s="113" t="s">
        <v>641</v>
      </c>
      <c r="K516" s="200" t="s">
        <v>776</v>
      </c>
      <c r="L516" s="158"/>
      <c r="M516" s="4" t="str">
        <f>IF(F547,I547,"")</f>
        <v/>
      </c>
      <c r="N516" s="6"/>
      <c r="O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</row>
    <row r="517" spans="1:70" ht="20.25" hidden="1">
      <c r="A517" s="4">
        <v>515</v>
      </c>
      <c r="B517" s="581"/>
      <c r="C517" s="76" t="s">
        <v>640</v>
      </c>
      <c r="D517" s="57"/>
      <c r="E517" s="74" t="s">
        <v>143</v>
      </c>
      <c r="F517" s="87"/>
      <c r="G517" s="92"/>
      <c r="H517" s="97" t="str">
        <f t="shared" si="27"/>
        <v>菊陽-2</v>
      </c>
      <c r="I517" s="104">
        <v>295</v>
      </c>
      <c r="J517" s="113" t="s">
        <v>642</v>
      </c>
      <c r="K517" s="196"/>
      <c r="L517" s="145"/>
      <c r="M517" s="4">
        <f>IF(F548,I548,"")</f>
        <v>340</v>
      </c>
      <c r="O517" s="6"/>
      <c r="R517" s="9" t="s">
        <v>81</v>
      </c>
      <c r="S517" s="10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</row>
    <row r="518" spans="1:70" ht="20.25" hidden="1" customHeight="1">
      <c r="A518" s="4">
        <v>516</v>
      </c>
      <c r="B518" s="581"/>
      <c r="C518" s="76" t="s">
        <v>640</v>
      </c>
      <c r="D518" s="57"/>
      <c r="E518" s="74">
        <v>3</v>
      </c>
      <c r="F518" s="87"/>
      <c r="G518" s="92"/>
      <c r="H518" s="97" t="str">
        <f t="shared" si="27"/>
        <v>菊陽-3</v>
      </c>
      <c r="I518" s="104">
        <v>310</v>
      </c>
      <c r="J518" s="113" t="s">
        <v>643</v>
      </c>
      <c r="K518" s="191"/>
      <c r="L518" s="129"/>
      <c r="M518" s="4"/>
      <c r="O518" s="6"/>
      <c r="R518" s="9"/>
      <c r="S518" s="10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20.100000000000001" customHeight="1">
      <c r="A519" s="4">
        <v>517</v>
      </c>
      <c r="B519" s="581"/>
      <c r="C519" s="76" t="s">
        <v>640</v>
      </c>
      <c r="D519" s="57"/>
      <c r="E519" s="74">
        <v>4</v>
      </c>
      <c r="F519" s="87">
        <v>1</v>
      </c>
      <c r="G519" s="92"/>
      <c r="H519" s="99" t="str">
        <f t="shared" si="27"/>
        <v>菊陽-4</v>
      </c>
      <c r="I519" s="104">
        <v>470</v>
      </c>
      <c r="J519" s="234" t="s">
        <v>644</v>
      </c>
      <c r="K519" s="235" t="s">
        <v>982</v>
      </c>
      <c r="L519" s="236" t="s">
        <v>1004</v>
      </c>
      <c r="M519" s="4"/>
      <c r="N519" s="6"/>
      <c r="R519" s="211"/>
      <c r="S519" s="212"/>
    </row>
    <row r="520" spans="1:70" ht="16.5" hidden="1" customHeight="1">
      <c r="A520" s="4">
        <v>518</v>
      </c>
      <c r="B520" s="581"/>
      <c r="C520" s="76" t="s">
        <v>640</v>
      </c>
      <c r="D520" s="57"/>
      <c r="E520" s="74">
        <v>5</v>
      </c>
      <c r="F520" s="87"/>
      <c r="G520" s="92"/>
      <c r="H520" s="97" t="str">
        <f t="shared" si="27"/>
        <v>菊陽-5</v>
      </c>
      <c r="I520" s="104">
        <v>1095</v>
      </c>
      <c r="J520" s="113" t="s">
        <v>646</v>
      </c>
      <c r="K520" s="183"/>
      <c r="L520" s="129"/>
      <c r="M520" s="4">
        <f>IF(F550,I550,"")</f>
        <v>455</v>
      </c>
      <c r="N520" s="6"/>
      <c r="R520" s="211"/>
      <c r="S520" s="212"/>
    </row>
    <row r="521" spans="1:70" ht="20.100000000000001" customHeight="1">
      <c r="A521" s="4">
        <v>519</v>
      </c>
      <c r="B521" s="581"/>
      <c r="C521" s="76" t="s">
        <v>640</v>
      </c>
      <c r="D521" s="57"/>
      <c r="E521" s="74">
        <v>6</v>
      </c>
      <c r="F521" s="87">
        <v>1</v>
      </c>
      <c r="G521" s="92"/>
      <c r="H521" s="97" t="str">
        <f t="shared" si="27"/>
        <v>菊陽-6</v>
      </c>
      <c r="I521" s="104">
        <v>180</v>
      </c>
      <c r="J521" s="113" t="s">
        <v>647</v>
      </c>
      <c r="K521" s="183" t="s">
        <v>971</v>
      </c>
      <c r="L521" s="129"/>
      <c r="M521" s="4" t="str">
        <f>IF(F551,I551,"")</f>
        <v/>
      </c>
      <c r="O521" s="6"/>
      <c r="R521" s="14"/>
      <c r="S521" s="13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</row>
    <row r="522" spans="1:70" ht="20.25" hidden="1" customHeight="1">
      <c r="A522" s="4">
        <v>520</v>
      </c>
      <c r="B522" s="581"/>
      <c r="C522" s="76" t="s">
        <v>640</v>
      </c>
      <c r="D522" s="57"/>
      <c r="E522" s="74">
        <v>7</v>
      </c>
      <c r="F522" s="87"/>
      <c r="G522" s="92"/>
      <c r="H522" s="97" t="str">
        <f t="shared" si="27"/>
        <v>菊陽-7</v>
      </c>
      <c r="I522" s="104">
        <v>615</v>
      </c>
      <c r="J522" s="113" t="s">
        <v>648</v>
      </c>
      <c r="K522" s="183"/>
      <c r="L522" s="129"/>
      <c r="M522" s="4" t="str">
        <f>IF(F552,I552,"")</f>
        <v/>
      </c>
      <c r="N522" s="6"/>
      <c r="O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16.5" hidden="1" customHeight="1">
      <c r="A523" s="4">
        <v>521</v>
      </c>
      <c r="B523" s="581"/>
      <c r="C523" s="76" t="s">
        <v>640</v>
      </c>
      <c r="D523" s="57"/>
      <c r="E523" s="74">
        <v>8</v>
      </c>
      <c r="F523" s="87"/>
      <c r="G523" s="92"/>
      <c r="H523" s="97" t="str">
        <f t="shared" si="27"/>
        <v>菊陽-8</v>
      </c>
      <c r="I523" s="104">
        <v>440</v>
      </c>
      <c r="J523" s="113" t="s">
        <v>649</v>
      </c>
      <c r="K523" s="183"/>
      <c r="L523" s="132"/>
      <c r="M523" s="4" t="str">
        <f>IF(F553,I553,"")</f>
        <v/>
      </c>
    </row>
    <row r="524" spans="1:70" ht="20.25" hidden="1" customHeight="1">
      <c r="A524" s="4">
        <v>522</v>
      </c>
      <c r="B524" s="581"/>
      <c r="C524" s="76" t="s">
        <v>640</v>
      </c>
      <c r="D524" s="57"/>
      <c r="E524" s="74">
        <v>9</v>
      </c>
      <c r="F524" s="87"/>
      <c r="G524" s="92"/>
      <c r="H524" s="97" t="str">
        <f t="shared" si="27"/>
        <v>菊陽-9</v>
      </c>
      <c r="I524" s="104">
        <v>455</v>
      </c>
      <c r="J524" s="113" t="s">
        <v>650</v>
      </c>
      <c r="K524" s="183"/>
      <c r="L524" s="129"/>
      <c r="M524" s="4" t="str">
        <f>IF(F554,I554,"")</f>
        <v/>
      </c>
      <c r="N524" s="6"/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16.5" hidden="1" customHeight="1">
      <c r="A525" s="4">
        <v>523</v>
      </c>
      <c r="B525" s="581"/>
      <c r="C525" s="76" t="s">
        <v>640</v>
      </c>
      <c r="D525" s="57"/>
      <c r="E525" s="74" t="s">
        <v>455</v>
      </c>
      <c r="F525" s="87"/>
      <c r="G525" s="92"/>
      <c r="H525" s="97" t="str">
        <f t="shared" si="27"/>
        <v>菊陽-10</v>
      </c>
      <c r="I525" s="104">
        <v>360</v>
      </c>
      <c r="J525" s="113" t="s">
        <v>651</v>
      </c>
      <c r="K525" s="183"/>
      <c r="L525" s="129"/>
      <c r="M525" s="4" t="str">
        <f>IF(F561,I561,"")</f>
        <v/>
      </c>
      <c r="N525" s="6"/>
    </row>
    <row r="526" spans="1:70" ht="20.25" hidden="1" customHeight="1">
      <c r="A526" s="4">
        <v>524</v>
      </c>
      <c r="B526" s="581"/>
      <c r="C526" s="76" t="s">
        <v>640</v>
      </c>
      <c r="D526" s="57"/>
      <c r="E526" s="74" t="s">
        <v>383</v>
      </c>
      <c r="F526" s="87"/>
      <c r="G526" s="92"/>
      <c r="H526" s="97" t="str">
        <f t="shared" si="27"/>
        <v>菊陽-11</v>
      </c>
      <c r="I526" s="104">
        <v>485</v>
      </c>
      <c r="J526" s="113" t="s">
        <v>652</v>
      </c>
      <c r="K526" s="183"/>
      <c r="L526" s="177"/>
      <c r="M526" s="4" t="str">
        <f>IF(F562,I562,"")</f>
        <v/>
      </c>
      <c r="N526" s="6"/>
      <c r="O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</row>
    <row r="527" spans="1:70" ht="20.25" hidden="1" customHeight="1">
      <c r="A527" s="4">
        <v>525</v>
      </c>
      <c r="B527" s="581"/>
      <c r="C527" s="76" t="s">
        <v>640</v>
      </c>
      <c r="D527" s="57"/>
      <c r="E527" s="74" t="s">
        <v>182</v>
      </c>
      <c r="F527" s="87"/>
      <c r="G527" s="92"/>
      <c r="H527" s="97" t="str">
        <f t="shared" si="27"/>
        <v>菊陽-12</v>
      </c>
      <c r="I527" s="104">
        <v>160</v>
      </c>
      <c r="J527" s="113" t="s">
        <v>643</v>
      </c>
      <c r="K527" s="183"/>
      <c r="L527" s="129"/>
      <c r="M527" s="4">
        <f>IF(F563,I563,"")</f>
        <v>495</v>
      </c>
      <c r="O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25" hidden="1">
      <c r="A528" s="4">
        <v>526</v>
      </c>
      <c r="B528" s="581"/>
      <c r="C528" s="76" t="s">
        <v>640</v>
      </c>
      <c r="D528" s="57"/>
      <c r="E528" s="74" t="s">
        <v>185</v>
      </c>
      <c r="F528" s="87"/>
      <c r="G528" s="92"/>
      <c r="H528" s="97" t="str">
        <f t="shared" si="27"/>
        <v>菊陽-13</v>
      </c>
      <c r="I528" s="104">
        <v>270</v>
      </c>
      <c r="J528" s="113" t="s">
        <v>653</v>
      </c>
      <c r="K528" s="191"/>
      <c r="L528" s="129"/>
      <c r="M528" s="4" t="str">
        <f>IF(F564,I564,"")</f>
        <v/>
      </c>
      <c r="N528" s="6"/>
      <c r="O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16.5" hidden="1" customHeight="1">
      <c r="A529" s="4">
        <v>527</v>
      </c>
      <c r="B529" s="581"/>
      <c r="C529" s="76" t="s">
        <v>640</v>
      </c>
      <c r="D529" s="57"/>
      <c r="E529" s="74" t="s">
        <v>187</v>
      </c>
      <c r="F529" s="87"/>
      <c r="G529" s="92"/>
      <c r="H529" s="97" t="str">
        <f t="shared" si="27"/>
        <v>菊陽-14</v>
      </c>
      <c r="I529" s="108">
        <v>360</v>
      </c>
      <c r="J529" s="113" t="s">
        <v>654</v>
      </c>
      <c r="K529" s="183"/>
      <c r="L529" s="169"/>
      <c r="M529" s="4" t="str">
        <f>IF(F565,I565,"")</f>
        <v/>
      </c>
      <c r="N529" s="6"/>
    </row>
    <row r="530" spans="1:70" ht="20.100000000000001" customHeight="1">
      <c r="A530" s="4">
        <v>528</v>
      </c>
      <c r="B530" s="581"/>
      <c r="C530" s="76" t="s">
        <v>640</v>
      </c>
      <c r="D530" s="57"/>
      <c r="E530" s="74" t="s">
        <v>189</v>
      </c>
      <c r="F530" s="87">
        <v>1</v>
      </c>
      <c r="G530" s="92"/>
      <c r="H530" s="97" t="str">
        <f t="shared" si="27"/>
        <v>菊陽-15</v>
      </c>
      <c r="I530" s="108">
        <v>350</v>
      </c>
      <c r="J530" s="118" t="s">
        <v>655</v>
      </c>
      <c r="K530" s="183" t="s">
        <v>940</v>
      </c>
      <c r="L530" s="307"/>
      <c r="M530" s="4"/>
      <c r="O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100000000000001" customHeight="1">
      <c r="A531" s="4">
        <v>529</v>
      </c>
      <c r="B531" s="581"/>
      <c r="C531" s="76" t="s">
        <v>640</v>
      </c>
      <c r="D531" s="57"/>
      <c r="E531" s="74" t="s">
        <v>29</v>
      </c>
      <c r="F531" s="87">
        <v>1</v>
      </c>
      <c r="G531" s="92"/>
      <c r="H531" s="97" t="str">
        <f t="shared" si="27"/>
        <v>菊陽-16</v>
      </c>
      <c r="I531" s="108">
        <v>335</v>
      </c>
      <c r="J531" s="266" t="s">
        <v>656</v>
      </c>
      <c r="K531" s="191" t="s">
        <v>949</v>
      </c>
      <c r="L531" s="271"/>
      <c r="M531" s="4" t="str">
        <f>IF(F566,I566,"")</f>
        <v/>
      </c>
      <c r="N531" s="15"/>
      <c r="O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s="15" customFormat="1" ht="16.5" hidden="1" customHeight="1">
      <c r="A532" s="4">
        <v>530</v>
      </c>
      <c r="B532" s="581"/>
      <c r="C532" s="76" t="s">
        <v>640</v>
      </c>
      <c r="D532" s="57"/>
      <c r="E532" s="74" t="s">
        <v>710</v>
      </c>
      <c r="F532" s="87"/>
      <c r="G532" s="92"/>
      <c r="H532" s="97" t="str">
        <f>CONCATENATE(C532,D532,"-",E532)</f>
        <v>菊陽-17</v>
      </c>
      <c r="I532" s="104">
        <v>320</v>
      </c>
      <c r="J532" s="113" t="s">
        <v>657</v>
      </c>
      <c r="K532" s="196"/>
      <c r="L532" s="145"/>
      <c r="M532" s="4"/>
      <c r="N532" s="6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</row>
    <row r="533" spans="1:70" s="15" customFormat="1" ht="20.25" customHeight="1">
      <c r="A533" s="4">
        <v>531</v>
      </c>
      <c r="B533" s="581"/>
      <c r="C533" s="76" t="s">
        <v>640</v>
      </c>
      <c r="D533" s="57"/>
      <c r="E533" s="74" t="s">
        <v>869</v>
      </c>
      <c r="F533" s="87">
        <v>1</v>
      </c>
      <c r="G533" s="92"/>
      <c r="H533" s="97" t="str">
        <f t="shared" ref="H533:H543" si="29">CONCATENATE(C533,D533,"-",E533)</f>
        <v>菊陽-18</v>
      </c>
      <c r="I533" s="104">
        <v>365</v>
      </c>
      <c r="J533" s="113" t="s">
        <v>903</v>
      </c>
      <c r="K533" s="191" t="s">
        <v>1005</v>
      </c>
      <c r="L533" s="145"/>
      <c r="M533" s="4"/>
      <c r="N533" s="6"/>
      <c r="P533" s="44"/>
      <c r="Q533" s="44"/>
    </row>
    <row r="534" spans="1:70" ht="20.100000000000001" customHeight="1">
      <c r="A534" s="4">
        <v>532</v>
      </c>
      <c r="B534" s="581"/>
      <c r="C534" s="76" t="s">
        <v>640</v>
      </c>
      <c r="D534" s="57"/>
      <c r="E534" s="74" t="s">
        <v>870</v>
      </c>
      <c r="F534" s="87">
        <v>1</v>
      </c>
      <c r="G534" s="92"/>
      <c r="H534" s="97" t="str">
        <f t="shared" si="29"/>
        <v>菊陽-19</v>
      </c>
      <c r="I534" s="104">
        <v>470</v>
      </c>
      <c r="J534" s="113" t="s">
        <v>904</v>
      </c>
      <c r="K534" s="191" t="s">
        <v>946</v>
      </c>
      <c r="L534" s="145"/>
      <c r="M534" s="4"/>
      <c r="N534" s="15"/>
      <c r="O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</row>
    <row r="535" spans="1:70" ht="20.25" hidden="1" customHeight="1">
      <c r="A535" s="4">
        <v>533</v>
      </c>
      <c r="B535" s="581"/>
      <c r="C535" s="76" t="s">
        <v>640</v>
      </c>
      <c r="D535" s="57"/>
      <c r="E535" s="74" t="s">
        <v>871</v>
      </c>
      <c r="F535" s="87"/>
      <c r="G535" s="92"/>
      <c r="H535" s="97" t="str">
        <f t="shared" si="29"/>
        <v>菊陽-20</v>
      </c>
      <c r="I535" s="104">
        <v>375</v>
      </c>
      <c r="J535" s="113" t="s">
        <v>905</v>
      </c>
      <c r="K535" s="191"/>
      <c r="L535" s="145"/>
      <c r="M535" s="4"/>
      <c r="O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</row>
    <row r="536" spans="1:70" s="15" customFormat="1" ht="20.100000000000001" customHeight="1">
      <c r="A536" s="4">
        <v>534</v>
      </c>
      <c r="B536" s="581"/>
      <c r="C536" s="76" t="s">
        <v>640</v>
      </c>
      <c r="D536" s="57"/>
      <c r="E536" s="74" t="s">
        <v>872</v>
      </c>
      <c r="F536" s="87">
        <v>1</v>
      </c>
      <c r="G536" s="92"/>
      <c r="H536" s="97" t="str">
        <f t="shared" si="29"/>
        <v>菊陽-21</v>
      </c>
      <c r="I536" s="104">
        <v>480</v>
      </c>
      <c r="J536" s="113" t="s">
        <v>906</v>
      </c>
      <c r="K536" s="191">
        <v>2019.4</v>
      </c>
      <c r="L536" s="145"/>
      <c r="M536" s="4"/>
      <c r="N536" s="23"/>
      <c r="P536" s="44"/>
      <c r="Q536" s="44"/>
    </row>
    <row r="537" spans="1:70" s="15" customFormat="1" ht="16.5" hidden="1" customHeight="1">
      <c r="A537" s="4">
        <v>535</v>
      </c>
      <c r="B537" s="581"/>
      <c r="C537" s="76" t="s">
        <v>640</v>
      </c>
      <c r="D537" s="57"/>
      <c r="E537" s="74" t="s">
        <v>873</v>
      </c>
      <c r="F537" s="87"/>
      <c r="G537" s="92"/>
      <c r="H537" s="97" t="str">
        <f t="shared" si="29"/>
        <v>菊陽-22</v>
      </c>
      <c r="I537" s="104">
        <v>280</v>
      </c>
      <c r="J537" s="113" t="s">
        <v>907</v>
      </c>
      <c r="K537" s="191"/>
      <c r="L537" s="145"/>
      <c r="M537" s="4"/>
      <c r="N537" s="23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</row>
    <row r="538" spans="1:70" s="23" customFormat="1" ht="20.25" hidden="1" customHeight="1">
      <c r="A538" s="4">
        <v>536</v>
      </c>
      <c r="B538" s="581"/>
      <c r="C538" s="76" t="s">
        <v>640</v>
      </c>
      <c r="D538" s="57"/>
      <c r="E538" s="74" t="s">
        <v>874</v>
      </c>
      <c r="F538" s="87"/>
      <c r="G538" s="92"/>
      <c r="H538" s="97" t="str">
        <f t="shared" si="29"/>
        <v>菊陽-23</v>
      </c>
      <c r="I538" s="104">
        <v>400</v>
      </c>
      <c r="J538" s="113" t="s">
        <v>906</v>
      </c>
      <c r="K538" s="191"/>
      <c r="L538" s="145"/>
      <c r="M538" s="4"/>
      <c r="N538" s="44"/>
      <c r="P538" s="44"/>
      <c r="Q538" s="44"/>
    </row>
    <row r="539" spans="1:70" s="23" customFormat="1" ht="20.25" hidden="1" customHeight="1">
      <c r="A539" s="4">
        <v>537</v>
      </c>
      <c r="B539" s="581"/>
      <c r="C539" s="76" t="s">
        <v>640</v>
      </c>
      <c r="D539" s="57"/>
      <c r="E539" s="74" t="s">
        <v>875</v>
      </c>
      <c r="F539" s="87"/>
      <c r="G539" s="92"/>
      <c r="H539" s="97" t="str">
        <f t="shared" si="29"/>
        <v>菊陽-24</v>
      </c>
      <c r="I539" s="104">
        <v>485</v>
      </c>
      <c r="J539" s="113" t="s">
        <v>906</v>
      </c>
      <c r="K539" s="191"/>
      <c r="L539" s="145"/>
      <c r="M539" s="4"/>
      <c r="N539" s="6"/>
      <c r="P539" s="44"/>
      <c r="Q539" s="44"/>
    </row>
    <row r="540" spans="1:70" ht="20.100000000000001" customHeight="1">
      <c r="A540" s="4">
        <v>538</v>
      </c>
      <c r="B540" s="581"/>
      <c r="C540" s="76" t="s">
        <v>640</v>
      </c>
      <c r="D540" s="57"/>
      <c r="E540" s="74" t="s">
        <v>876</v>
      </c>
      <c r="F540" s="87">
        <v>1</v>
      </c>
      <c r="G540" s="92"/>
      <c r="H540" s="97" t="str">
        <f t="shared" si="29"/>
        <v>菊陽-25</v>
      </c>
      <c r="I540" s="104">
        <v>335</v>
      </c>
      <c r="J540" s="113" t="s">
        <v>907</v>
      </c>
      <c r="K540" s="191" t="s">
        <v>952</v>
      </c>
      <c r="L540" s="145"/>
      <c r="M540" s="4"/>
      <c r="N540" s="6"/>
    </row>
    <row r="541" spans="1:70" ht="20.25" hidden="1" customHeight="1">
      <c r="A541" s="4">
        <v>539</v>
      </c>
      <c r="B541" s="581"/>
      <c r="C541" s="76" t="s">
        <v>640</v>
      </c>
      <c r="D541" s="57"/>
      <c r="E541" s="74" t="s">
        <v>877</v>
      </c>
      <c r="F541" s="87"/>
      <c r="G541" s="92"/>
      <c r="H541" s="97" t="str">
        <f t="shared" si="29"/>
        <v>菊陽-26</v>
      </c>
      <c r="I541" s="104">
        <v>545</v>
      </c>
      <c r="J541" s="113" t="s">
        <v>907</v>
      </c>
      <c r="K541" s="191"/>
      <c r="L541" s="145"/>
      <c r="M541" s="4"/>
      <c r="N541" s="6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ht="20.100000000000001" customHeight="1">
      <c r="A542" s="4">
        <v>540</v>
      </c>
      <c r="B542" s="581"/>
      <c r="C542" s="76" t="s">
        <v>640</v>
      </c>
      <c r="D542" s="57"/>
      <c r="E542" s="74" t="s">
        <v>878</v>
      </c>
      <c r="F542" s="87">
        <v>1</v>
      </c>
      <c r="G542" s="92"/>
      <c r="H542" s="97" t="str">
        <f t="shared" si="29"/>
        <v>菊陽-27</v>
      </c>
      <c r="I542" s="104">
        <v>250</v>
      </c>
      <c r="J542" s="113" t="s">
        <v>907</v>
      </c>
      <c r="K542" s="191">
        <v>2019.4</v>
      </c>
      <c r="L542" s="145"/>
      <c r="M542" s="4"/>
      <c r="N542" s="6"/>
      <c r="O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 hidden="1">
      <c r="A543" s="4">
        <v>541</v>
      </c>
      <c r="B543" s="582"/>
      <c r="C543" s="76" t="s">
        <v>640</v>
      </c>
      <c r="D543" s="57"/>
      <c r="E543" s="74" t="s">
        <v>879</v>
      </c>
      <c r="F543" s="87"/>
      <c r="G543" s="92"/>
      <c r="H543" s="97" t="str">
        <f t="shared" si="29"/>
        <v>菊陽-28</v>
      </c>
      <c r="I543" s="104">
        <v>240</v>
      </c>
      <c r="J543" s="113" t="s">
        <v>908</v>
      </c>
      <c r="K543" s="191"/>
      <c r="L543" s="145"/>
      <c r="M543" s="4"/>
      <c r="N543" s="23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20.100000000000001" customHeight="1">
      <c r="A544" s="4">
        <v>542</v>
      </c>
      <c r="B544" s="591" t="s">
        <v>658</v>
      </c>
      <c r="C544" s="76" t="s">
        <v>659</v>
      </c>
      <c r="D544" s="57"/>
      <c r="E544" s="74" t="s">
        <v>10</v>
      </c>
      <c r="F544" s="87">
        <v>1</v>
      </c>
      <c r="G544" s="92"/>
      <c r="H544" s="97" t="str">
        <f t="shared" si="27"/>
        <v>合志①-1</v>
      </c>
      <c r="I544" s="104">
        <v>415</v>
      </c>
      <c r="J544" s="113" t="s">
        <v>661</v>
      </c>
      <c r="K544" s="183" t="s">
        <v>980</v>
      </c>
      <c r="L544" s="129"/>
      <c r="M544" s="4">
        <f>IF(F567,I567,"")</f>
        <v>470</v>
      </c>
      <c r="N544" s="23"/>
      <c r="O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</row>
    <row r="545" spans="1:70" s="23" customFormat="1" ht="20.25" hidden="1" customHeight="1">
      <c r="A545" s="4">
        <v>543</v>
      </c>
      <c r="B545" s="592"/>
      <c r="C545" s="76" t="s">
        <v>659</v>
      </c>
      <c r="D545" s="63"/>
      <c r="E545" s="74">
        <v>2</v>
      </c>
      <c r="F545" s="87"/>
      <c r="G545" s="92"/>
      <c r="H545" s="97" t="str">
        <f t="shared" si="27"/>
        <v>合志①-2</v>
      </c>
      <c r="I545" s="104">
        <v>480</v>
      </c>
      <c r="J545" s="113" t="s">
        <v>662</v>
      </c>
      <c r="K545" s="196"/>
      <c r="L545" s="145"/>
      <c r="M545" s="4" t="e">
        <f>IF(#REF!,#REF!,"")</f>
        <v>#REF!</v>
      </c>
      <c r="P545" s="44"/>
      <c r="Q545" s="44"/>
    </row>
    <row r="546" spans="1:70" s="23" customFormat="1" ht="20.25" hidden="1" customHeight="1">
      <c r="A546" s="4">
        <v>544</v>
      </c>
      <c r="B546" s="592"/>
      <c r="C546" s="76" t="s">
        <v>659</v>
      </c>
      <c r="D546" s="63"/>
      <c r="E546" s="74">
        <v>3</v>
      </c>
      <c r="F546" s="87"/>
      <c r="G546" s="92"/>
      <c r="H546" s="97" t="str">
        <f t="shared" si="27"/>
        <v>合志①-3</v>
      </c>
      <c r="I546" s="104">
        <v>435</v>
      </c>
      <c r="J546" s="113" t="s">
        <v>663</v>
      </c>
      <c r="K546" s="183"/>
      <c r="L546" s="129"/>
      <c r="M546" s="4" t="str">
        <f>IF(F568,I568,"")</f>
        <v/>
      </c>
      <c r="P546" s="44"/>
      <c r="Q546" s="44"/>
    </row>
    <row r="547" spans="1:70" s="23" customFormat="1" ht="20.25" hidden="1" customHeight="1">
      <c r="A547" s="4">
        <v>545</v>
      </c>
      <c r="B547" s="592"/>
      <c r="C547" s="76" t="s">
        <v>659</v>
      </c>
      <c r="D547" s="63"/>
      <c r="E547" s="74">
        <v>4</v>
      </c>
      <c r="F547" s="87"/>
      <c r="G547" s="92"/>
      <c r="H547" s="97" t="str">
        <f t="shared" si="27"/>
        <v>合志①-4</v>
      </c>
      <c r="I547" s="104">
        <v>490</v>
      </c>
      <c r="J547" s="113" t="s">
        <v>663</v>
      </c>
      <c r="K547" s="183"/>
      <c r="L547" s="129"/>
      <c r="M547" s="4">
        <f>IF(F569,I569,"")</f>
        <v>520</v>
      </c>
      <c r="N547" s="6"/>
      <c r="P547" s="44"/>
      <c r="Q547" s="44"/>
    </row>
    <row r="548" spans="1:70" s="23" customFormat="1" ht="20.100000000000001" customHeight="1">
      <c r="A548" s="4">
        <v>546</v>
      </c>
      <c r="B548" s="592"/>
      <c r="C548" s="76" t="s">
        <v>659</v>
      </c>
      <c r="D548" s="63"/>
      <c r="E548" s="74">
        <v>5</v>
      </c>
      <c r="F548" s="87">
        <v>1</v>
      </c>
      <c r="G548" s="92"/>
      <c r="H548" s="97" t="str">
        <f t="shared" si="27"/>
        <v>合志①-5</v>
      </c>
      <c r="I548" s="104">
        <v>340</v>
      </c>
      <c r="J548" s="113" t="s">
        <v>663</v>
      </c>
      <c r="K548" s="194" t="s">
        <v>935</v>
      </c>
      <c r="L548" s="178"/>
      <c r="M548" s="4" t="str">
        <f>IF(F570,I570,"")</f>
        <v/>
      </c>
      <c r="N548" s="6"/>
      <c r="P548" s="44"/>
      <c r="Q548" s="44"/>
    </row>
    <row r="549" spans="1:70" ht="20.25" hidden="1" customHeight="1">
      <c r="A549" s="4">
        <v>547</v>
      </c>
      <c r="B549" s="592"/>
      <c r="C549" s="76" t="s">
        <v>659</v>
      </c>
      <c r="D549" s="63"/>
      <c r="E549" s="74">
        <v>6</v>
      </c>
      <c r="F549" s="87"/>
      <c r="G549" s="92"/>
      <c r="H549" s="97" t="str">
        <f t="shared" si="27"/>
        <v>合志①-6</v>
      </c>
      <c r="I549" s="104">
        <v>415</v>
      </c>
      <c r="J549" s="113" t="s">
        <v>663</v>
      </c>
      <c r="K549" s="183"/>
      <c r="L549" s="152"/>
      <c r="M549" s="4" t="str">
        <f>IF(F571,I571,"")</f>
        <v/>
      </c>
      <c r="N549" s="6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100000000000001" customHeight="1">
      <c r="A550" s="4">
        <v>548</v>
      </c>
      <c r="B550" s="592"/>
      <c r="C550" s="76" t="s">
        <v>659</v>
      </c>
      <c r="D550" s="63"/>
      <c r="E550" s="74">
        <v>7</v>
      </c>
      <c r="F550" s="87">
        <v>1</v>
      </c>
      <c r="G550" s="92"/>
      <c r="H550" s="97" t="str">
        <f t="shared" si="27"/>
        <v>合志①-7</v>
      </c>
      <c r="I550" s="104">
        <v>455</v>
      </c>
      <c r="J550" s="113" t="s">
        <v>663</v>
      </c>
      <c r="K550" s="191" t="s">
        <v>765</v>
      </c>
      <c r="L550" s="135"/>
      <c r="M550" s="4"/>
      <c r="N550" s="6"/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ht="20.100000000000001" customHeight="1">
      <c r="A551" s="4">
        <v>549</v>
      </c>
      <c r="B551" s="592"/>
      <c r="C551" s="76" t="s">
        <v>659</v>
      </c>
      <c r="D551" s="63"/>
      <c r="E551" s="74">
        <v>8</v>
      </c>
      <c r="F551" s="87">
        <v>0</v>
      </c>
      <c r="G551" s="92"/>
      <c r="H551" s="97" t="str">
        <f t="shared" si="27"/>
        <v>合志①-8</v>
      </c>
      <c r="I551" s="108">
        <v>250</v>
      </c>
      <c r="J551" s="215" t="s">
        <v>713</v>
      </c>
      <c r="K551" s="191"/>
      <c r="L551" s="131" t="s">
        <v>987</v>
      </c>
      <c r="M551" s="4"/>
      <c r="O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</row>
    <row r="552" spans="1:70" ht="37.5" hidden="1" customHeight="1">
      <c r="A552" s="4">
        <v>550</v>
      </c>
      <c r="B552" s="592"/>
      <c r="C552" s="76" t="s">
        <v>659</v>
      </c>
      <c r="D552" s="63"/>
      <c r="E552" s="74">
        <v>9</v>
      </c>
      <c r="F552" s="87"/>
      <c r="G552" s="92"/>
      <c r="H552" s="97" t="str">
        <f t="shared" si="27"/>
        <v>合志①-9</v>
      </c>
      <c r="I552" s="104">
        <v>410</v>
      </c>
      <c r="J552" s="113" t="s">
        <v>664</v>
      </c>
      <c r="K552" s="183"/>
      <c r="L552" s="129"/>
      <c r="M552" s="5" t="e">
        <f>IF(#REF!,#REF!,"")</f>
        <v>#REF!</v>
      </c>
      <c r="O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</row>
    <row r="553" spans="1:70" ht="16.5" hidden="1" customHeight="1">
      <c r="A553" s="4">
        <v>551</v>
      </c>
      <c r="B553" s="592"/>
      <c r="C553" s="76" t="s">
        <v>659</v>
      </c>
      <c r="D553" s="63"/>
      <c r="E553" s="74">
        <v>10</v>
      </c>
      <c r="F553" s="87"/>
      <c r="G553" s="92"/>
      <c r="H553" s="97" t="str">
        <f t="shared" si="27"/>
        <v>合志①-10</v>
      </c>
      <c r="I553" s="104">
        <v>405</v>
      </c>
      <c r="J553" s="116" t="s">
        <v>665</v>
      </c>
      <c r="K553" s="183"/>
      <c r="L553" s="129"/>
      <c r="M553" s="5" t="e">
        <f>IF(#REF!,#REF!,"")</f>
        <v>#REF!</v>
      </c>
    </row>
    <row r="554" spans="1:70" ht="20.100000000000001" customHeight="1">
      <c r="A554" s="4">
        <v>552</v>
      </c>
      <c r="B554" s="592"/>
      <c r="C554" s="76" t="s">
        <v>659</v>
      </c>
      <c r="D554" s="63"/>
      <c r="E554" s="74">
        <v>11</v>
      </c>
      <c r="F554" s="87">
        <v>0</v>
      </c>
      <c r="G554" s="92"/>
      <c r="H554" s="97" t="str">
        <f t="shared" si="27"/>
        <v>合志①-11</v>
      </c>
      <c r="I554" s="108">
        <v>305</v>
      </c>
      <c r="J554" s="113" t="s">
        <v>745</v>
      </c>
      <c r="K554" s="219"/>
      <c r="L554" s="131" t="s">
        <v>987</v>
      </c>
      <c r="N554" s="6"/>
    </row>
    <row r="555" spans="1:70" ht="20.100000000000001" customHeight="1">
      <c r="A555" s="4">
        <v>553</v>
      </c>
      <c r="B555" s="592"/>
      <c r="C555" s="76" t="s">
        <v>659</v>
      </c>
      <c r="D555" s="57"/>
      <c r="E555" s="74" t="s">
        <v>182</v>
      </c>
      <c r="F555" s="87">
        <v>1</v>
      </c>
      <c r="G555" s="92"/>
      <c r="H555" s="97" t="str">
        <f t="shared" ref="H555:H560" si="30">CONCATENATE(C555,D555,"-",E555)</f>
        <v>合志①-12</v>
      </c>
      <c r="I555" s="104">
        <v>370</v>
      </c>
      <c r="J555" s="113" t="s">
        <v>661</v>
      </c>
      <c r="K555" s="183" t="s">
        <v>991</v>
      </c>
      <c r="L555" s="130"/>
      <c r="N555" s="15"/>
    </row>
    <row r="556" spans="1:70" ht="20.25" hidden="1" customHeight="1">
      <c r="A556" s="4">
        <v>554</v>
      </c>
      <c r="B556" s="592"/>
      <c r="C556" s="76" t="s">
        <v>659</v>
      </c>
      <c r="D556" s="57"/>
      <c r="E556" s="74" t="s">
        <v>185</v>
      </c>
      <c r="F556" s="87"/>
      <c r="G556" s="92"/>
      <c r="H556" s="97" t="str">
        <f t="shared" si="30"/>
        <v>合志①-13</v>
      </c>
      <c r="I556" s="104">
        <v>360</v>
      </c>
      <c r="J556" s="246" t="s">
        <v>662</v>
      </c>
      <c r="K556" s="183"/>
      <c r="L556" s="134"/>
      <c r="M556" s="5" t="str">
        <f>IF(F586,I586,"")</f>
        <v/>
      </c>
      <c r="N556" s="15"/>
      <c r="O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s="15" customFormat="1" ht="20.25" hidden="1">
      <c r="A557" s="4">
        <v>555</v>
      </c>
      <c r="B557" s="592"/>
      <c r="C557" s="76" t="s">
        <v>659</v>
      </c>
      <c r="D557" s="57"/>
      <c r="E557" s="74" t="s">
        <v>880</v>
      </c>
      <c r="F557" s="87"/>
      <c r="G557" s="92"/>
      <c r="H557" s="97" t="str">
        <f t="shared" si="30"/>
        <v>合志①-14</v>
      </c>
      <c r="I557" s="104">
        <v>200</v>
      </c>
      <c r="J557" s="246" t="s">
        <v>909</v>
      </c>
      <c r="K557" s="191"/>
      <c r="L557" s="134"/>
      <c r="M557" s="5"/>
      <c r="N557" s="44"/>
      <c r="P557" s="44"/>
      <c r="Q557" s="44"/>
    </row>
    <row r="558" spans="1:70" s="15" customFormat="1" ht="20.25" hidden="1">
      <c r="A558" s="4">
        <v>556</v>
      </c>
      <c r="B558" s="592"/>
      <c r="C558" s="76" t="s">
        <v>659</v>
      </c>
      <c r="D558" s="57"/>
      <c r="E558" s="74" t="s">
        <v>881</v>
      </c>
      <c r="F558" s="87"/>
      <c r="G558" s="92"/>
      <c r="H558" s="97" t="str">
        <f t="shared" si="30"/>
        <v>合志①-15</v>
      </c>
      <c r="I558" s="104">
        <v>255</v>
      </c>
      <c r="J558" s="246" t="s">
        <v>910</v>
      </c>
      <c r="K558" s="191"/>
      <c r="L558" s="134"/>
      <c r="M558" s="5"/>
      <c r="N558" s="6"/>
      <c r="P558" s="44"/>
      <c r="Q558" s="44"/>
    </row>
    <row r="559" spans="1:70" ht="20.100000000000001" customHeight="1">
      <c r="A559" s="4">
        <v>557</v>
      </c>
      <c r="B559" s="592"/>
      <c r="C559" s="76" t="s">
        <v>659</v>
      </c>
      <c r="D559" s="57"/>
      <c r="E559" s="74" t="s">
        <v>882</v>
      </c>
      <c r="F559" s="87">
        <v>1</v>
      </c>
      <c r="G559" s="92"/>
      <c r="H559" s="97" t="str">
        <f t="shared" si="30"/>
        <v>合志①-16</v>
      </c>
      <c r="I559" s="104">
        <v>515</v>
      </c>
      <c r="J559" s="246" t="s">
        <v>910</v>
      </c>
      <c r="K559" s="191">
        <v>2019.4</v>
      </c>
      <c r="L559" s="134"/>
      <c r="N559" s="6"/>
    </row>
    <row r="560" spans="1:70" ht="20.100000000000001" customHeight="1">
      <c r="A560" s="4">
        <v>558</v>
      </c>
      <c r="B560" s="614"/>
      <c r="C560" s="76" t="s">
        <v>659</v>
      </c>
      <c r="D560" s="57"/>
      <c r="E560" s="74" t="s">
        <v>883</v>
      </c>
      <c r="F560" s="87">
        <v>1</v>
      </c>
      <c r="G560" s="92"/>
      <c r="H560" s="97" t="str">
        <f t="shared" si="30"/>
        <v>合志①-17</v>
      </c>
      <c r="I560" s="104">
        <v>335</v>
      </c>
      <c r="J560" s="246" t="s">
        <v>910</v>
      </c>
      <c r="K560" s="191" t="s">
        <v>949</v>
      </c>
      <c r="L560" s="129"/>
      <c r="N560" s="6"/>
      <c r="O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20.25" hidden="1" customHeight="1">
      <c r="A561" s="4">
        <v>559</v>
      </c>
      <c r="B561" s="590" t="s">
        <v>666</v>
      </c>
      <c r="C561" s="76" t="s">
        <v>667</v>
      </c>
      <c r="D561" s="57"/>
      <c r="E561" s="74">
        <v>1</v>
      </c>
      <c r="F561" s="87"/>
      <c r="G561" s="92"/>
      <c r="H561" s="97" t="str">
        <f t="shared" si="27"/>
        <v>合志②-1</v>
      </c>
      <c r="I561" s="104">
        <v>370</v>
      </c>
      <c r="J561" s="113" t="s">
        <v>668</v>
      </c>
      <c r="K561" s="183"/>
      <c r="L561" s="129"/>
      <c r="N561" s="6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ht="20.25" hidden="1" customHeight="1">
      <c r="A562" s="4">
        <v>560</v>
      </c>
      <c r="B562" s="581"/>
      <c r="C562" s="76" t="s">
        <v>667</v>
      </c>
      <c r="D562" s="63"/>
      <c r="E562" s="74">
        <v>2</v>
      </c>
      <c r="F562" s="87"/>
      <c r="G562" s="92"/>
      <c r="H562" s="97" t="str">
        <f t="shared" si="27"/>
        <v>合志②-2</v>
      </c>
      <c r="I562" s="104">
        <v>405</v>
      </c>
      <c r="J562" s="113" t="s">
        <v>669</v>
      </c>
      <c r="K562" s="183"/>
      <c r="L562" s="129"/>
      <c r="N562" s="6"/>
      <c r="O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</row>
    <row r="563" spans="1:70" ht="20.100000000000001" customHeight="1">
      <c r="A563" s="4">
        <v>561</v>
      </c>
      <c r="B563" s="581"/>
      <c r="C563" s="76" t="s">
        <v>667</v>
      </c>
      <c r="D563" s="63"/>
      <c r="E563" s="74">
        <v>3</v>
      </c>
      <c r="F563" s="87">
        <v>1</v>
      </c>
      <c r="G563" s="92"/>
      <c r="H563" s="97" t="str">
        <f t="shared" si="27"/>
        <v>合志②-3</v>
      </c>
      <c r="I563" s="104">
        <v>495</v>
      </c>
      <c r="J563" s="113" t="s">
        <v>670</v>
      </c>
      <c r="K563" s="191" t="s">
        <v>963</v>
      </c>
      <c r="L563" s="132"/>
      <c r="N563" s="6"/>
      <c r="O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</row>
    <row r="564" spans="1:70" ht="20.25" hidden="1" customHeight="1">
      <c r="A564" s="4">
        <v>562</v>
      </c>
      <c r="B564" s="581"/>
      <c r="C564" s="76" t="s">
        <v>667</v>
      </c>
      <c r="D564" s="63"/>
      <c r="E564" s="74">
        <v>4</v>
      </c>
      <c r="F564" s="87"/>
      <c r="G564" s="92"/>
      <c r="H564" s="97" t="str">
        <f t="shared" si="27"/>
        <v>合志②-4</v>
      </c>
      <c r="I564" s="104">
        <v>470</v>
      </c>
      <c r="J564" s="113" t="s">
        <v>670</v>
      </c>
      <c r="K564" s="183"/>
      <c r="L564" s="129"/>
      <c r="O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</row>
    <row r="565" spans="1:70" ht="20.25" hidden="1" customHeight="1">
      <c r="A565" s="4">
        <v>563</v>
      </c>
      <c r="B565" s="581"/>
      <c r="C565" s="76" t="s">
        <v>667</v>
      </c>
      <c r="D565" s="63"/>
      <c r="E565" s="74">
        <v>5</v>
      </c>
      <c r="F565" s="87"/>
      <c r="G565" s="92"/>
      <c r="H565" s="97" t="str">
        <f t="shared" si="27"/>
        <v>合志②-5</v>
      </c>
      <c r="I565" s="104">
        <v>510</v>
      </c>
      <c r="J565" s="113" t="s">
        <v>670</v>
      </c>
      <c r="K565" s="183"/>
      <c r="L565" s="129"/>
      <c r="O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</row>
    <row r="566" spans="1:70" ht="16.5" hidden="1" customHeight="1">
      <c r="A566" s="4">
        <v>564</v>
      </c>
      <c r="B566" s="581"/>
      <c r="C566" s="76" t="s">
        <v>667</v>
      </c>
      <c r="D566" s="63"/>
      <c r="E566" s="74">
        <v>6</v>
      </c>
      <c r="F566" s="87"/>
      <c r="G566" s="92"/>
      <c r="H566" s="97" t="str">
        <f t="shared" si="27"/>
        <v>合志②-6</v>
      </c>
      <c r="I566" s="104">
        <v>385</v>
      </c>
      <c r="J566" s="113" t="s">
        <v>671</v>
      </c>
      <c r="K566" s="183"/>
      <c r="L566" s="129"/>
    </row>
    <row r="567" spans="1:70" ht="20.100000000000001" customHeight="1">
      <c r="A567" s="4">
        <v>565</v>
      </c>
      <c r="B567" s="581"/>
      <c r="C567" s="76" t="s">
        <v>667</v>
      </c>
      <c r="D567" s="63"/>
      <c r="E567" s="74" t="s">
        <v>299</v>
      </c>
      <c r="F567" s="87">
        <v>1</v>
      </c>
      <c r="G567" s="92"/>
      <c r="H567" s="97" t="str">
        <f t="shared" si="27"/>
        <v>合志②-7</v>
      </c>
      <c r="I567" s="104">
        <v>470</v>
      </c>
      <c r="J567" s="113" t="s">
        <v>670</v>
      </c>
      <c r="K567" s="191" t="s">
        <v>672</v>
      </c>
      <c r="L567" s="265"/>
      <c r="N567" s="6"/>
    </row>
    <row r="568" spans="1:70" ht="16.5" hidden="1" customHeight="1">
      <c r="A568" s="4">
        <v>566</v>
      </c>
      <c r="B568" s="581"/>
      <c r="C568" s="76" t="s">
        <v>667</v>
      </c>
      <c r="D568" s="63"/>
      <c r="E568" s="74" t="s">
        <v>464</v>
      </c>
      <c r="F568" s="87"/>
      <c r="G568" s="92"/>
      <c r="H568" s="97" t="str">
        <f t="shared" si="27"/>
        <v>合志②-8</v>
      </c>
      <c r="I568" s="104">
        <v>490</v>
      </c>
      <c r="J568" s="113" t="s">
        <v>670</v>
      </c>
      <c r="K568" s="183"/>
      <c r="L568" s="129"/>
    </row>
    <row r="569" spans="1:70" ht="20.100000000000001" customHeight="1">
      <c r="A569" s="4">
        <v>567</v>
      </c>
      <c r="B569" s="581"/>
      <c r="C569" s="76" t="s">
        <v>667</v>
      </c>
      <c r="D569" s="63"/>
      <c r="E569" s="74" t="s">
        <v>279</v>
      </c>
      <c r="F569" s="87">
        <v>1</v>
      </c>
      <c r="G569" s="92"/>
      <c r="H569" s="97" t="str">
        <f t="shared" si="27"/>
        <v>合志②-9</v>
      </c>
      <c r="I569" s="109">
        <v>520</v>
      </c>
      <c r="J569" s="251" t="s">
        <v>673</v>
      </c>
      <c r="K569" s="219" t="s">
        <v>949</v>
      </c>
      <c r="L569" s="134"/>
      <c r="N569" s="6"/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16.5" hidden="1" customHeight="1">
      <c r="A570" s="4">
        <v>568</v>
      </c>
      <c r="B570" s="581"/>
      <c r="C570" s="76" t="s">
        <v>667</v>
      </c>
      <c r="D570" s="63"/>
      <c r="E570" s="74" t="s">
        <v>455</v>
      </c>
      <c r="F570" s="87"/>
      <c r="G570" s="92"/>
      <c r="H570" s="97" t="str">
        <f t="shared" ref="H570:H598" si="31">CONCATENATE(C570,D570,"-",E570)</f>
        <v>合志②-10</v>
      </c>
      <c r="I570" s="109">
        <v>475</v>
      </c>
      <c r="J570" s="113" t="s">
        <v>674</v>
      </c>
      <c r="K570" s="191"/>
      <c r="L570" s="168"/>
      <c r="N570" s="6"/>
    </row>
    <row r="571" spans="1:70" ht="20.25" hidden="1" customHeight="1">
      <c r="A571" s="4">
        <v>569</v>
      </c>
      <c r="B571" s="581"/>
      <c r="C571" s="76" t="s">
        <v>667</v>
      </c>
      <c r="D571" s="63"/>
      <c r="E571" s="74" t="s">
        <v>383</v>
      </c>
      <c r="F571" s="87"/>
      <c r="G571" s="92"/>
      <c r="H571" s="97" t="str">
        <f t="shared" si="31"/>
        <v>合志②-11</v>
      </c>
      <c r="I571" s="109">
        <v>495</v>
      </c>
      <c r="J571" s="113" t="s">
        <v>675</v>
      </c>
      <c r="K571" s="183"/>
      <c r="L571" s="129"/>
      <c r="N571" s="6"/>
      <c r="O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</row>
    <row r="572" spans="1:70" ht="20.25" hidden="1">
      <c r="A572" s="4">
        <v>570</v>
      </c>
      <c r="B572" s="581"/>
      <c r="C572" s="76" t="s">
        <v>667</v>
      </c>
      <c r="D572" s="63"/>
      <c r="E572" s="74" t="s">
        <v>865</v>
      </c>
      <c r="F572" s="87"/>
      <c r="G572" s="92"/>
      <c r="H572" s="97" t="str">
        <f t="shared" si="31"/>
        <v>合志②-12</v>
      </c>
      <c r="I572" s="109">
        <v>370</v>
      </c>
      <c r="J572" s="113" t="s">
        <v>911</v>
      </c>
      <c r="K572" s="191"/>
      <c r="L572" s="129"/>
      <c r="N572" s="6"/>
      <c r="O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</row>
    <row r="573" spans="1:70" ht="20.100000000000001" customHeight="1">
      <c r="A573" s="4">
        <v>571</v>
      </c>
      <c r="B573" s="581"/>
      <c r="C573" s="76" t="s">
        <v>667</v>
      </c>
      <c r="D573" s="63"/>
      <c r="E573" s="74" t="s">
        <v>884</v>
      </c>
      <c r="F573" s="87">
        <v>1</v>
      </c>
      <c r="G573" s="92"/>
      <c r="H573" s="97" t="str">
        <f t="shared" si="31"/>
        <v>合志②-13</v>
      </c>
      <c r="I573" s="109">
        <v>395</v>
      </c>
      <c r="J573" s="113" t="s">
        <v>911</v>
      </c>
      <c r="K573" s="191">
        <v>2019.4</v>
      </c>
      <c r="L573" s="129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ht="20.100000000000001" customHeight="1">
      <c r="A574" s="4">
        <v>572</v>
      </c>
      <c r="B574" s="581"/>
      <c r="C574" s="76" t="s">
        <v>667</v>
      </c>
      <c r="D574" s="63"/>
      <c r="E574" s="74" t="s">
        <v>880</v>
      </c>
      <c r="F574" s="87">
        <v>1</v>
      </c>
      <c r="G574" s="92"/>
      <c r="H574" s="97" t="str">
        <f t="shared" si="31"/>
        <v>合志②-14</v>
      </c>
      <c r="I574" s="109">
        <v>390</v>
      </c>
      <c r="J574" s="113" t="s">
        <v>912</v>
      </c>
      <c r="K574" s="191">
        <v>2019.4</v>
      </c>
      <c r="L574" s="129"/>
      <c r="O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</row>
    <row r="575" spans="1:70" ht="21" customHeight="1">
      <c r="A575" s="4">
        <v>573</v>
      </c>
      <c r="B575" s="581"/>
      <c r="C575" s="76" t="s">
        <v>667</v>
      </c>
      <c r="D575" s="63"/>
      <c r="E575" s="74" t="s">
        <v>881</v>
      </c>
      <c r="F575" s="87">
        <v>2</v>
      </c>
      <c r="G575" s="92"/>
      <c r="H575" s="97" t="str">
        <f t="shared" si="31"/>
        <v>合志②-15</v>
      </c>
      <c r="I575" s="109">
        <v>355</v>
      </c>
      <c r="J575" s="113" t="s">
        <v>913</v>
      </c>
      <c r="K575" s="191"/>
      <c r="L575" s="129" t="s">
        <v>999</v>
      </c>
      <c r="N575" s="6"/>
    </row>
    <row r="576" spans="1:70" ht="20.100000000000001" hidden="1" customHeight="1">
      <c r="A576" s="4">
        <v>574</v>
      </c>
      <c r="B576" s="581"/>
      <c r="C576" s="76" t="s">
        <v>667</v>
      </c>
      <c r="D576" s="63"/>
      <c r="E576" s="74" t="s">
        <v>882</v>
      </c>
      <c r="F576" s="87"/>
      <c r="G576" s="92"/>
      <c r="H576" s="97" t="str">
        <f t="shared" si="31"/>
        <v>合志②-16</v>
      </c>
      <c r="I576" s="109">
        <v>245</v>
      </c>
      <c r="J576" s="113" t="s">
        <v>913</v>
      </c>
      <c r="K576" s="191"/>
      <c r="L576" s="132"/>
      <c r="N576" s="15"/>
    </row>
    <row r="577" spans="1:70" ht="20.25" hidden="1" customHeight="1">
      <c r="A577" s="4">
        <v>575</v>
      </c>
      <c r="B577" s="582"/>
      <c r="C577" s="76" t="s">
        <v>667</v>
      </c>
      <c r="D577" s="63"/>
      <c r="E577" s="74" t="s">
        <v>883</v>
      </c>
      <c r="F577" s="87"/>
      <c r="G577" s="92"/>
      <c r="H577" s="97" t="str">
        <f t="shared" si="31"/>
        <v>合志②-17</v>
      </c>
      <c r="I577" s="109">
        <v>480</v>
      </c>
      <c r="J577" s="113" t="s">
        <v>914</v>
      </c>
      <c r="K577" s="191"/>
      <c r="L577" s="129" t="s">
        <v>900</v>
      </c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s="15" customFormat="1" ht="20.25" hidden="1" customHeight="1">
      <c r="A578" s="4">
        <v>576</v>
      </c>
      <c r="B578" s="590" t="s">
        <v>893</v>
      </c>
      <c r="C578" s="76" t="s">
        <v>894</v>
      </c>
      <c r="D578" s="63"/>
      <c r="E578" s="74" t="s">
        <v>895</v>
      </c>
      <c r="F578" s="87"/>
      <c r="G578" s="92"/>
      <c r="H578" s="97" t="str">
        <f t="shared" si="31"/>
        <v>合志③-1</v>
      </c>
      <c r="I578" s="109">
        <v>250</v>
      </c>
      <c r="J578" s="113" t="s">
        <v>915</v>
      </c>
      <c r="K578" s="191"/>
      <c r="L578" s="129" t="s">
        <v>900</v>
      </c>
      <c r="M578" s="5"/>
      <c r="P578" s="44"/>
      <c r="Q578" s="44"/>
    </row>
    <row r="579" spans="1:70" s="15" customFormat="1" ht="16.5" hidden="1" customHeight="1">
      <c r="A579" s="4">
        <v>577</v>
      </c>
      <c r="B579" s="581"/>
      <c r="C579" s="76" t="s">
        <v>894</v>
      </c>
      <c r="D579" s="63"/>
      <c r="E579" s="74" t="s">
        <v>896</v>
      </c>
      <c r="F579" s="87"/>
      <c r="G579" s="92"/>
      <c r="H579" s="97" t="str">
        <f t="shared" si="31"/>
        <v>合志③-2</v>
      </c>
      <c r="I579" s="109">
        <v>260</v>
      </c>
      <c r="J579" s="113" t="s">
        <v>916</v>
      </c>
      <c r="K579" s="191"/>
      <c r="L579" s="129" t="s">
        <v>900</v>
      </c>
      <c r="M579" s="5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</row>
    <row r="580" spans="1:70" s="15" customFormat="1" ht="20.25" hidden="1" customHeight="1">
      <c r="A580" s="4">
        <v>578</v>
      </c>
      <c r="B580" s="581"/>
      <c r="C580" s="76" t="s">
        <v>894</v>
      </c>
      <c r="D580" s="63"/>
      <c r="E580" s="74" t="s">
        <v>897</v>
      </c>
      <c r="F580" s="87"/>
      <c r="G580" s="92"/>
      <c r="H580" s="97" t="str">
        <f t="shared" si="31"/>
        <v>合志③-3</v>
      </c>
      <c r="I580" s="109">
        <v>380</v>
      </c>
      <c r="J580" s="113" t="s">
        <v>917</v>
      </c>
      <c r="K580" s="191"/>
      <c r="L580" s="129" t="s">
        <v>900</v>
      </c>
      <c r="M580" s="5"/>
      <c r="P580" s="44"/>
      <c r="Q580" s="44"/>
    </row>
    <row r="581" spans="1:70" s="15" customFormat="1" ht="20.25" hidden="1" customHeight="1">
      <c r="A581" s="4">
        <v>579</v>
      </c>
      <c r="B581" s="581"/>
      <c r="C581" s="76" t="s">
        <v>894</v>
      </c>
      <c r="D581" s="63"/>
      <c r="E581" s="74" t="s">
        <v>898</v>
      </c>
      <c r="F581" s="87"/>
      <c r="G581" s="92"/>
      <c r="H581" s="97" t="str">
        <f t="shared" si="31"/>
        <v>合志③-4</v>
      </c>
      <c r="I581" s="109">
        <v>285</v>
      </c>
      <c r="J581" s="113" t="s">
        <v>918</v>
      </c>
      <c r="K581" s="191"/>
      <c r="L581" s="129" t="s">
        <v>900</v>
      </c>
      <c r="M581" s="5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</row>
    <row r="582" spans="1:70" s="15" customFormat="1" ht="20.25" hidden="1" customHeight="1">
      <c r="A582" s="4">
        <v>580</v>
      </c>
      <c r="B582" s="582"/>
      <c r="C582" s="76" t="s">
        <v>894</v>
      </c>
      <c r="D582" s="63"/>
      <c r="E582" s="74" t="s">
        <v>899</v>
      </c>
      <c r="F582" s="87"/>
      <c r="G582" s="92"/>
      <c r="H582" s="97" t="str">
        <f t="shared" si="31"/>
        <v>合志③-5</v>
      </c>
      <c r="I582" s="109">
        <v>285</v>
      </c>
      <c r="J582" s="113" t="s">
        <v>918</v>
      </c>
      <c r="K582" s="191"/>
      <c r="L582" s="129" t="s">
        <v>900</v>
      </c>
      <c r="M582" s="5"/>
      <c r="N582" s="44"/>
      <c r="P582" s="44"/>
      <c r="Q582" s="44"/>
    </row>
    <row r="583" spans="1:70" s="15" customFormat="1" ht="20.25" hidden="1" customHeight="1">
      <c r="A583" s="4">
        <v>581</v>
      </c>
      <c r="B583" s="583" t="s">
        <v>676</v>
      </c>
      <c r="C583" s="76" t="s">
        <v>677</v>
      </c>
      <c r="D583" s="63"/>
      <c r="E583" s="74" t="s">
        <v>10</v>
      </c>
      <c r="F583" s="87"/>
      <c r="G583" s="92"/>
      <c r="H583" s="97" t="str">
        <f t="shared" si="31"/>
        <v>嘉島-1</v>
      </c>
      <c r="I583" s="110">
        <v>350</v>
      </c>
      <c r="J583" s="113" t="s">
        <v>678</v>
      </c>
      <c r="K583" s="183"/>
      <c r="L583" s="131"/>
      <c r="M583" s="5"/>
      <c r="N583" s="6"/>
      <c r="P583" s="44"/>
      <c r="Q583" s="44"/>
    </row>
    <row r="584" spans="1:70" s="15" customFormat="1" ht="16.5" hidden="1" customHeight="1">
      <c r="A584" s="4">
        <v>582</v>
      </c>
      <c r="B584" s="584"/>
      <c r="C584" s="76" t="s">
        <v>677</v>
      </c>
      <c r="D584" s="63"/>
      <c r="E584" s="74" t="s">
        <v>143</v>
      </c>
      <c r="F584" s="87"/>
      <c r="G584" s="92"/>
      <c r="H584" s="97" t="str">
        <f t="shared" si="31"/>
        <v>嘉島-2</v>
      </c>
      <c r="I584" s="110">
        <v>375</v>
      </c>
      <c r="J584" s="113" t="s">
        <v>679</v>
      </c>
      <c r="K584" s="183"/>
      <c r="L584" s="131"/>
      <c r="M584" s="5"/>
      <c r="N584" s="6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</row>
    <row r="585" spans="1:70" ht="20.25" hidden="1" customHeight="1">
      <c r="A585" s="4">
        <v>583</v>
      </c>
      <c r="B585" s="615"/>
      <c r="C585" s="76" t="s">
        <v>677</v>
      </c>
      <c r="D585" s="63"/>
      <c r="E585" s="74" t="s">
        <v>146</v>
      </c>
      <c r="F585" s="87"/>
      <c r="G585" s="94"/>
      <c r="H585" s="97" t="str">
        <f t="shared" si="31"/>
        <v>嘉島-3</v>
      </c>
      <c r="I585" s="110">
        <v>390</v>
      </c>
      <c r="J585" s="125" t="s">
        <v>680</v>
      </c>
      <c r="K585" s="183"/>
      <c r="L585" s="131"/>
      <c r="N585" s="6"/>
      <c r="O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</row>
    <row r="586" spans="1:70" ht="20.25" hidden="1" customHeight="1">
      <c r="A586" s="4">
        <v>584</v>
      </c>
      <c r="B586" s="583" t="s">
        <v>681</v>
      </c>
      <c r="C586" s="76" t="s">
        <v>682</v>
      </c>
      <c r="D586" s="63"/>
      <c r="E586" s="74" t="s">
        <v>10</v>
      </c>
      <c r="F586" s="87"/>
      <c r="G586" s="94"/>
      <c r="H586" s="98" t="str">
        <f t="shared" si="31"/>
        <v>益城-1</v>
      </c>
      <c r="I586" s="104">
        <v>820</v>
      </c>
      <c r="J586" s="122" t="s">
        <v>683</v>
      </c>
      <c r="K586" s="185"/>
      <c r="L586" s="179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20.25" hidden="1" customHeight="1">
      <c r="A587" s="4">
        <v>585</v>
      </c>
      <c r="B587" s="584"/>
      <c r="C587" s="76" t="s">
        <v>682</v>
      </c>
      <c r="D587" s="63"/>
      <c r="E587" s="74" t="s">
        <v>143</v>
      </c>
      <c r="F587" s="87"/>
      <c r="G587" s="94"/>
      <c r="H587" s="97" t="str">
        <f t="shared" si="31"/>
        <v>益城-2</v>
      </c>
      <c r="I587" s="104">
        <v>590</v>
      </c>
      <c r="J587" s="113" t="s">
        <v>683</v>
      </c>
      <c r="K587" s="183"/>
      <c r="L587" s="131"/>
      <c r="N587" s="6"/>
      <c r="O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</row>
    <row r="588" spans="1:70" ht="20.100000000000001" customHeight="1">
      <c r="A588" s="4">
        <v>586</v>
      </c>
      <c r="B588" s="584"/>
      <c r="C588" s="76" t="s">
        <v>682</v>
      </c>
      <c r="D588" s="287"/>
      <c r="E588" s="74" t="s">
        <v>885</v>
      </c>
      <c r="F588" s="288">
        <v>1</v>
      </c>
      <c r="G588" s="289"/>
      <c r="H588" s="97" t="str">
        <f t="shared" si="31"/>
        <v>益城-3</v>
      </c>
      <c r="I588" s="290">
        <v>300</v>
      </c>
      <c r="J588" s="291" t="s">
        <v>919</v>
      </c>
      <c r="K588" s="191" t="s">
        <v>994</v>
      </c>
      <c r="L588" s="292" t="s">
        <v>1020</v>
      </c>
    </row>
    <row r="589" spans="1:70" ht="20.100000000000001" hidden="1" customHeight="1">
      <c r="A589" s="4">
        <v>587</v>
      </c>
      <c r="B589" s="584"/>
      <c r="C589" s="76" t="s">
        <v>682</v>
      </c>
      <c r="D589" s="287"/>
      <c r="E589" s="74" t="s">
        <v>886</v>
      </c>
      <c r="F589" s="288"/>
      <c r="G589" s="289"/>
      <c r="H589" s="97" t="str">
        <f t="shared" si="31"/>
        <v>益城-4</v>
      </c>
      <c r="I589" s="290">
        <v>385</v>
      </c>
      <c r="J589" s="291" t="s">
        <v>920</v>
      </c>
      <c r="K589" s="191"/>
      <c r="L589" s="317"/>
      <c r="N589" s="6"/>
      <c r="O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20.100000000000001" customHeight="1">
      <c r="A590" s="4">
        <v>588</v>
      </c>
      <c r="B590" s="584"/>
      <c r="C590" s="76" t="s">
        <v>682</v>
      </c>
      <c r="D590" s="287"/>
      <c r="E590" s="74" t="s">
        <v>887</v>
      </c>
      <c r="F590" s="288" t="s">
        <v>937</v>
      </c>
      <c r="G590" s="289"/>
      <c r="H590" s="97" t="str">
        <f t="shared" si="31"/>
        <v>益城-5</v>
      </c>
      <c r="I590" s="290">
        <v>295</v>
      </c>
      <c r="J590" s="291" t="s">
        <v>921</v>
      </c>
      <c r="K590" s="191" t="s">
        <v>986</v>
      </c>
      <c r="L590" s="306" t="s">
        <v>1021</v>
      </c>
      <c r="N590" s="6"/>
    </row>
    <row r="591" spans="1:70" ht="20.100000000000001" hidden="1" customHeight="1">
      <c r="A591" s="4">
        <v>589</v>
      </c>
      <c r="B591" s="584"/>
      <c r="C591" s="76" t="s">
        <v>682</v>
      </c>
      <c r="D591" s="287"/>
      <c r="E591" s="74" t="s">
        <v>866</v>
      </c>
      <c r="F591" s="288"/>
      <c r="G591" s="289"/>
      <c r="H591" s="97" t="str">
        <f t="shared" si="31"/>
        <v>益城-6</v>
      </c>
      <c r="I591" s="290">
        <v>300</v>
      </c>
      <c r="J591" s="291" t="s">
        <v>922</v>
      </c>
      <c r="K591" s="191"/>
      <c r="L591" s="306" t="s">
        <v>955</v>
      </c>
      <c r="N591" s="6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s="5" customFormat="1" ht="20.100000000000001" customHeight="1">
      <c r="A592" s="4">
        <v>590</v>
      </c>
      <c r="B592" s="584"/>
      <c r="C592" s="76" t="s">
        <v>682</v>
      </c>
      <c r="D592" s="287"/>
      <c r="E592" s="74" t="s">
        <v>868</v>
      </c>
      <c r="F592" s="288" t="s">
        <v>937</v>
      </c>
      <c r="G592" s="289"/>
      <c r="H592" s="97" t="str">
        <f t="shared" si="31"/>
        <v>益城-7</v>
      </c>
      <c r="I592" s="290">
        <v>265</v>
      </c>
      <c r="J592" s="291" t="s">
        <v>923</v>
      </c>
      <c r="K592" s="191">
        <v>2019.4</v>
      </c>
      <c r="L592" s="292"/>
      <c r="N592" s="6"/>
      <c r="O592" s="6"/>
      <c r="P592" s="44"/>
      <c r="Q592" s="44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spans="1:70" s="5" customFormat="1" ht="20.100000000000001" customHeight="1">
      <c r="A593" s="4">
        <v>591</v>
      </c>
      <c r="B593" s="584"/>
      <c r="C593" s="76" t="s">
        <v>682</v>
      </c>
      <c r="D593" s="287"/>
      <c r="E593" s="74" t="s">
        <v>888</v>
      </c>
      <c r="F593" s="288" t="s">
        <v>937</v>
      </c>
      <c r="G593" s="289"/>
      <c r="H593" s="97" t="str">
        <f t="shared" si="31"/>
        <v>益城-8</v>
      </c>
      <c r="I593" s="290">
        <v>420</v>
      </c>
      <c r="J593" s="291" t="s">
        <v>924</v>
      </c>
      <c r="K593" s="191">
        <v>2019.4</v>
      </c>
      <c r="L593" s="292"/>
      <c r="N593" s="6"/>
      <c r="O593" s="6"/>
      <c r="P593" s="44"/>
      <c r="Q593" s="44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spans="1:70" s="5" customFormat="1" ht="20.100000000000001" customHeight="1">
      <c r="A594" s="4">
        <v>592</v>
      </c>
      <c r="B594" s="584"/>
      <c r="C594" s="76" t="s">
        <v>682</v>
      </c>
      <c r="D594" s="287"/>
      <c r="E594" s="74" t="s">
        <v>889</v>
      </c>
      <c r="F594" s="288" t="s">
        <v>937</v>
      </c>
      <c r="G594" s="289"/>
      <c r="H594" s="97" t="str">
        <f t="shared" si="31"/>
        <v>益城-9</v>
      </c>
      <c r="I594" s="290">
        <v>475</v>
      </c>
      <c r="J594" s="291" t="s">
        <v>925</v>
      </c>
      <c r="K594" s="191">
        <v>2019.4</v>
      </c>
      <c r="L594" s="292"/>
      <c r="N594" s="6"/>
      <c r="O594" s="6"/>
      <c r="P594" s="44"/>
      <c r="Q594" s="44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spans="1:70" s="5" customFormat="1" ht="20.100000000000001" customHeight="1">
      <c r="A595" s="4">
        <v>593</v>
      </c>
      <c r="B595" s="584"/>
      <c r="C595" s="76" t="s">
        <v>682</v>
      </c>
      <c r="D595" s="287"/>
      <c r="E595" s="74" t="s">
        <v>890</v>
      </c>
      <c r="F595" s="288" t="s">
        <v>937</v>
      </c>
      <c r="G595" s="289"/>
      <c r="H595" s="97" t="str">
        <f t="shared" si="31"/>
        <v>益城-10</v>
      </c>
      <c r="I595" s="290">
        <v>405</v>
      </c>
      <c r="J595" s="291" t="s">
        <v>926</v>
      </c>
      <c r="K595" s="191">
        <v>2019.4</v>
      </c>
      <c r="L595" s="292"/>
      <c r="N595" s="6"/>
      <c r="O595" s="6"/>
      <c r="P595" s="44"/>
      <c r="Q595" s="44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spans="1:70" s="5" customFormat="1" ht="20.100000000000001" customHeight="1">
      <c r="A596" s="4">
        <v>594</v>
      </c>
      <c r="B596" s="584"/>
      <c r="C596" s="76" t="s">
        <v>682</v>
      </c>
      <c r="D596" s="287"/>
      <c r="E596" s="74" t="s">
        <v>891</v>
      </c>
      <c r="F596" s="288" t="s">
        <v>937</v>
      </c>
      <c r="G596" s="289"/>
      <c r="H596" s="97" t="str">
        <f t="shared" si="31"/>
        <v>益城-11</v>
      </c>
      <c r="I596" s="290">
        <v>335</v>
      </c>
      <c r="J596" s="291" t="s">
        <v>927</v>
      </c>
      <c r="K596" s="191">
        <v>2019.4</v>
      </c>
      <c r="L596" s="292"/>
      <c r="N596" s="6"/>
      <c r="O596" s="6"/>
      <c r="P596" s="44"/>
      <c r="Q596" s="44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spans="1:70" s="5" customFormat="1" ht="20.100000000000001" customHeight="1">
      <c r="A597" s="4">
        <v>595</v>
      </c>
      <c r="B597" s="584"/>
      <c r="C597" s="76" t="s">
        <v>682</v>
      </c>
      <c r="D597" s="287"/>
      <c r="E597" s="74" t="s">
        <v>865</v>
      </c>
      <c r="F597" s="288" t="s">
        <v>937</v>
      </c>
      <c r="G597" s="289"/>
      <c r="H597" s="97" t="str">
        <f t="shared" si="31"/>
        <v>益城-12</v>
      </c>
      <c r="I597" s="290">
        <v>290</v>
      </c>
      <c r="J597" s="291" t="s">
        <v>928</v>
      </c>
      <c r="K597" s="191">
        <v>2019.4</v>
      </c>
      <c r="L597" s="292"/>
      <c r="N597" s="44"/>
      <c r="O597" s="6"/>
      <c r="P597" s="44"/>
      <c r="Q597" s="44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spans="1:70" s="5" customFormat="1" ht="20.100000000000001" hidden="1" customHeight="1" thickBot="1">
      <c r="A598" s="4">
        <v>596</v>
      </c>
      <c r="B598" s="613"/>
      <c r="C598" s="83" t="s">
        <v>682</v>
      </c>
      <c r="D598" s="64"/>
      <c r="E598" s="84"/>
      <c r="F598" s="89"/>
      <c r="G598" s="89"/>
      <c r="H598" s="102" t="str">
        <f t="shared" si="31"/>
        <v>益城-</v>
      </c>
      <c r="I598" s="111">
        <v>350</v>
      </c>
      <c r="J598" s="126" t="s">
        <v>684</v>
      </c>
      <c r="K598" s="195"/>
      <c r="L598" s="180"/>
      <c r="N598" s="44"/>
      <c r="O598" s="6"/>
      <c r="P598" s="44"/>
      <c r="Q598" s="44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spans="1:70" s="5" customFormat="1" ht="20.100000000000001" hidden="1" customHeight="1">
      <c r="A599" s="4">
        <v>597</v>
      </c>
      <c r="B599" s="25"/>
      <c r="C599" s="26"/>
      <c r="D599" s="27"/>
      <c r="E599" s="28"/>
      <c r="F599" s="29"/>
      <c r="G599" s="29"/>
      <c r="H599" s="30"/>
      <c r="I599" s="31"/>
      <c r="J599" s="33"/>
      <c r="K599" s="26"/>
      <c r="L599" s="32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213"/>
      <c r="AD599" s="213"/>
      <c r="AE599" s="213"/>
      <c r="AF599" s="213"/>
      <c r="AG599" s="213"/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  <c r="BI599" s="213"/>
      <c r="BJ599" s="213"/>
      <c r="BK599" s="213"/>
      <c r="BL599" s="213"/>
      <c r="BM599" s="213"/>
      <c r="BN599" s="213"/>
      <c r="BO599" s="213"/>
      <c r="BP599" s="213"/>
      <c r="BQ599" s="213"/>
      <c r="BR599" s="213"/>
    </row>
    <row r="600" spans="1:70" s="5" customFormat="1" ht="20.100000000000001" hidden="1" customHeight="1">
      <c r="A600" s="4">
        <v>598</v>
      </c>
      <c r="B600" s="25"/>
      <c r="C600" s="26"/>
      <c r="D600" s="27"/>
      <c r="E600" s="28"/>
      <c r="F600" s="29"/>
      <c r="G600" s="29"/>
      <c r="H600" s="30"/>
      <c r="I600" s="31"/>
      <c r="J600" s="33"/>
      <c r="K600" s="26"/>
      <c r="L600" s="32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213"/>
      <c r="AD600" s="213"/>
      <c r="AE600" s="213"/>
      <c r="AF600" s="213"/>
      <c r="AG600" s="213"/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  <c r="BI600" s="213"/>
      <c r="BJ600" s="213"/>
      <c r="BK600" s="213"/>
      <c r="BL600" s="213"/>
      <c r="BM600" s="213"/>
      <c r="BN600" s="213"/>
      <c r="BO600" s="213"/>
      <c r="BP600" s="213"/>
      <c r="BQ600" s="213"/>
      <c r="BR600" s="213"/>
    </row>
    <row r="601" spans="1:70" s="5" customFormat="1" ht="20.100000000000001" hidden="1" customHeight="1" thickBot="1">
      <c r="A601" s="4">
        <v>599</v>
      </c>
      <c r="B601" s="25"/>
      <c r="C601" s="6"/>
      <c r="D601" s="6"/>
      <c r="E601" s="6"/>
      <c r="F601" s="6"/>
      <c r="G601" s="6"/>
      <c r="H601" s="6"/>
      <c r="I601" s="34"/>
      <c r="J601" s="6"/>
      <c r="K601" s="282"/>
      <c r="L601" s="6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213"/>
      <c r="AD601" s="213"/>
      <c r="AE601" s="213"/>
      <c r="AF601" s="213"/>
      <c r="AG601" s="213"/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  <c r="BI601" s="213"/>
      <c r="BJ601" s="213"/>
      <c r="BK601" s="213"/>
      <c r="BL601" s="213"/>
      <c r="BM601" s="213"/>
      <c r="BN601" s="213"/>
      <c r="BO601" s="213"/>
      <c r="BP601" s="213"/>
      <c r="BQ601" s="213"/>
      <c r="BR601" s="213"/>
    </row>
    <row r="602" spans="1:70" s="5" customFormat="1" ht="24.75" hidden="1" customHeight="1" thickBot="1">
      <c r="A602" s="4"/>
      <c r="B602" s="297" t="s">
        <v>691</v>
      </c>
      <c r="C602" s="295"/>
      <c r="D602" s="295"/>
      <c r="E602" s="296"/>
      <c r="F602" s="198"/>
      <c r="G602" s="198"/>
      <c r="H602" s="298" t="str">
        <f>COUNTIF(F3:F597,1)&amp;"箇所"</f>
        <v>109箇所</v>
      </c>
      <c r="I602" s="39">
        <f>SUM(I3:I597)</f>
        <v>269650</v>
      </c>
      <c r="J602" s="22" t="s">
        <v>690</v>
      </c>
      <c r="K602" s="282"/>
      <c r="L602" s="50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213"/>
      <c r="AD602" s="213"/>
      <c r="AE602" s="213"/>
      <c r="AF602" s="213"/>
      <c r="AG602" s="213"/>
      <c r="AH602" s="213"/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  <c r="BI602" s="213"/>
      <c r="BJ602" s="213"/>
      <c r="BK602" s="213"/>
      <c r="BL602" s="213"/>
      <c r="BM602" s="213"/>
      <c r="BN602" s="213"/>
      <c r="BO602" s="213"/>
      <c r="BP602" s="213"/>
      <c r="BQ602" s="213"/>
      <c r="BR602" s="213"/>
    </row>
    <row r="603" spans="1:70" s="5" customFormat="1" ht="20.100000000000001" hidden="1" customHeight="1">
      <c r="A603" s="4"/>
      <c r="B603" s="607" t="s">
        <v>901</v>
      </c>
      <c r="C603" s="607"/>
      <c r="D603" s="607"/>
      <c r="E603" s="607"/>
      <c r="F603" s="283"/>
      <c r="G603" s="299"/>
      <c r="H603" s="210" t="str">
        <f>COUNTIF(F3:F597,0)&amp;"箇所"</f>
        <v>49箇所</v>
      </c>
      <c r="I603" s="39"/>
      <c r="J603" s="41"/>
      <c r="K603" s="26"/>
      <c r="L603" s="41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213"/>
      <c r="AD603" s="213"/>
      <c r="AE603" s="213"/>
      <c r="AF603" s="213"/>
      <c r="AG603" s="213"/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  <c r="BI603" s="213"/>
      <c r="BJ603" s="213"/>
      <c r="BK603" s="213"/>
      <c r="BL603" s="213"/>
      <c r="BM603" s="213"/>
      <c r="BN603" s="213"/>
      <c r="BO603" s="213"/>
      <c r="BP603" s="213"/>
      <c r="BQ603" s="213"/>
      <c r="BR603" s="213"/>
    </row>
    <row r="604" spans="1:70" s="5" customFormat="1" ht="20.100000000000001" hidden="1" customHeight="1">
      <c r="A604" s="4"/>
      <c r="B604" s="575"/>
      <c r="C604" s="575"/>
      <c r="D604" s="575"/>
      <c r="E604" s="575"/>
      <c r="F604" s="38"/>
      <c r="G604" s="38"/>
      <c r="H604" s="198"/>
      <c r="I604" s="39"/>
      <c r="J604" s="41"/>
      <c r="K604" s="26"/>
      <c r="L604" s="41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213"/>
      <c r="AD604" s="213"/>
      <c r="AE604" s="213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  <c r="BI604" s="213"/>
      <c r="BJ604" s="213"/>
      <c r="BK604" s="213"/>
      <c r="BL604" s="213"/>
      <c r="BM604" s="213"/>
      <c r="BN604" s="213"/>
      <c r="BO604" s="213"/>
      <c r="BP604" s="213"/>
      <c r="BQ604" s="213"/>
      <c r="BR604" s="213"/>
    </row>
    <row r="605" spans="1:70" s="40" customFormat="1" ht="20.100000000000001" hidden="1" customHeight="1">
      <c r="A605" s="4"/>
      <c r="B605" s="575"/>
      <c r="C605" s="575"/>
      <c r="D605" s="575"/>
      <c r="E605" s="575"/>
      <c r="F605" s="38"/>
      <c r="G605" s="38"/>
      <c r="H605" s="198"/>
      <c r="I605" s="39"/>
      <c r="J605" s="41"/>
      <c r="K605" s="26"/>
      <c r="L605" s="41"/>
      <c r="M605" s="5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214"/>
      <c r="AD605" s="214"/>
      <c r="AE605" s="214"/>
      <c r="AF605" s="214"/>
      <c r="AG605" s="214"/>
      <c r="AH605" s="214"/>
      <c r="AI605" s="214"/>
      <c r="AJ605" s="214"/>
      <c r="AK605" s="214"/>
      <c r="AL605" s="214"/>
      <c r="AM605" s="214"/>
      <c r="AN605" s="214"/>
      <c r="AO605" s="214"/>
      <c r="AP605" s="214"/>
      <c r="AQ605" s="214"/>
      <c r="AR605" s="214"/>
      <c r="AS605" s="214"/>
      <c r="AT605" s="214"/>
      <c r="AU605" s="214"/>
      <c r="AV605" s="214"/>
      <c r="AW605" s="214"/>
      <c r="AX605" s="214"/>
      <c r="AY605" s="214"/>
      <c r="AZ605" s="214"/>
      <c r="BA605" s="214"/>
      <c r="BB605" s="214"/>
      <c r="BC605" s="214"/>
      <c r="BD605" s="214"/>
      <c r="BE605" s="214"/>
      <c r="BF605" s="214"/>
      <c r="BG605" s="214"/>
      <c r="BH605" s="214"/>
      <c r="BI605" s="214"/>
      <c r="BJ605" s="214"/>
      <c r="BK605" s="214"/>
      <c r="BL605" s="214"/>
      <c r="BM605" s="214"/>
      <c r="BN605" s="214"/>
      <c r="BO605" s="214"/>
      <c r="BP605" s="214"/>
      <c r="BQ605" s="214"/>
      <c r="BR605" s="214"/>
    </row>
    <row r="606" spans="1:70" s="40" customFormat="1" ht="20.100000000000001" hidden="1" customHeight="1">
      <c r="A606" s="4"/>
      <c r="B606" s="575"/>
      <c r="C606" s="575"/>
      <c r="D606" s="575"/>
      <c r="E606" s="575"/>
      <c r="F606" s="38"/>
      <c r="G606" s="38"/>
      <c r="H606" s="198"/>
      <c r="I606" s="39"/>
      <c r="J606" s="41"/>
      <c r="K606" s="26"/>
      <c r="L606" s="41"/>
      <c r="M606" s="5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214"/>
      <c r="AD606" s="214"/>
      <c r="AE606" s="214"/>
      <c r="AF606" s="214"/>
      <c r="AG606" s="214"/>
      <c r="AH606" s="214"/>
      <c r="AI606" s="214"/>
      <c r="AJ606" s="214"/>
      <c r="AK606" s="214"/>
      <c r="AL606" s="214"/>
      <c r="AM606" s="214"/>
      <c r="AN606" s="214"/>
      <c r="AO606" s="214"/>
      <c r="AP606" s="214"/>
      <c r="AQ606" s="214"/>
      <c r="AR606" s="214"/>
      <c r="AS606" s="214"/>
      <c r="AT606" s="214"/>
      <c r="AU606" s="214"/>
      <c r="AV606" s="214"/>
      <c r="AW606" s="214"/>
      <c r="AX606" s="214"/>
      <c r="AY606" s="214"/>
      <c r="AZ606" s="214"/>
      <c r="BA606" s="214"/>
      <c r="BB606" s="214"/>
      <c r="BC606" s="214"/>
      <c r="BD606" s="214"/>
      <c r="BE606" s="214"/>
      <c r="BF606" s="214"/>
      <c r="BG606" s="214"/>
      <c r="BH606" s="214"/>
      <c r="BI606" s="214"/>
      <c r="BJ606" s="214"/>
      <c r="BK606" s="214"/>
      <c r="BL606" s="214"/>
      <c r="BM606" s="214"/>
      <c r="BN606" s="214"/>
      <c r="BO606" s="214"/>
      <c r="BP606" s="214"/>
      <c r="BQ606" s="214"/>
      <c r="BR606" s="214"/>
    </row>
    <row r="607" spans="1:70" s="40" customFormat="1" ht="20.100000000000001" customHeight="1">
      <c r="A607" s="4"/>
      <c r="B607" s="25"/>
      <c r="C607" s="293"/>
      <c r="D607" s="37"/>
      <c r="E607" s="294"/>
      <c r="F607" s="38"/>
      <c r="G607" s="38"/>
      <c r="H607" s="198"/>
      <c r="I607" s="39"/>
      <c r="J607" s="41"/>
      <c r="K607" s="26"/>
      <c r="L607" s="41"/>
      <c r="M607" s="5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214"/>
      <c r="AD607" s="214"/>
      <c r="AE607" s="214"/>
      <c r="AF607" s="214"/>
      <c r="AG607" s="214"/>
      <c r="AH607" s="214"/>
      <c r="AI607" s="214"/>
      <c r="AJ607" s="214"/>
      <c r="AK607" s="214"/>
      <c r="AL607" s="214"/>
      <c r="AM607" s="214"/>
      <c r="AN607" s="214"/>
      <c r="AO607" s="214"/>
      <c r="AP607" s="214"/>
      <c r="AQ607" s="214"/>
      <c r="AR607" s="214"/>
      <c r="AS607" s="214"/>
      <c r="AT607" s="214"/>
      <c r="AU607" s="214"/>
      <c r="AV607" s="214"/>
      <c r="AW607" s="214"/>
      <c r="AX607" s="214"/>
      <c r="AY607" s="214"/>
      <c r="AZ607" s="214"/>
      <c r="BA607" s="214"/>
      <c r="BB607" s="214"/>
      <c r="BC607" s="214"/>
      <c r="BD607" s="214"/>
      <c r="BE607" s="214"/>
      <c r="BF607" s="214"/>
      <c r="BG607" s="214"/>
      <c r="BH607" s="214"/>
      <c r="BI607" s="214"/>
      <c r="BJ607" s="214"/>
      <c r="BK607" s="214"/>
      <c r="BL607" s="214"/>
      <c r="BM607" s="214"/>
      <c r="BN607" s="214"/>
      <c r="BO607" s="214"/>
      <c r="BP607" s="214"/>
      <c r="BQ607" s="214"/>
      <c r="BR607" s="214"/>
    </row>
    <row r="608" spans="1:70" s="40" customFormat="1" ht="20.100000000000001" customHeight="1">
      <c r="A608" s="4"/>
      <c r="B608" s="25"/>
      <c r="C608" s="293"/>
      <c r="D608" s="37"/>
      <c r="E608" s="294"/>
      <c r="F608" s="38"/>
      <c r="G608" s="38"/>
      <c r="I608" s="39"/>
      <c r="J608" s="41"/>
      <c r="K608" s="26"/>
      <c r="L608" s="41"/>
      <c r="M608" s="5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214"/>
      <c r="AD608" s="214"/>
      <c r="AE608" s="214"/>
      <c r="AF608" s="214"/>
      <c r="AG608" s="214"/>
      <c r="AH608" s="214"/>
      <c r="AI608" s="214"/>
      <c r="AJ608" s="214"/>
      <c r="AK608" s="214"/>
      <c r="AL608" s="214"/>
      <c r="AM608" s="214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4"/>
      <c r="BN608" s="214"/>
      <c r="BO608" s="214"/>
      <c r="BP608" s="214"/>
      <c r="BQ608" s="214"/>
      <c r="BR608" s="214"/>
    </row>
    <row r="609" spans="1:70" s="40" customFormat="1" ht="20.100000000000001" customHeight="1" thickBot="1">
      <c r="A609" s="4"/>
      <c r="B609" s="25"/>
      <c r="C609" s="293"/>
      <c r="D609" s="37"/>
      <c r="E609" s="294"/>
      <c r="F609" s="38"/>
      <c r="G609" s="38"/>
      <c r="I609" s="39"/>
      <c r="J609" s="41"/>
      <c r="K609" s="26"/>
      <c r="L609" s="41"/>
      <c r="M609" s="5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4"/>
      <c r="AD609" s="214"/>
      <c r="AE609" s="214"/>
      <c r="AF609" s="214"/>
      <c r="AG609" s="214"/>
      <c r="AH609" s="214"/>
      <c r="AI609" s="214"/>
      <c r="AJ609" s="214"/>
      <c r="AK609" s="214"/>
      <c r="AL609" s="214"/>
      <c r="AM609" s="214"/>
      <c r="AN609" s="214"/>
      <c r="AO609" s="214"/>
      <c r="AP609" s="214"/>
      <c r="AQ609" s="214"/>
      <c r="AR609" s="214"/>
      <c r="AS609" s="214"/>
      <c r="AT609" s="214"/>
      <c r="AU609" s="214"/>
      <c r="AV609" s="214"/>
      <c r="AW609" s="214"/>
      <c r="AX609" s="214"/>
      <c r="AY609" s="214"/>
      <c r="AZ609" s="214"/>
      <c r="BA609" s="214"/>
      <c r="BB609" s="214"/>
      <c r="BC609" s="214"/>
      <c r="BD609" s="214"/>
      <c r="BE609" s="214"/>
      <c r="BF609" s="214"/>
      <c r="BG609" s="214"/>
      <c r="BH609" s="214"/>
      <c r="BI609" s="214"/>
      <c r="BJ609" s="214"/>
      <c r="BK609" s="214"/>
      <c r="BL609" s="214"/>
      <c r="BM609" s="214"/>
      <c r="BN609" s="214"/>
      <c r="BO609" s="214"/>
      <c r="BP609" s="214"/>
      <c r="BQ609" s="214"/>
      <c r="BR609" s="214"/>
    </row>
    <row r="610" spans="1:70" ht="20.100000000000001" customHeight="1" thickBot="1">
      <c r="B610" s="297" t="s">
        <v>691</v>
      </c>
      <c r="C610" s="295"/>
      <c r="D610" s="295"/>
      <c r="E610" s="296"/>
      <c r="F610" s="198"/>
      <c r="G610" s="198"/>
      <c r="H610" s="298" t="str">
        <f>COUNTIF(F6:F605,1)&amp;"箇所"</f>
        <v>109箇所</v>
      </c>
      <c r="I610" s="39">
        <f>SUMIF(F3:F597,"1",I3:I597)</f>
        <v>45505</v>
      </c>
      <c r="J610" s="22" t="s">
        <v>690</v>
      </c>
    </row>
    <row r="611" spans="1:70" ht="20.100000000000001" customHeight="1">
      <c r="B611" s="607" t="s">
        <v>901</v>
      </c>
      <c r="C611" s="607"/>
      <c r="D611" s="607"/>
      <c r="E611" s="607"/>
      <c r="F611" s="283"/>
      <c r="G611" s="299"/>
      <c r="H611" s="210" t="str">
        <f>COUNTIF(F11:F605,0)&amp;"箇所"</f>
        <v>49箇所</v>
      </c>
      <c r="J611" s="41" t="s">
        <v>932</v>
      </c>
    </row>
    <row r="612" spans="1:70" ht="20.100000000000001" customHeight="1">
      <c r="B612" s="587" t="s">
        <v>941</v>
      </c>
      <c r="C612" s="609"/>
      <c r="D612" s="609"/>
      <c r="E612" s="609"/>
      <c r="F612" s="38"/>
      <c r="G612" s="38"/>
      <c r="H612" s="303" t="str">
        <f>COUNTIF(F12:F606,2)&amp;"箇所"</f>
        <v>3箇所</v>
      </c>
      <c r="I612" s="39">
        <f>SUMIF(F5:F599,"2",I5:I599)</f>
        <v>1225</v>
      </c>
      <c r="J612" s="41" t="s">
        <v>24</v>
      </c>
    </row>
    <row r="613" spans="1:70" ht="20.100000000000001" customHeight="1">
      <c r="B613" s="588" t="s">
        <v>958</v>
      </c>
      <c r="C613" s="588"/>
      <c r="D613" s="588"/>
      <c r="E613" s="588"/>
      <c r="F613" s="38"/>
      <c r="G613" s="38"/>
      <c r="H613" s="310" t="s">
        <v>957</v>
      </c>
      <c r="I613" s="311">
        <v>5050</v>
      </c>
    </row>
    <row r="614" spans="1:70" ht="20.100000000000001" customHeight="1">
      <c r="B614" s="575"/>
      <c r="C614" s="575"/>
      <c r="D614" s="575"/>
      <c r="E614" s="575"/>
      <c r="F614" s="38"/>
      <c r="G614" s="38"/>
      <c r="H614" s="198"/>
      <c r="K614" s="309"/>
    </row>
    <row r="615" spans="1:70" ht="20.100000000000001" customHeight="1">
      <c r="C615" s="293"/>
      <c r="E615" s="294"/>
      <c r="F615" s="38"/>
      <c r="G615" s="38"/>
      <c r="H615" s="198"/>
    </row>
  </sheetData>
  <autoFilter ref="A2:AB606" xr:uid="{00000000-0009-0000-0000-000003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4">
    <mergeCell ref="B46:B52"/>
    <mergeCell ref="M2:AB2"/>
    <mergeCell ref="B3:B18"/>
    <mergeCell ref="B19:B28"/>
    <mergeCell ref="B29:B35"/>
    <mergeCell ref="B36:B45"/>
    <mergeCell ref="B137:B148"/>
    <mergeCell ref="B53:B73"/>
    <mergeCell ref="B74:B79"/>
    <mergeCell ref="B80:B88"/>
    <mergeCell ref="B89:B90"/>
    <mergeCell ref="B91:B95"/>
    <mergeCell ref="B96:B99"/>
    <mergeCell ref="B100:B105"/>
    <mergeCell ref="B106:B114"/>
    <mergeCell ref="B115:B123"/>
    <mergeCell ref="B124:B125"/>
    <mergeCell ref="B126:B131"/>
    <mergeCell ref="B223:B228"/>
    <mergeCell ref="B149:B150"/>
    <mergeCell ref="B151:B153"/>
    <mergeCell ref="B154:B155"/>
    <mergeCell ref="B156:B165"/>
    <mergeCell ref="B166:B175"/>
    <mergeCell ref="B176:B178"/>
    <mergeCell ref="B179:B187"/>
    <mergeCell ref="B188:B203"/>
    <mergeCell ref="B204:B207"/>
    <mergeCell ref="B208:B214"/>
    <mergeCell ref="B215:B222"/>
    <mergeCell ref="B346:B354"/>
    <mergeCell ref="B229:B234"/>
    <mergeCell ref="B235:B243"/>
    <mergeCell ref="B244:B256"/>
    <mergeCell ref="B257:B263"/>
    <mergeCell ref="B264:B270"/>
    <mergeCell ref="B271:B285"/>
    <mergeCell ref="B286:B298"/>
    <mergeCell ref="B299:B308"/>
    <mergeCell ref="B309:B315"/>
    <mergeCell ref="B316:B330"/>
    <mergeCell ref="B331:B345"/>
    <mergeCell ref="B456:B461"/>
    <mergeCell ref="B355:B364"/>
    <mergeCell ref="B365:B377"/>
    <mergeCell ref="B378:B382"/>
    <mergeCell ref="B383:B392"/>
    <mergeCell ref="B393:B399"/>
    <mergeCell ref="B400:B407"/>
    <mergeCell ref="B408:B412"/>
    <mergeCell ref="B413:B423"/>
    <mergeCell ref="B424:B434"/>
    <mergeCell ref="B435:B446"/>
    <mergeCell ref="B447:B455"/>
    <mergeCell ref="B586:B598"/>
    <mergeCell ref="B462:B470"/>
    <mergeCell ref="B471:B482"/>
    <mergeCell ref="B483:B492"/>
    <mergeCell ref="B493:B497"/>
    <mergeCell ref="B498:B508"/>
    <mergeCell ref="B509:B515"/>
    <mergeCell ref="B516:B543"/>
    <mergeCell ref="B544:B560"/>
    <mergeCell ref="B561:B577"/>
    <mergeCell ref="B578:B582"/>
    <mergeCell ref="B583:B585"/>
    <mergeCell ref="B613:E613"/>
    <mergeCell ref="B614:E614"/>
    <mergeCell ref="B603:E603"/>
    <mergeCell ref="B604:E604"/>
    <mergeCell ref="B605:E605"/>
    <mergeCell ref="B606:E606"/>
    <mergeCell ref="B611:E611"/>
    <mergeCell ref="B612:E612"/>
  </mergeCells>
  <phoneticPr fontId="4"/>
  <pageMargins left="0.70866141732283472" right="0.70866141732283472" top="0" bottom="0" header="0.31496062992125984" footer="0.31496062992125984"/>
  <pageSetup paperSize="9" scale="49" orientation="portrait" r:id="rId1"/>
  <rowBreaks count="1" manualBreakCount="1">
    <brk id="315" min="1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BR626"/>
  <sheetViews>
    <sheetView topLeftCell="A98" zoomScaleNormal="100" workbookViewId="0">
      <selection activeCell="L238" sqref="L238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1082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280</v>
      </c>
      <c r="J3" s="112" t="s">
        <v>11</v>
      </c>
      <c r="K3" s="323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hidden="1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/>
      <c r="G4" s="92"/>
      <c r="H4" s="97" t="str">
        <f t="shared" ref="H4:H73" si="0">CONCATENATE(C4,D4,"-",E4)</f>
        <v>北区1-2</v>
      </c>
      <c r="I4" s="104">
        <v>530</v>
      </c>
      <c r="J4" s="113" t="s">
        <v>12</v>
      </c>
      <c r="K4" s="188"/>
      <c r="L4" s="129"/>
      <c r="M4" s="4" t="str">
        <f t="shared" ref="M4:M16" si="1">IF(F4,I4,"")</f>
        <v/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210</v>
      </c>
      <c r="J5" s="113" t="s">
        <v>13</v>
      </c>
      <c r="K5" s="188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>
        <v>1</v>
      </c>
      <c r="G6" s="92"/>
      <c r="H6" s="97" t="str">
        <f t="shared" si="0"/>
        <v>北区1-4</v>
      </c>
      <c r="I6" s="104">
        <v>485</v>
      </c>
      <c r="J6" s="113" t="s">
        <v>14</v>
      </c>
      <c r="K6" s="324" t="s">
        <v>15</v>
      </c>
      <c r="L6" s="130" t="s">
        <v>1066</v>
      </c>
      <c r="M6" s="5">
        <f>IF(F6,I6,"")</f>
        <v>485</v>
      </c>
      <c r="O6" s="8"/>
    </row>
    <row r="7" spans="1:70" ht="17.100000000000001" hidden="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295</v>
      </c>
      <c r="J7" s="113" t="s">
        <v>16</v>
      </c>
      <c r="K7" s="188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275</v>
      </c>
      <c r="J8" s="113" t="s">
        <v>17</v>
      </c>
      <c r="K8" s="188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335</v>
      </c>
      <c r="J9" s="113" t="s">
        <v>18</v>
      </c>
      <c r="K9" s="188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hidden="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/>
      <c r="G10" s="92"/>
      <c r="H10" s="97" t="str">
        <f t="shared" si="0"/>
        <v>北区1-8</v>
      </c>
      <c r="I10" s="104">
        <v>400</v>
      </c>
      <c r="J10" s="113" t="s">
        <v>19</v>
      </c>
      <c r="K10" s="189"/>
      <c r="L10" s="129"/>
      <c r="M10" s="4" t="str">
        <f t="shared" si="1"/>
        <v/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450</v>
      </c>
      <c r="J11" s="113" t="s">
        <v>20</v>
      </c>
      <c r="K11" s="188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470</v>
      </c>
      <c r="J12" s="113" t="s">
        <v>21</v>
      </c>
      <c r="K12" s="188" t="s">
        <v>1003</v>
      </c>
      <c r="L12" s="129" t="s">
        <v>1037</v>
      </c>
      <c r="M12" s="5">
        <f t="shared" si="1"/>
        <v>470</v>
      </c>
      <c r="N12" s="6"/>
      <c r="O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245</v>
      </c>
      <c r="J13" s="113" t="s">
        <v>22</v>
      </c>
      <c r="K13" s="188" t="s">
        <v>1003</v>
      </c>
      <c r="L13" s="129" t="s">
        <v>1037</v>
      </c>
      <c r="M13" s="5">
        <f t="shared" si="1"/>
        <v>245</v>
      </c>
      <c r="N13" s="6"/>
      <c r="O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>
        <v>1</v>
      </c>
      <c r="G14" s="92"/>
      <c r="H14" s="97" t="str">
        <f t="shared" si="0"/>
        <v>北区1-12</v>
      </c>
      <c r="I14" s="104">
        <v>315</v>
      </c>
      <c r="J14" s="113" t="s">
        <v>23</v>
      </c>
      <c r="K14" s="281" t="s">
        <v>1043</v>
      </c>
      <c r="L14" s="135"/>
      <c r="M14" s="5">
        <f t="shared" si="1"/>
        <v>315</v>
      </c>
      <c r="O14" s="44" t="s">
        <v>24</v>
      </c>
    </row>
    <row r="15" spans="1:70" ht="17.100000000000001" hidden="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265</v>
      </c>
      <c r="J15" s="113" t="s">
        <v>25</v>
      </c>
      <c r="K15" s="188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hidden="1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/>
      <c r="G16" s="92"/>
      <c r="H16" s="97" t="str">
        <f t="shared" si="0"/>
        <v>北区1-14</v>
      </c>
      <c r="I16" s="104">
        <v>340</v>
      </c>
      <c r="J16" s="113" t="s">
        <v>26</v>
      </c>
      <c r="K16" s="281"/>
      <c r="L16" s="145"/>
      <c r="M16" s="5" t="str">
        <f t="shared" si="1"/>
        <v/>
      </c>
      <c r="O16" s="211"/>
    </row>
    <row r="17" spans="1:70" ht="19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370</v>
      </c>
      <c r="J17" s="113" t="s">
        <v>28</v>
      </c>
      <c r="K17" s="324" t="s">
        <v>15</v>
      </c>
      <c r="L17" s="150"/>
      <c r="M17" s="5">
        <f>IF(F17,I17,"")</f>
        <v>370</v>
      </c>
    </row>
    <row r="18" spans="1:70" ht="20.25" customHeight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>
        <v>2</v>
      </c>
      <c r="G18" s="92"/>
      <c r="H18" s="97" t="str">
        <f>CONCATENATE(C18,D18,"-",E18)</f>
        <v>北区1-16</v>
      </c>
      <c r="I18" s="104">
        <v>345</v>
      </c>
      <c r="J18" s="114" t="s">
        <v>30</v>
      </c>
      <c r="K18" s="189"/>
      <c r="L18" s="131" t="s">
        <v>1063</v>
      </c>
      <c r="M18" s="4" t="str">
        <f t="shared" ref="M18:M66" si="2">IF(F19,I19,"")</f>
        <v/>
      </c>
      <c r="N18" s="6"/>
      <c r="O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305</v>
      </c>
      <c r="J19" s="113" t="s">
        <v>32</v>
      </c>
      <c r="K19" s="188"/>
      <c r="L19" s="131"/>
      <c r="M19" s="4" t="str">
        <f t="shared" si="2"/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 customHeight="1">
      <c r="A20" s="4">
        <v>18</v>
      </c>
      <c r="B20" s="594"/>
      <c r="C20" s="73" t="s">
        <v>9</v>
      </c>
      <c r="D20" s="57">
        <v>2</v>
      </c>
      <c r="E20" s="74">
        <v>2</v>
      </c>
      <c r="F20" s="87"/>
      <c r="G20" s="92"/>
      <c r="H20" s="97" t="str">
        <f t="shared" si="0"/>
        <v>北区2-2</v>
      </c>
      <c r="I20" s="104">
        <v>230</v>
      </c>
      <c r="J20" s="113" t="s">
        <v>33</v>
      </c>
      <c r="K20" s="188"/>
      <c r="L20" s="129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 customHeight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685</v>
      </c>
      <c r="J21" s="113" t="s">
        <v>34</v>
      </c>
      <c r="K21" s="188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395</v>
      </c>
      <c r="J22" s="113" t="s">
        <v>35</v>
      </c>
      <c r="K22" s="188"/>
      <c r="L22" s="129"/>
      <c r="M22" s="4">
        <f t="shared" si="2"/>
        <v>205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customHeight="1">
      <c r="A23" s="4">
        <v>21</v>
      </c>
      <c r="B23" s="594"/>
      <c r="C23" s="73" t="s">
        <v>9</v>
      </c>
      <c r="D23" s="57">
        <v>2</v>
      </c>
      <c r="E23" s="74">
        <v>5</v>
      </c>
      <c r="F23" s="87">
        <v>1</v>
      </c>
      <c r="G23" s="92"/>
      <c r="H23" s="97" t="str">
        <f t="shared" si="0"/>
        <v>北区2-5</v>
      </c>
      <c r="I23" s="104">
        <v>205</v>
      </c>
      <c r="J23" s="113" t="s">
        <v>36</v>
      </c>
      <c r="K23" s="325" t="s">
        <v>776</v>
      </c>
      <c r="L23" s="150"/>
      <c r="M23" s="5">
        <f>IF(F23,I23,"")</f>
        <v>205</v>
      </c>
      <c r="N23" s="6"/>
      <c r="O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customHeight="1">
      <c r="A24" s="4">
        <v>22</v>
      </c>
      <c r="B24" s="594"/>
      <c r="C24" s="73" t="s">
        <v>9</v>
      </c>
      <c r="D24" s="57">
        <v>2</v>
      </c>
      <c r="E24" s="74">
        <v>6</v>
      </c>
      <c r="F24" s="87">
        <v>1</v>
      </c>
      <c r="G24" s="92"/>
      <c r="H24" s="97" t="str">
        <f t="shared" si="0"/>
        <v>北区2-6</v>
      </c>
      <c r="I24" s="104">
        <v>315</v>
      </c>
      <c r="J24" s="113" t="s">
        <v>36</v>
      </c>
      <c r="K24" s="325" t="s">
        <v>776</v>
      </c>
      <c r="L24" s="150"/>
      <c r="M24" s="5">
        <f>IF(F24,I24,"")</f>
        <v>315</v>
      </c>
      <c r="N24" s="6"/>
      <c r="O24" s="6"/>
      <c r="R24" s="6"/>
      <c r="S24" s="9"/>
      <c r="T24" s="1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495</v>
      </c>
      <c r="J25" s="113" t="s">
        <v>37</v>
      </c>
      <c r="K25" s="188"/>
      <c r="L25" s="129"/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360</v>
      </c>
      <c r="J26" s="113" t="s">
        <v>38</v>
      </c>
      <c r="K26" s="281" t="s">
        <v>39</v>
      </c>
      <c r="L26" s="129" t="s">
        <v>1037</v>
      </c>
      <c r="M26" s="5">
        <f>IF(F26,I26,"")</f>
        <v>360</v>
      </c>
      <c r="T26" s="212"/>
    </row>
    <row r="27" spans="1:70" ht="20.100000000000001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310</v>
      </c>
      <c r="J27" s="113" t="s">
        <v>40</v>
      </c>
      <c r="K27" s="324" t="s">
        <v>15</v>
      </c>
      <c r="L27" s="129"/>
      <c r="M27" s="5">
        <f>IF(F27,I27,"")</f>
        <v>310</v>
      </c>
      <c r="S27" s="211"/>
      <c r="T27" s="212"/>
    </row>
    <row r="28" spans="1:70" ht="20.25" hidden="1" customHeight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615</v>
      </c>
      <c r="J28" s="113" t="s">
        <v>42</v>
      </c>
      <c r="K28" s="188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320</v>
      </c>
      <c r="J29" s="113" t="s">
        <v>44</v>
      </c>
      <c r="K29" s="188"/>
      <c r="L29" s="134"/>
      <c r="M29" s="5" t="str">
        <f>IF(F30,I30,"")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hidden="1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/>
      <c r="G30" s="92"/>
      <c r="H30" s="97" t="str">
        <f t="shared" si="0"/>
        <v>北区3-2</v>
      </c>
      <c r="I30" s="104">
        <v>565</v>
      </c>
      <c r="J30" s="113" t="s">
        <v>45</v>
      </c>
      <c r="K30" s="326"/>
      <c r="L30" s="132"/>
      <c r="M30" s="4" t="str">
        <f t="shared" si="2"/>
        <v/>
      </c>
    </row>
    <row r="31" spans="1:70" ht="20.25" hidden="1" customHeight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270</v>
      </c>
      <c r="J31" s="113" t="s">
        <v>46</v>
      </c>
      <c r="K31" s="188"/>
      <c r="L31" s="129"/>
      <c r="M31" s="4" t="str">
        <f t="shared" si="2"/>
        <v/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hidden="1" customHeight="1">
      <c r="A32" s="4">
        <v>30</v>
      </c>
      <c r="B32" s="594"/>
      <c r="C32" s="73" t="s">
        <v>9</v>
      </c>
      <c r="D32" s="57">
        <v>3</v>
      </c>
      <c r="E32" s="74">
        <v>4</v>
      </c>
      <c r="F32" s="87"/>
      <c r="G32" s="92"/>
      <c r="H32" s="97" t="str">
        <f t="shared" si="0"/>
        <v>北区3-4</v>
      </c>
      <c r="I32" s="104">
        <v>490</v>
      </c>
      <c r="J32" s="113" t="s">
        <v>47</v>
      </c>
      <c r="K32" s="281"/>
      <c r="L32" s="132"/>
      <c r="M32" s="5" t="str">
        <f>IF(F32,I32,"")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17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675</v>
      </c>
      <c r="J33" s="113" t="s">
        <v>48</v>
      </c>
      <c r="K33" s="188"/>
      <c r="L33" s="129"/>
      <c r="M33" s="4" t="str">
        <f t="shared" si="2"/>
        <v/>
      </c>
      <c r="P33" s="44"/>
      <c r="Q33" s="44"/>
    </row>
    <row r="34" spans="1:17" s="6" customFormat="1" ht="20.100000000000001" hidden="1" customHeight="1">
      <c r="A34" s="4">
        <v>32</v>
      </c>
      <c r="B34" s="594"/>
      <c r="C34" s="73" t="s">
        <v>9</v>
      </c>
      <c r="D34" s="57">
        <v>3</v>
      </c>
      <c r="E34" s="74">
        <v>6</v>
      </c>
      <c r="F34" s="87"/>
      <c r="G34" s="92"/>
      <c r="H34" s="97" t="str">
        <f t="shared" si="0"/>
        <v>北区3-6</v>
      </c>
      <c r="I34" s="104">
        <v>550</v>
      </c>
      <c r="J34" s="113" t="s">
        <v>49</v>
      </c>
      <c r="K34" s="188"/>
      <c r="L34" s="129"/>
      <c r="M34" s="4" t="str">
        <f t="shared" si="2"/>
        <v/>
      </c>
      <c r="P34" s="44"/>
      <c r="Q34" s="44"/>
    </row>
    <row r="35" spans="1:17" s="6" customFormat="1" ht="20.100000000000001" hidden="1" customHeight="1">
      <c r="A35" s="4">
        <v>33</v>
      </c>
      <c r="B35" s="594"/>
      <c r="C35" s="73" t="s">
        <v>9</v>
      </c>
      <c r="D35" s="57">
        <v>3</v>
      </c>
      <c r="E35" s="74">
        <v>7</v>
      </c>
      <c r="F35" s="87"/>
      <c r="G35" s="92"/>
      <c r="H35" s="97" t="str">
        <f t="shared" si="0"/>
        <v>北区3-7</v>
      </c>
      <c r="I35" s="104">
        <v>610</v>
      </c>
      <c r="J35" s="113" t="s">
        <v>50</v>
      </c>
      <c r="K35" s="188"/>
      <c r="L35" s="129"/>
      <c r="M35" s="4" t="str">
        <f t="shared" si="2"/>
        <v/>
      </c>
      <c r="P35" s="44"/>
      <c r="Q35" s="44"/>
    </row>
    <row r="36" spans="1:17" s="6" customFormat="1" ht="20.25" hidden="1" customHeight="1">
      <c r="A36" s="4">
        <v>34</v>
      </c>
      <c r="B36" s="601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340</v>
      </c>
      <c r="J36" s="113" t="s">
        <v>52</v>
      </c>
      <c r="K36" s="188"/>
      <c r="L36" s="129"/>
      <c r="M36" s="4" t="str">
        <f t="shared" si="2"/>
        <v/>
      </c>
      <c r="P36" s="44"/>
      <c r="Q36" s="44"/>
    </row>
    <row r="37" spans="1:17" s="6" customFormat="1" ht="20.25" hidden="1" customHeight="1">
      <c r="A37" s="4">
        <v>35</v>
      </c>
      <c r="B37" s="601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370</v>
      </c>
      <c r="J37" s="113" t="s">
        <v>53</v>
      </c>
      <c r="K37" s="188"/>
      <c r="L37" s="132"/>
      <c r="M37" s="4" t="str">
        <f t="shared" si="2"/>
        <v/>
      </c>
      <c r="P37" s="44"/>
      <c r="Q37" s="44"/>
    </row>
    <row r="38" spans="1:17" s="6" customFormat="1" ht="20.25" hidden="1">
      <c r="A38" s="4">
        <v>36</v>
      </c>
      <c r="B38" s="601"/>
      <c r="C38" s="73" t="s">
        <v>9</v>
      </c>
      <c r="D38" s="57">
        <v>4</v>
      </c>
      <c r="E38" s="74">
        <v>3</v>
      </c>
      <c r="F38" s="87"/>
      <c r="G38" s="92"/>
      <c r="H38" s="97" t="str">
        <f t="shared" si="0"/>
        <v>北区4-3</v>
      </c>
      <c r="I38" s="104">
        <v>480</v>
      </c>
      <c r="J38" s="113" t="s">
        <v>54</v>
      </c>
      <c r="K38" s="325"/>
      <c r="L38" s="308"/>
      <c r="M38" s="4" t="str">
        <f t="shared" si="2"/>
        <v/>
      </c>
      <c r="P38" s="44"/>
      <c r="Q38" s="44"/>
    </row>
    <row r="39" spans="1:17" s="6" customFormat="1" ht="20.25" hidden="1" customHeight="1">
      <c r="A39" s="4">
        <v>37</v>
      </c>
      <c r="B39" s="601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810</v>
      </c>
      <c r="J39" s="113" t="s">
        <v>55</v>
      </c>
      <c r="K39" s="188"/>
      <c r="L39" s="129"/>
      <c r="M39" s="4" t="str">
        <f t="shared" si="2"/>
        <v/>
      </c>
      <c r="P39" s="44"/>
      <c r="Q39" s="44"/>
    </row>
    <row r="40" spans="1:17" s="6" customFormat="1" ht="20.25" hidden="1" customHeight="1">
      <c r="A40" s="4">
        <v>38</v>
      </c>
      <c r="B40" s="601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925</v>
      </c>
      <c r="J40" s="113" t="s">
        <v>56</v>
      </c>
      <c r="K40" s="188"/>
      <c r="L40" s="129"/>
      <c r="M40" s="4" t="str">
        <f t="shared" si="2"/>
        <v/>
      </c>
      <c r="P40" s="44"/>
      <c r="Q40" s="44"/>
    </row>
    <row r="41" spans="1:17" s="6" customFormat="1" ht="20.25" hidden="1" customHeight="1">
      <c r="A41" s="4">
        <v>39</v>
      </c>
      <c r="B41" s="601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730</v>
      </c>
      <c r="J41" s="113" t="s">
        <v>57</v>
      </c>
      <c r="K41" s="189"/>
      <c r="L41" s="135"/>
      <c r="M41" s="4" t="str">
        <f t="shared" si="2"/>
        <v/>
      </c>
      <c r="P41" s="44"/>
      <c r="Q41" s="44"/>
    </row>
    <row r="42" spans="1:17" s="15" customFormat="1" ht="20.25" hidden="1" customHeight="1">
      <c r="A42" s="4">
        <v>40</v>
      </c>
      <c r="B42" s="601"/>
      <c r="C42" s="73" t="s">
        <v>9</v>
      </c>
      <c r="D42" s="57">
        <v>4</v>
      </c>
      <c r="E42" s="74">
        <v>7</v>
      </c>
      <c r="F42" s="87"/>
      <c r="G42" s="92"/>
      <c r="H42" s="97" t="str">
        <f t="shared" si="0"/>
        <v>北区4-7</v>
      </c>
      <c r="I42" s="104">
        <v>700</v>
      </c>
      <c r="J42" s="113" t="s">
        <v>58</v>
      </c>
      <c r="K42" s="188"/>
      <c r="L42" s="129"/>
      <c r="M42" s="4">
        <f t="shared" si="2"/>
        <v>395</v>
      </c>
      <c r="P42" s="44"/>
      <c r="Q42" s="44"/>
    </row>
    <row r="43" spans="1:17" s="15" customFormat="1" ht="20.100000000000001" customHeight="1">
      <c r="A43" s="4">
        <v>41</v>
      </c>
      <c r="B43" s="601"/>
      <c r="C43" s="73" t="s">
        <v>9</v>
      </c>
      <c r="D43" s="57">
        <v>4</v>
      </c>
      <c r="E43" s="74">
        <v>8</v>
      </c>
      <c r="F43" s="87">
        <v>1</v>
      </c>
      <c r="G43" s="92"/>
      <c r="H43" s="97" t="str">
        <f t="shared" si="0"/>
        <v>北区4-8</v>
      </c>
      <c r="I43" s="104">
        <v>395</v>
      </c>
      <c r="J43" s="113" t="s">
        <v>59</v>
      </c>
      <c r="K43" s="325" t="s">
        <v>776</v>
      </c>
      <c r="L43" s="129"/>
      <c r="M43" s="5">
        <f>IF(F43,I43,"")</f>
        <v>395</v>
      </c>
      <c r="P43" s="44"/>
      <c r="Q43" s="44"/>
    </row>
    <row r="44" spans="1:17" s="6" customFormat="1" ht="20.25" hidden="1" customHeight="1">
      <c r="A44" s="4">
        <v>42</v>
      </c>
      <c r="B44" s="601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420</v>
      </c>
      <c r="J44" s="113" t="s">
        <v>60</v>
      </c>
      <c r="K44" s="188"/>
      <c r="L44" s="129"/>
      <c r="M44" s="4">
        <f t="shared" si="2"/>
        <v>310</v>
      </c>
      <c r="P44" s="44"/>
      <c r="Q44" s="44"/>
    </row>
    <row r="45" spans="1:17" s="6" customFormat="1" ht="20.25" customHeight="1">
      <c r="A45" s="4">
        <v>43</v>
      </c>
      <c r="B45" s="601"/>
      <c r="C45" s="73" t="s">
        <v>9</v>
      </c>
      <c r="D45" s="57">
        <v>4</v>
      </c>
      <c r="E45" s="74">
        <v>10</v>
      </c>
      <c r="F45" s="87">
        <v>1</v>
      </c>
      <c r="G45" s="92"/>
      <c r="H45" s="97" t="str">
        <f t="shared" si="0"/>
        <v>北区4-10</v>
      </c>
      <c r="I45" s="104">
        <v>310</v>
      </c>
      <c r="J45" s="113" t="s">
        <v>61</v>
      </c>
      <c r="K45" s="188" t="s">
        <v>1059</v>
      </c>
      <c r="L45" s="129"/>
      <c r="M45" s="4" t="str">
        <f t="shared" si="2"/>
        <v/>
      </c>
      <c r="P45" s="44"/>
      <c r="Q45" s="44"/>
    </row>
    <row r="46" spans="1:17" s="6" customFormat="1" ht="20.25" hidden="1" customHeight="1">
      <c r="A46" s="4">
        <v>44</v>
      </c>
      <c r="B46" s="594" t="s">
        <v>62</v>
      </c>
      <c r="C46" s="73" t="s">
        <v>9</v>
      </c>
      <c r="D46" s="57">
        <v>5</v>
      </c>
      <c r="E46" s="74">
        <v>1</v>
      </c>
      <c r="F46" s="87"/>
      <c r="G46" s="92"/>
      <c r="H46" s="97" t="str">
        <f t="shared" si="0"/>
        <v>北区5-1</v>
      </c>
      <c r="I46" s="104">
        <v>380</v>
      </c>
      <c r="J46" s="113" t="s">
        <v>63</v>
      </c>
      <c r="K46" s="188"/>
      <c r="L46" s="129"/>
      <c r="M46" s="4" t="str">
        <f t="shared" si="2"/>
        <v/>
      </c>
      <c r="P46" s="44"/>
      <c r="Q46" s="44"/>
    </row>
    <row r="47" spans="1:17" s="6" customFormat="1" ht="20.25" hidden="1" customHeight="1">
      <c r="A47" s="4">
        <v>45</v>
      </c>
      <c r="B47" s="594"/>
      <c r="C47" s="73" t="s">
        <v>9</v>
      </c>
      <c r="D47" s="57">
        <v>5</v>
      </c>
      <c r="E47" s="74">
        <v>2</v>
      </c>
      <c r="F47" s="87"/>
      <c r="G47" s="92"/>
      <c r="H47" s="97" t="str">
        <f t="shared" si="0"/>
        <v>北区5-2</v>
      </c>
      <c r="I47" s="104">
        <v>235</v>
      </c>
      <c r="J47" s="113" t="s">
        <v>64</v>
      </c>
      <c r="K47" s="188"/>
      <c r="L47" s="129"/>
      <c r="M47" s="4" t="str">
        <f t="shared" si="2"/>
        <v/>
      </c>
      <c r="P47" s="44"/>
      <c r="Q47" s="44"/>
    </row>
    <row r="48" spans="1:17" s="6" customFormat="1" ht="20.25" hidden="1" customHeight="1">
      <c r="A48" s="4">
        <v>46</v>
      </c>
      <c r="B48" s="594"/>
      <c r="C48" s="73" t="s">
        <v>9</v>
      </c>
      <c r="D48" s="57">
        <v>5</v>
      </c>
      <c r="E48" s="74">
        <v>3</v>
      </c>
      <c r="F48" s="87"/>
      <c r="G48" s="92"/>
      <c r="H48" s="97" t="str">
        <f t="shared" si="0"/>
        <v>北区5-3</v>
      </c>
      <c r="I48" s="104">
        <v>265</v>
      </c>
      <c r="J48" s="113" t="s">
        <v>65</v>
      </c>
      <c r="K48" s="188"/>
      <c r="L48" s="129"/>
      <c r="M48" s="4" t="str">
        <f t="shared" si="2"/>
        <v/>
      </c>
      <c r="P48" s="44"/>
      <c r="Q48" s="44"/>
    </row>
    <row r="49" spans="1:70" ht="20.25" hidden="1" customHeight="1">
      <c r="A49" s="4">
        <v>47</v>
      </c>
      <c r="B49" s="594"/>
      <c r="C49" s="73" t="s">
        <v>9</v>
      </c>
      <c r="D49" s="57">
        <v>5</v>
      </c>
      <c r="E49" s="74">
        <v>4</v>
      </c>
      <c r="F49" s="87"/>
      <c r="G49" s="92"/>
      <c r="H49" s="97" t="str">
        <f t="shared" si="0"/>
        <v>北区5-4</v>
      </c>
      <c r="I49" s="104">
        <v>415</v>
      </c>
      <c r="J49" s="113" t="s">
        <v>66</v>
      </c>
      <c r="K49" s="188"/>
      <c r="L49" s="129"/>
      <c r="M49" s="4" t="str">
        <f t="shared" si="2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4"/>
      <c r="C50" s="73" t="s">
        <v>9</v>
      </c>
      <c r="D50" s="57">
        <v>5</v>
      </c>
      <c r="E50" s="74">
        <v>5</v>
      </c>
      <c r="F50" s="87"/>
      <c r="G50" s="92"/>
      <c r="H50" s="97" t="str">
        <f t="shared" si="0"/>
        <v>北区5-5</v>
      </c>
      <c r="I50" s="104">
        <v>435</v>
      </c>
      <c r="J50" s="113" t="s">
        <v>67</v>
      </c>
      <c r="K50" s="188"/>
      <c r="L50" s="131"/>
      <c r="M50" s="4" t="str">
        <f t="shared" si="2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4"/>
      <c r="C51" s="73" t="s">
        <v>9</v>
      </c>
      <c r="D51" s="57">
        <v>5</v>
      </c>
      <c r="E51" s="74">
        <v>6</v>
      </c>
      <c r="F51" s="87"/>
      <c r="G51" s="92"/>
      <c r="H51" s="97" t="str">
        <f t="shared" si="0"/>
        <v>北区5-6</v>
      </c>
      <c r="I51" s="104">
        <v>555</v>
      </c>
      <c r="J51" s="113" t="s">
        <v>68</v>
      </c>
      <c r="K51" s="281"/>
      <c r="L51" s="132"/>
      <c r="M51" s="4" t="str">
        <f t="shared" si="2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50</v>
      </c>
      <c r="B52" s="594"/>
      <c r="C52" s="73" t="s">
        <v>9</v>
      </c>
      <c r="D52" s="57">
        <v>5</v>
      </c>
      <c r="E52" s="74">
        <v>7</v>
      </c>
      <c r="F52" s="87"/>
      <c r="G52" s="92"/>
      <c r="H52" s="97" t="str">
        <f t="shared" si="0"/>
        <v>北区5-7</v>
      </c>
      <c r="I52" s="104">
        <v>415</v>
      </c>
      <c r="J52" s="113" t="s">
        <v>69</v>
      </c>
      <c r="K52" s="188"/>
      <c r="L52" s="136"/>
      <c r="M52" s="4" t="str">
        <f t="shared" si="2"/>
        <v/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602" t="s">
        <v>70</v>
      </c>
      <c r="C53" s="73" t="s">
        <v>9</v>
      </c>
      <c r="D53" s="57">
        <v>6</v>
      </c>
      <c r="E53" s="74">
        <v>1</v>
      </c>
      <c r="F53" s="87"/>
      <c r="G53" s="92"/>
      <c r="H53" s="97" t="str">
        <f t="shared" si="0"/>
        <v>北区6-1</v>
      </c>
      <c r="I53" s="104">
        <v>275</v>
      </c>
      <c r="J53" s="113" t="s">
        <v>71</v>
      </c>
      <c r="K53" s="188"/>
      <c r="L53" s="129"/>
      <c r="M53" s="4" t="str">
        <f t="shared" si="2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52</v>
      </c>
      <c r="B54" s="602"/>
      <c r="C54" s="73" t="s">
        <v>9</v>
      </c>
      <c r="D54" s="57">
        <v>6</v>
      </c>
      <c r="E54" s="74">
        <v>2</v>
      </c>
      <c r="F54" s="87"/>
      <c r="G54" s="92"/>
      <c r="H54" s="97" t="str">
        <f t="shared" si="0"/>
        <v>北区6-2</v>
      </c>
      <c r="I54" s="104">
        <v>390</v>
      </c>
      <c r="J54" s="113" t="s">
        <v>72</v>
      </c>
      <c r="K54" s="188"/>
      <c r="L54" s="129"/>
      <c r="M54" s="4" t="str">
        <f t="shared" si="2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1" hidden="1" customHeight="1">
      <c r="A55" s="4">
        <v>53</v>
      </c>
      <c r="B55" s="602"/>
      <c r="C55" s="73" t="s">
        <v>9</v>
      </c>
      <c r="D55" s="57">
        <v>6</v>
      </c>
      <c r="E55" s="74">
        <v>3</v>
      </c>
      <c r="F55" s="87"/>
      <c r="G55" s="92"/>
      <c r="H55" s="97" t="str">
        <f t="shared" si="0"/>
        <v>北区6-3</v>
      </c>
      <c r="I55" s="104">
        <v>140</v>
      </c>
      <c r="J55" s="113" t="s">
        <v>73</v>
      </c>
      <c r="K55" s="188"/>
      <c r="L55" s="129"/>
      <c r="M55" s="4" t="str">
        <f t="shared" si="2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hidden="1" customHeight="1">
      <c r="A56" s="4">
        <v>54</v>
      </c>
      <c r="B56" s="602"/>
      <c r="C56" s="73" t="s">
        <v>9</v>
      </c>
      <c r="D56" s="57">
        <v>6</v>
      </c>
      <c r="E56" s="74">
        <v>4</v>
      </c>
      <c r="F56" s="87"/>
      <c r="G56" s="92"/>
      <c r="H56" s="97" t="str">
        <f t="shared" si="0"/>
        <v>北区6-4</v>
      </c>
      <c r="I56" s="104">
        <v>305</v>
      </c>
      <c r="J56" s="113" t="s">
        <v>74</v>
      </c>
      <c r="K56" s="281"/>
      <c r="L56" s="131"/>
      <c r="M56" s="5" t="str">
        <f>IF(F56,I56,"")</f>
        <v/>
      </c>
    </row>
    <row r="57" spans="1:70" ht="20.25" hidden="1" customHeight="1">
      <c r="A57" s="4">
        <v>55</v>
      </c>
      <c r="B57" s="602"/>
      <c r="C57" s="73" t="s">
        <v>9</v>
      </c>
      <c r="D57" s="57">
        <v>6</v>
      </c>
      <c r="E57" s="74">
        <v>5</v>
      </c>
      <c r="F57" s="87"/>
      <c r="G57" s="92"/>
      <c r="H57" s="97" t="str">
        <f t="shared" si="0"/>
        <v>北区6-5</v>
      </c>
      <c r="I57" s="104">
        <v>390</v>
      </c>
      <c r="J57" s="113" t="s">
        <v>75</v>
      </c>
      <c r="K57" s="188"/>
      <c r="L57" s="129"/>
      <c r="M57" s="4" t="str">
        <f t="shared" si="2"/>
        <v/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hidden="1" customHeight="1">
      <c r="A58" s="4">
        <v>56</v>
      </c>
      <c r="B58" s="602"/>
      <c r="C58" s="73" t="s">
        <v>9</v>
      </c>
      <c r="D58" s="57">
        <v>6</v>
      </c>
      <c r="E58" s="74">
        <v>6</v>
      </c>
      <c r="F58" s="87"/>
      <c r="G58" s="92"/>
      <c r="H58" s="97" t="str">
        <f t="shared" si="0"/>
        <v>北区6-6</v>
      </c>
      <c r="I58" s="104">
        <v>255</v>
      </c>
      <c r="J58" s="113" t="s">
        <v>76</v>
      </c>
      <c r="K58" s="281"/>
      <c r="L58" s="138"/>
      <c r="M58" s="5" t="str">
        <f>IF(F58,I58,"")</f>
        <v/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hidden="1" customHeight="1">
      <c r="A59" s="4">
        <v>57</v>
      </c>
      <c r="B59" s="602"/>
      <c r="C59" s="73" t="s">
        <v>9</v>
      </c>
      <c r="D59" s="57">
        <v>6</v>
      </c>
      <c r="E59" s="74">
        <v>7</v>
      </c>
      <c r="F59" s="87"/>
      <c r="G59" s="92"/>
      <c r="H59" s="97" t="str">
        <f t="shared" si="0"/>
        <v>北区6-7</v>
      </c>
      <c r="I59" s="104">
        <v>585</v>
      </c>
      <c r="J59" s="113" t="s">
        <v>77</v>
      </c>
      <c r="K59" s="281"/>
      <c r="L59" s="132"/>
      <c r="M59" s="4" t="str">
        <f t="shared" si="2"/>
        <v/>
      </c>
    </row>
    <row r="60" spans="1:70" ht="20.25" hidden="1" customHeight="1">
      <c r="A60" s="4">
        <v>58</v>
      </c>
      <c r="B60" s="602"/>
      <c r="C60" s="73" t="s">
        <v>9</v>
      </c>
      <c r="D60" s="57">
        <v>6</v>
      </c>
      <c r="E60" s="74">
        <v>8</v>
      </c>
      <c r="F60" s="87"/>
      <c r="G60" s="92"/>
      <c r="H60" s="97" t="str">
        <f t="shared" si="0"/>
        <v>北区6-8</v>
      </c>
      <c r="I60" s="104">
        <v>395</v>
      </c>
      <c r="J60" s="113" t="s">
        <v>78</v>
      </c>
      <c r="K60" s="188"/>
      <c r="L60" s="129"/>
      <c r="M60" s="5">
        <f t="shared" si="2"/>
        <v>255</v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customHeight="1">
      <c r="A61" s="4">
        <v>59</v>
      </c>
      <c r="B61" s="602"/>
      <c r="C61" s="73" t="s">
        <v>9</v>
      </c>
      <c r="D61" s="57">
        <v>6</v>
      </c>
      <c r="E61" s="74">
        <v>9</v>
      </c>
      <c r="F61" s="87">
        <v>1</v>
      </c>
      <c r="G61" s="92"/>
      <c r="H61" s="97" t="str">
        <f t="shared" si="0"/>
        <v>北区6-9</v>
      </c>
      <c r="I61" s="104">
        <v>255</v>
      </c>
      <c r="J61" s="113" t="s">
        <v>79</v>
      </c>
      <c r="K61" s="281" t="s">
        <v>967</v>
      </c>
      <c r="L61" s="138"/>
      <c r="M61" s="5">
        <f>IF(F61,I61,"")</f>
        <v>255</v>
      </c>
      <c r="N61" s="6"/>
      <c r="O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 customHeight="1">
      <c r="A62" s="4">
        <v>60</v>
      </c>
      <c r="B62" s="602"/>
      <c r="C62" s="73" t="s">
        <v>9</v>
      </c>
      <c r="D62" s="57">
        <v>6</v>
      </c>
      <c r="E62" s="74">
        <v>10</v>
      </c>
      <c r="F62" s="87"/>
      <c r="G62" s="92"/>
      <c r="H62" s="97" t="str">
        <f t="shared" si="0"/>
        <v>北区6-10</v>
      </c>
      <c r="I62" s="104">
        <v>300</v>
      </c>
      <c r="J62" s="113" t="s">
        <v>80</v>
      </c>
      <c r="K62" s="188"/>
      <c r="L62" s="129"/>
      <c r="M62" s="4" t="str">
        <f t="shared" si="2"/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hidden="1" customHeight="1">
      <c r="A63" s="4">
        <v>61</v>
      </c>
      <c r="B63" s="602"/>
      <c r="C63" s="73" t="s">
        <v>9</v>
      </c>
      <c r="D63" s="57">
        <v>6</v>
      </c>
      <c r="E63" s="74">
        <v>11</v>
      </c>
      <c r="F63" s="87"/>
      <c r="G63" s="92"/>
      <c r="H63" s="97" t="str">
        <f t="shared" si="0"/>
        <v>北区6-11</v>
      </c>
      <c r="I63" s="104">
        <v>295</v>
      </c>
      <c r="J63" s="113" t="s">
        <v>82</v>
      </c>
      <c r="K63" s="188"/>
      <c r="L63" s="129"/>
      <c r="M63" s="5" t="str">
        <f>IF(F63,I63,"")</f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hidden="1" customHeight="1">
      <c r="A64" s="4">
        <v>62</v>
      </c>
      <c r="B64" s="602"/>
      <c r="C64" s="73" t="s">
        <v>9</v>
      </c>
      <c r="D64" s="57">
        <v>6</v>
      </c>
      <c r="E64" s="74">
        <v>12</v>
      </c>
      <c r="F64" s="87"/>
      <c r="G64" s="92"/>
      <c r="H64" s="97" t="str">
        <f t="shared" si="0"/>
        <v>北区6-12</v>
      </c>
      <c r="I64" s="104">
        <v>630</v>
      </c>
      <c r="J64" s="113" t="s">
        <v>83</v>
      </c>
      <c r="K64" s="188"/>
      <c r="L64" s="129"/>
      <c r="M64" s="4" t="str">
        <f t="shared" si="2"/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hidden="1" customHeight="1">
      <c r="A65" s="4">
        <v>63</v>
      </c>
      <c r="B65" s="602"/>
      <c r="C65" s="73" t="s">
        <v>9</v>
      </c>
      <c r="D65" s="57">
        <v>6</v>
      </c>
      <c r="E65" s="74">
        <v>13</v>
      </c>
      <c r="F65" s="87"/>
      <c r="G65" s="92"/>
      <c r="H65" s="97" t="str">
        <f t="shared" si="0"/>
        <v>北区6-13</v>
      </c>
      <c r="I65" s="104">
        <v>730</v>
      </c>
      <c r="J65" s="113" t="s">
        <v>85</v>
      </c>
      <c r="K65" s="188"/>
      <c r="L65" s="129"/>
      <c r="M65" s="4">
        <f t="shared" si="2"/>
        <v>380</v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customHeight="1">
      <c r="A66" s="4">
        <v>64</v>
      </c>
      <c r="B66" s="602"/>
      <c r="C66" s="73" t="s">
        <v>9</v>
      </c>
      <c r="D66" s="57">
        <v>6</v>
      </c>
      <c r="E66" s="74">
        <v>14</v>
      </c>
      <c r="F66" s="87">
        <v>1</v>
      </c>
      <c r="G66" s="92"/>
      <c r="H66" s="97" t="str">
        <f t="shared" si="0"/>
        <v>北区6-14</v>
      </c>
      <c r="I66" s="104">
        <v>380</v>
      </c>
      <c r="J66" s="113" t="s">
        <v>86</v>
      </c>
      <c r="K66" s="188" t="s">
        <v>1061</v>
      </c>
      <c r="L66" s="152"/>
      <c r="M66" s="4" t="str">
        <f t="shared" si="2"/>
        <v/>
      </c>
      <c r="N66" s="6"/>
      <c r="O66" s="6"/>
      <c r="R66" s="6"/>
      <c r="S66" s="14" t="s">
        <v>87</v>
      </c>
      <c r="T66" s="13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hidden="1" customHeight="1">
      <c r="A67" s="4">
        <v>65</v>
      </c>
      <c r="B67" s="602"/>
      <c r="C67" s="73" t="s">
        <v>9</v>
      </c>
      <c r="D67" s="57">
        <v>6</v>
      </c>
      <c r="E67" s="74">
        <v>15</v>
      </c>
      <c r="F67" s="87"/>
      <c r="G67" s="92"/>
      <c r="H67" s="97" t="str">
        <f t="shared" si="0"/>
        <v>北区6-15</v>
      </c>
      <c r="I67" s="104">
        <v>410</v>
      </c>
      <c r="J67" s="113" t="s">
        <v>88</v>
      </c>
      <c r="K67" s="281"/>
      <c r="L67" s="131"/>
      <c r="M67" s="5" t="str">
        <f>IF(F67,I67,"")</f>
        <v/>
      </c>
    </row>
    <row r="68" spans="1:70" ht="20.100000000000001" customHeight="1">
      <c r="A68" s="4">
        <v>66</v>
      </c>
      <c r="B68" s="602"/>
      <c r="C68" s="73" t="s">
        <v>9</v>
      </c>
      <c r="D68" s="57">
        <v>6</v>
      </c>
      <c r="E68" s="74" t="s">
        <v>29</v>
      </c>
      <c r="F68" s="87">
        <v>1</v>
      </c>
      <c r="G68" s="92"/>
      <c r="H68" s="97" t="str">
        <f t="shared" si="0"/>
        <v>北区6-16</v>
      </c>
      <c r="I68" s="104">
        <v>180</v>
      </c>
      <c r="J68" s="114" t="s">
        <v>90</v>
      </c>
      <c r="K68" s="188" t="s">
        <v>947</v>
      </c>
      <c r="L68" s="131"/>
      <c r="M68" s="5">
        <f>IF(F68,I68,"")</f>
        <v>180</v>
      </c>
      <c r="N68" s="6"/>
      <c r="O68" s="6"/>
      <c r="R68" s="6"/>
      <c r="S68" s="6" t="s">
        <v>24</v>
      </c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hidden="1" customHeight="1">
      <c r="A69" s="4">
        <v>67</v>
      </c>
      <c r="B69" s="602"/>
      <c r="C69" s="73" t="s">
        <v>9</v>
      </c>
      <c r="D69" s="57">
        <v>6</v>
      </c>
      <c r="E69" s="74">
        <v>17</v>
      </c>
      <c r="F69" s="87"/>
      <c r="G69" s="92"/>
      <c r="H69" s="97" t="str">
        <f t="shared" si="0"/>
        <v>北区6-17</v>
      </c>
      <c r="I69" s="104">
        <v>560</v>
      </c>
      <c r="J69" s="113" t="s">
        <v>92</v>
      </c>
      <c r="K69" s="281"/>
      <c r="L69" s="132"/>
      <c r="M69" s="4">
        <f>IF(F70,I70,"")</f>
        <v>600</v>
      </c>
    </row>
    <row r="70" spans="1:70" ht="20.100000000000001" customHeight="1">
      <c r="A70" s="4">
        <v>68</v>
      </c>
      <c r="B70" s="602"/>
      <c r="C70" s="73" t="s">
        <v>9</v>
      </c>
      <c r="D70" s="57">
        <v>6</v>
      </c>
      <c r="E70" s="74">
        <v>18</v>
      </c>
      <c r="F70" s="87">
        <v>1</v>
      </c>
      <c r="G70" s="92"/>
      <c r="H70" s="97" t="str">
        <f>CONCATENATE(C71,D70,"-",E70)</f>
        <v>北区6-18</v>
      </c>
      <c r="I70" s="104">
        <v>600</v>
      </c>
      <c r="J70" s="215" t="s">
        <v>94</v>
      </c>
      <c r="K70" s="281" t="s">
        <v>778</v>
      </c>
      <c r="L70" s="150"/>
      <c r="M70" s="5">
        <f>IF(F70,I70,"")</f>
        <v>600</v>
      </c>
    </row>
    <row r="71" spans="1:70" ht="20.100000000000001" hidden="1" customHeight="1">
      <c r="A71" s="4">
        <v>69</v>
      </c>
      <c r="B71" s="602"/>
      <c r="C71" s="73" t="s">
        <v>9</v>
      </c>
      <c r="D71" s="58">
        <v>6</v>
      </c>
      <c r="E71" s="75">
        <v>19</v>
      </c>
      <c r="F71" s="87"/>
      <c r="G71" s="92"/>
      <c r="H71" s="97" t="str">
        <f t="shared" si="0"/>
        <v>北区6-19</v>
      </c>
      <c r="I71" s="105">
        <v>315</v>
      </c>
      <c r="J71" s="115" t="s">
        <v>95</v>
      </c>
      <c r="K71" s="281"/>
      <c r="L71" s="131"/>
      <c r="M71" s="5" t="str">
        <f>IF(F71,I71,"")</f>
        <v/>
      </c>
    </row>
    <row r="72" spans="1:70" ht="20.25" hidden="1" customHeight="1">
      <c r="A72" s="4">
        <v>70</v>
      </c>
      <c r="B72" s="602"/>
      <c r="C72" s="73" t="s">
        <v>9</v>
      </c>
      <c r="D72" s="58">
        <v>6</v>
      </c>
      <c r="E72" s="75">
        <v>20</v>
      </c>
      <c r="F72" s="87"/>
      <c r="G72" s="92"/>
      <c r="H72" s="97" t="str">
        <f t="shared" si="0"/>
        <v>北区6-20</v>
      </c>
      <c r="I72" s="105">
        <v>215</v>
      </c>
      <c r="J72" s="115" t="s">
        <v>96</v>
      </c>
      <c r="K72" s="188"/>
      <c r="L72" s="138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customHeight="1">
      <c r="A73" s="4">
        <v>71</v>
      </c>
      <c r="B73" s="602"/>
      <c r="C73" s="73" t="s">
        <v>9</v>
      </c>
      <c r="D73" s="58">
        <v>6</v>
      </c>
      <c r="E73" s="75">
        <v>21</v>
      </c>
      <c r="F73" s="87">
        <v>1</v>
      </c>
      <c r="G73" s="92"/>
      <c r="H73" s="97" t="str">
        <f t="shared" si="0"/>
        <v>北区6-21</v>
      </c>
      <c r="I73" s="105">
        <v>290</v>
      </c>
      <c r="J73" s="113" t="s">
        <v>97</v>
      </c>
      <c r="K73" s="324" t="s">
        <v>15</v>
      </c>
      <c r="L73" s="150"/>
      <c r="M73" s="5">
        <f>IF(F73,I73,"")</f>
        <v>290</v>
      </c>
    </row>
    <row r="74" spans="1:70" ht="20.25" hidden="1" customHeight="1">
      <c r="A74" s="4">
        <v>72</v>
      </c>
      <c r="B74" s="594" t="s">
        <v>98</v>
      </c>
      <c r="C74" s="73" t="s">
        <v>9</v>
      </c>
      <c r="D74" s="57">
        <v>7</v>
      </c>
      <c r="E74" s="74">
        <v>1</v>
      </c>
      <c r="F74" s="87"/>
      <c r="G74" s="92"/>
      <c r="H74" s="97" t="str">
        <f t="shared" ref="H74:H137" si="3">CONCATENATE(C74,D74,"-",E74)</f>
        <v>北区7-1</v>
      </c>
      <c r="I74" s="104">
        <v>480</v>
      </c>
      <c r="J74" s="113" t="s">
        <v>99</v>
      </c>
      <c r="K74" s="188"/>
      <c r="L74" s="129"/>
      <c r="M74" s="4" t="str">
        <f t="shared" ref="M74:M93" si="4">IF(F76,I76,"")</f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hidden="1" customHeight="1">
      <c r="A75" s="4">
        <v>73</v>
      </c>
      <c r="B75" s="594"/>
      <c r="C75" s="73" t="s">
        <v>9</v>
      </c>
      <c r="D75" s="57">
        <v>7</v>
      </c>
      <c r="E75" s="74">
        <v>2</v>
      </c>
      <c r="F75" s="87"/>
      <c r="G75" s="92"/>
      <c r="H75" s="97" t="str">
        <f t="shared" si="3"/>
        <v>北区7-2</v>
      </c>
      <c r="I75" s="104">
        <v>420</v>
      </c>
      <c r="J75" s="113" t="s">
        <v>100</v>
      </c>
      <c r="K75" s="188"/>
      <c r="L75" s="129"/>
      <c r="M75" s="4" t="str">
        <f t="shared" si="4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594"/>
      <c r="C76" s="73" t="s">
        <v>9</v>
      </c>
      <c r="D76" s="57">
        <v>7</v>
      </c>
      <c r="E76" s="74">
        <v>3</v>
      </c>
      <c r="F76" s="87"/>
      <c r="G76" s="92"/>
      <c r="H76" s="97" t="str">
        <f t="shared" si="3"/>
        <v>北区7-3</v>
      </c>
      <c r="I76" s="104">
        <v>215</v>
      </c>
      <c r="J76" s="113" t="s">
        <v>101</v>
      </c>
      <c r="K76" s="327"/>
      <c r="L76" s="145"/>
      <c r="M76" s="4" t="str">
        <f t="shared" si="4"/>
        <v/>
      </c>
    </row>
    <row r="77" spans="1:70" ht="20.25" hidden="1" customHeight="1">
      <c r="A77" s="4">
        <v>75</v>
      </c>
      <c r="B77" s="594"/>
      <c r="C77" s="73" t="s">
        <v>9</v>
      </c>
      <c r="D77" s="57">
        <v>7</v>
      </c>
      <c r="E77" s="74">
        <v>4</v>
      </c>
      <c r="F77" s="87"/>
      <c r="G77" s="92"/>
      <c r="H77" s="97" t="str">
        <f t="shared" si="3"/>
        <v>北区7-4</v>
      </c>
      <c r="I77" s="104">
        <v>150</v>
      </c>
      <c r="J77" s="113" t="s">
        <v>102</v>
      </c>
      <c r="K77" s="188"/>
      <c r="L77" s="129"/>
      <c r="M77" s="4" t="str">
        <f t="shared" si="4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594"/>
      <c r="C78" s="73" t="s">
        <v>9</v>
      </c>
      <c r="D78" s="57">
        <v>7</v>
      </c>
      <c r="E78" s="74">
        <v>5</v>
      </c>
      <c r="F78" s="87"/>
      <c r="G78" s="92"/>
      <c r="H78" s="97" t="str">
        <f t="shared" si="3"/>
        <v>北区7-5</v>
      </c>
      <c r="I78" s="104">
        <v>615</v>
      </c>
      <c r="J78" s="113" t="s">
        <v>103</v>
      </c>
      <c r="K78" s="188"/>
      <c r="L78" s="129"/>
      <c r="M78" s="4" t="str">
        <f t="shared" si="4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94"/>
      <c r="C79" s="73" t="s">
        <v>9</v>
      </c>
      <c r="D79" s="57">
        <v>7</v>
      </c>
      <c r="E79" s="74">
        <v>6</v>
      </c>
      <c r="F79" s="87"/>
      <c r="G79" s="92"/>
      <c r="H79" s="97" t="str">
        <f t="shared" si="3"/>
        <v>北区7-6</v>
      </c>
      <c r="I79" s="104">
        <v>730</v>
      </c>
      <c r="J79" s="113" t="s">
        <v>104</v>
      </c>
      <c r="K79" s="188"/>
      <c r="L79" s="129"/>
      <c r="M79" s="4" t="str">
        <f t="shared" si="4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4" t="s">
        <v>105</v>
      </c>
      <c r="C80" s="73" t="s">
        <v>9</v>
      </c>
      <c r="D80" s="57">
        <v>8</v>
      </c>
      <c r="E80" s="74">
        <v>1</v>
      </c>
      <c r="F80" s="87"/>
      <c r="G80" s="92"/>
      <c r="H80" s="97" t="str">
        <f t="shared" si="3"/>
        <v>北区8-1</v>
      </c>
      <c r="I80" s="104">
        <v>490</v>
      </c>
      <c r="J80" s="113" t="s">
        <v>106</v>
      </c>
      <c r="K80" s="188"/>
      <c r="L80" s="129"/>
      <c r="M80" s="4" t="str">
        <f t="shared" si="4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94"/>
      <c r="C81" s="73" t="s">
        <v>9</v>
      </c>
      <c r="D81" s="57">
        <v>8</v>
      </c>
      <c r="E81" s="74">
        <v>2</v>
      </c>
      <c r="F81" s="87"/>
      <c r="G81" s="92"/>
      <c r="H81" s="97" t="str">
        <f t="shared" si="3"/>
        <v>北区8-2</v>
      </c>
      <c r="I81" s="104">
        <v>320</v>
      </c>
      <c r="J81" s="113" t="s">
        <v>107</v>
      </c>
      <c r="K81" s="188"/>
      <c r="L81" s="129"/>
      <c r="M81" s="4" t="str">
        <f t="shared" si="4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94"/>
      <c r="C82" s="73" t="s">
        <v>9</v>
      </c>
      <c r="D82" s="57">
        <v>8</v>
      </c>
      <c r="E82" s="74">
        <v>3</v>
      </c>
      <c r="F82" s="87"/>
      <c r="G82" s="92"/>
      <c r="H82" s="97" t="str">
        <f t="shared" si="3"/>
        <v>北区8-3</v>
      </c>
      <c r="I82" s="104">
        <v>275</v>
      </c>
      <c r="J82" s="113" t="s">
        <v>108</v>
      </c>
      <c r="K82" s="188"/>
      <c r="L82" s="129"/>
      <c r="M82" s="4" t="str">
        <f t="shared" si="4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94"/>
      <c r="C83" s="73" t="s">
        <v>9</v>
      </c>
      <c r="D83" s="57">
        <v>8</v>
      </c>
      <c r="E83" s="74">
        <v>4</v>
      </c>
      <c r="F83" s="87"/>
      <c r="G83" s="92"/>
      <c r="H83" s="97" t="str">
        <f t="shared" si="3"/>
        <v>北区8-4</v>
      </c>
      <c r="I83" s="104">
        <v>340</v>
      </c>
      <c r="J83" s="113" t="s">
        <v>109</v>
      </c>
      <c r="K83" s="188"/>
      <c r="L83" s="129"/>
      <c r="M83" s="4" t="str">
        <f t="shared" si="4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94"/>
      <c r="C84" s="73" t="s">
        <v>9</v>
      </c>
      <c r="D84" s="57">
        <v>8</v>
      </c>
      <c r="E84" s="74">
        <v>5</v>
      </c>
      <c r="F84" s="87"/>
      <c r="G84" s="92"/>
      <c r="H84" s="97" t="str">
        <f t="shared" si="3"/>
        <v>北区8-5</v>
      </c>
      <c r="I84" s="104">
        <v>345</v>
      </c>
      <c r="J84" s="113" t="s">
        <v>110</v>
      </c>
      <c r="K84" s="188"/>
      <c r="L84" s="129"/>
      <c r="M84" s="4" t="str">
        <f t="shared" si="4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/>
      <c r="C85" s="73" t="s">
        <v>9</v>
      </c>
      <c r="D85" s="57">
        <v>8</v>
      </c>
      <c r="E85" s="74">
        <v>6</v>
      </c>
      <c r="F85" s="87"/>
      <c r="G85" s="92"/>
      <c r="H85" s="97" t="str">
        <f t="shared" si="3"/>
        <v>北区8-6</v>
      </c>
      <c r="I85" s="104">
        <v>970</v>
      </c>
      <c r="J85" s="113" t="s">
        <v>111</v>
      </c>
      <c r="K85" s="328"/>
      <c r="L85" s="138"/>
      <c r="M85" s="4" t="str">
        <f t="shared" si="4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7</v>
      </c>
      <c r="F86" s="87"/>
      <c r="G86" s="92"/>
      <c r="H86" s="97" t="str">
        <f t="shared" si="3"/>
        <v>北区8-7</v>
      </c>
      <c r="I86" s="104">
        <v>345</v>
      </c>
      <c r="J86" s="113" t="s">
        <v>112</v>
      </c>
      <c r="K86" s="188"/>
      <c r="L86" s="129"/>
      <c r="M86" s="5">
        <f t="shared" si="4"/>
        <v>390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8</v>
      </c>
      <c r="F87" s="87"/>
      <c r="G87" s="92"/>
      <c r="H87" s="97" t="str">
        <f t="shared" si="3"/>
        <v>北区8-8</v>
      </c>
      <c r="I87" s="104">
        <v>395</v>
      </c>
      <c r="J87" s="113" t="s">
        <v>113</v>
      </c>
      <c r="K87" s="188"/>
      <c r="L87" s="129"/>
      <c r="M87" s="4">
        <f t="shared" si="4"/>
        <v>455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customHeight="1">
      <c r="A88" s="4">
        <v>86</v>
      </c>
      <c r="B88" s="594"/>
      <c r="C88" s="73" t="s">
        <v>9</v>
      </c>
      <c r="D88" s="57">
        <v>8</v>
      </c>
      <c r="E88" s="74">
        <v>9</v>
      </c>
      <c r="F88" s="87">
        <v>1</v>
      </c>
      <c r="G88" s="92"/>
      <c r="H88" s="97" t="str">
        <f t="shared" si="3"/>
        <v>北区8-9</v>
      </c>
      <c r="I88" s="104">
        <v>390</v>
      </c>
      <c r="J88" s="113" t="s">
        <v>114</v>
      </c>
      <c r="K88" s="329" t="s">
        <v>979</v>
      </c>
      <c r="L88" s="139"/>
      <c r="M88" s="5">
        <f>IF(F88,I88,"")</f>
        <v>390</v>
      </c>
      <c r="N88" s="6"/>
      <c r="O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customHeight="1">
      <c r="A89" s="4">
        <v>87</v>
      </c>
      <c r="B89" s="594" t="s">
        <v>115</v>
      </c>
      <c r="C89" s="73" t="s">
        <v>9</v>
      </c>
      <c r="D89" s="57">
        <v>9</v>
      </c>
      <c r="E89" s="74">
        <v>1</v>
      </c>
      <c r="F89" s="87">
        <v>1</v>
      </c>
      <c r="G89" s="92"/>
      <c r="H89" s="97" t="str">
        <f t="shared" si="3"/>
        <v>北区9-1</v>
      </c>
      <c r="I89" s="104">
        <v>455</v>
      </c>
      <c r="J89" s="113" t="s">
        <v>116</v>
      </c>
      <c r="K89" s="281" t="s">
        <v>1041</v>
      </c>
      <c r="L89" s="156"/>
      <c r="M89" s="5">
        <f>IF(F89,I89,"")</f>
        <v>455</v>
      </c>
    </row>
    <row r="90" spans="1:70" ht="20.25" hidden="1" customHeight="1">
      <c r="A90" s="4">
        <v>88</v>
      </c>
      <c r="B90" s="594"/>
      <c r="C90" s="73" t="s">
        <v>9</v>
      </c>
      <c r="D90" s="57">
        <v>9</v>
      </c>
      <c r="E90" s="74">
        <v>2</v>
      </c>
      <c r="F90" s="87"/>
      <c r="G90" s="92"/>
      <c r="H90" s="222" t="str">
        <f t="shared" si="3"/>
        <v>北区9-2</v>
      </c>
      <c r="I90" s="104">
        <v>320</v>
      </c>
      <c r="J90" s="116" t="s">
        <v>118</v>
      </c>
      <c r="K90" s="188"/>
      <c r="L90" s="129"/>
      <c r="M90" s="4">
        <f t="shared" si="4"/>
        <v>575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 customHeight="1">
      <c r="A91" s="4">
        <v>89</v>
      </c>
      <c r="B91" s="576" t="s">
        <v>119</v>
      </c>
      <c r="C91" s="73" t="s">
        <v>9</v>
      </c>
      <c r="D91" s="59">
        <v>10</v>
      </c>
      <c r="E91" s="74">
        <v>1</v>
      </c>
      <c r="F91" s="87"/>
      <c r="G91" s="92"/>
      <c r="H91" s="97" t="str">
        <f t="shared" si="3"/>
        <v>北区10-1</v>
      </c>
      <c r="I91" s="104">
        <v>305</v>
      </c>
      <c r="J91" s="113" t="s">
        <v>120</v>
      </c>
      <c r="K91" s="188"/>
      <c r="L91" s="129"/>
      <c r="M91" s="4" t="str">
        <f t="shared" si="4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customHeight="1">
      <c r="A92" s="4">
        <v>90</v>
      </c>
      <c r="B92" s="593"/>
      <c r="C92" s="73" t="s">
        <v>9</v>
      </c>
      <c r="D92" s="59">
        <v>10</v>
      </c>
      <c r="E92" s="74">
        <v>2</v>
      </c>
      <c r="F92" s="87">
        <v>1</v>
      </c>
      <c r="G92" s="92"/>
      <c r="H92" s="97" t="str">
        <f t="shared" si="3"/>
        <v>北区10-2</v>
      </c>
      <c r="I92" s="104">
        <v>575</v>
      </c>
      <c r="J92" s="113" t="s">
        <v>120</v>
      </c>
      <c r="K92" s="281" t="s">
        <v>952</v>
      </c>
      <c r="L92" s="129"/>
      <c r="M92" s="5">
        <f>IF(F92,I92,"")</f>
        <v>575</v>
      </c>
    </row>
    <row r="93" spans="1:70" ht="16.5" hidden="1" customHeight="1">
      <c r="A93" s="4">
        <v>91</v>
      </c>
      <c r="B93" s="593"/>
      <c r="C93" s="73" t="s">
        <v>9</v>
      </c>
      <c r="D93" s="59">
        <v>10</v>
      </c>
      <c r="E93" s="74">
        <v>3</v>
      </c>
      <c r="F93" s="87"/>
      <c r="G93" s="92"/>
      <c r="H93" s="97" t="str">
        <f t="shared" si="3"/>
        <v>北区10-3</v>
      </c>
      <c r="I93" s="104">
        <v>600</v>
      </c>
      <c r="J93" s="113" t="s">
        <v>122</v>
      </c>
      <c r="K93" s="188"/>
      <c r="L93" s="132"/>
      <c r="M93" s="4" t="str">
        <f t="shared" si="4"/>
        <v/>
      </c>
    </row>
    <row r="94" spans="1:70" ht="20.25" hidden="1" customHeight="1">
      <c r="A94" s="4">
        <v>92</v>
      </c>
      <c r="B94" s="593"/>
      <c r="C94" s="73" t="s">
        <v>9</v>
      </c>
      <c r="D94" s="59">
        <v>10</v>
      </c>
      <c r="E94" s="74">
        <v>4</v>
      </c>
      <c r="F94" s="87"/>
      <c r="G94" s="92"/>
      <c r="H94" s="97" t="str">
        <f t="shared" si="3"/>
        <v>北区10-4</v>
      </c>
      <c r="I94" s="104">
        <v>505</v>
      </c>
      <c r="J94" s="113" t="s">
        <v>124</v>
      </c>
      <c r="K94" s="188"/>
      <c r="L94" s="129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 customHeight="1">
      <c r="A95" s="4">
        <v>93</v>
      </c>
      <c r="B95" s="577"/>
      <c r="C95" s="73" t="s">
        <v>9</v>
      </c>
      <c r="D95" s="59">
        <v>10</v>
      </c>
      <c r="E95" s="74">
        <v>5</v>
      </c>
      <c r="F95" s="87"/>
      <c r="G95" s="92"/>
      <c r="H95" s="97" t="str">
        <f t="shared" si="3"/>
        <v>北区10-5</v>
      </c>
      <c r="I95" s="104">
        <v>330</v>
      </c>
      <c r="J95" s="113" t="s">
        <v>125</v>
      </c>
      <c r="K95" s="188"/>
      <c r="L95" s="129"/>
      <c r="M95" s="4" t="e">
        <f>IF(#REF!,#REF!,"")</f>
        <v>#REF!</v>
      </c>
      <c r="P95" s="46"/>
      <c r="Q95" s="46"/>
    </row>
    <row r="96" spans="1:70" s="16" customFormat="1" ht="16.5" hidden="1" customHeight="1">
      <c r="A96" s="4">
        <v>94</v>
      </c>
      <c r="B96" s="594" t="s">
        <v>140</v>
      </c>
      <c r="C96" s="76" t="s">
        <v>141</v>
      </c>
      <c r="D96" s="57">
        <v>1</v>
      </c>
      <c r="E96" s="74">
        <v>1</v>
      </c>
      <c r="F96" s="87"/>
      <c r="G96" s="92"/>
      <c r="H96" s="97" t="str">
        <f t="shared" si="3"/>
        <v>西区1-1</v>
      </c>
      <c r="I96" s="104">
        <v>585</v>
      </c>
      <c r="J96" s="113" t="s">
        <v>142</v>
      </c>
      <c r="K96" s="188"/>
      <c r="L96" s="129"/>
      <c r="M96" s="4" t="str">
        <f t="shared" ref="M96:M115" si="5">IF(F100,I100,"")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hidden="1" customHeight="1">
      <c r="A97" s="4">
        <v>95</v>
      </c>
      <c r="B97" s="594"/>
      <c r="C97" s="76" t="s">
        <v>141</v>
      </c>
      <c r="D97" s="57">
        <v>1</v>
      </c>
      <c r="E97" s="74" t="s">
        <v>143</v>
      </c>
      <c r="F97" s="205"/>
      <c r="G97" s="92"/>
      <c r="H97" s="97" t="str">
        <f t="shared" si="3"/>
        <v>西区1-2</v>
      </c>
      <c r="I97" s="104">
        <v>245</v>
      </c>
      <c r="J97" s="113" t="s">
        <v>144</v>
      </c>
      <c r="K97" s="189"/>
      <c r="L97" s="164"/>
      <c r="M97" s="4" t="str">
        <f t="shared" si="5"/>
        <v/>
      </c>
      <c r="P97" s="46"/>
      <c r="Q97" s="46"/>
    </row>
    <row r="98" spans="1:70" s="16" customFormat="1" ht="20.100000000000001" customHeight="1">
      <c r="A98" s="4">
        <v>96</v>
      </c>
      <c r="B98" s="594"/>
      <c r="C98" s="76" t="s">
        <v>141</v>
      </c>
      <c r="D98" s="57">
        <v>1</v>
      </c>
      <c r="E98" s="74" t="s">
        <v>146</v>
      </c>
      <c r="F98" s="87">
        <v>0</v>
      </c>
      <c r="G98" s="92"/>
      <c r="H98" s="97" t="str">
        <f t="shared" si="3"/>
        <v>西区1-3</v>
      </c>
      <c r="I98" s="104">
        <v>340</v>
      </c>
      <c r="J98" s="113" t="s">
        <v>147</v>
      </c>
      <c r="K98" s="325"/>
      <c r="L98" s="164" t="s">
        <v>694</v>
      </c>
      <c r="M98" s="5" t="str">
        <f>IF(F98,I98,"")</f>
        <v/>
      </c>
      <c r="P98" s="46"/>
      <c r="Q98" s="46"/>
    </row>
    <row r="99" spans="1:70" s="16" customFormat="1" ht="20.25" hidden="1">
      <c r="A99" s="4">
        <v>97</v>
      </c>
      <c r="B99" s="594"/>
      <c r="C99" s="76" t="s">
        <v>141</v>
      </c>
      <c r="D99" s="57">
        <v>1</v>
      </c>
      <c r="E99" s="74" t="s">
        <v>148</v>
      </c>
      <c r="F99" s="87"/>
      <c r="G99" s="92"/>
      <c r="H99" s="97" t="str">
        <f t="shared" si="3"/>
        <v>西区1-4</v>
      </c>
      <c r="I99" s="104">
        <v>285</v>
      </c>
      <c r="J99" s="113" t="s">
        <v>149</v>
      </c>
      <c r="K99" s="325"/>
      <c r="L99" s="144"/>
      <c r="M99" s="4" t="str">
        <f t="shared" si="5"/>
        <v/>
      </c>
      <c r="P99" s="46"/>
      <c r="Q99" s="46"/>
    </row>
    <row r="100" spans="1:70" s="16" customFormat="1" ht="20.25" hidden="1" customHeight="1">
      <c r="A100" s="4">
        <v>98</v>
      </c>
      <c r="B100" s="576" t="s">
        <v>150</v>
      </c>
      <c r="C100" s="76" t="s">
        <v>141</v>
      </c>
      <c r="D100" s="57">
        <v>2</v>
      </c>
      <c r="E100" s="74">
        <v>1</v>
      </c>
      <c r="F100" s="87"/>
      <c r="G100" s="92"/>
      <c r="H100" s="97" t="str">
        <f t="shared" si="3"/>
        <v>西区2-1</v>
      </c>
      <c r="I100" s="104">
        <v>680</v>
      </c>
      <c r="J100" s="113" t="s">
        <v>151</v>
      </c>
      <c r="K100" s="188"/>
      <c r="L100" s="129"/>
      <c r="M100" s="4" t="str">
        <f t="shared" si="5"/>
        <v/>
      </c>
      <c r="P100" s="46"/>
      <c r="Q100" s="46"/>
    </row>
    <row r="101" spans="1:70" s="16" customFormat="1" ht="20.25" hidden="1" customHeight="1">
      <c r="A101" s="4">
        <v>99</v>
      </c>
      <c r="B101" s="593"/>
      <c r="C101" s="76" t="s">
        <v>141</v>
      </c>
      <c r="D101" s="57">
        <v>2</v>
      </c>
      <c r="E101" s="74">
        <v>2</v>
      </c>
      <c r="F101" s="87"/>
      <c r="G101" s="92"/>
      <c r="H101" s="97" t="str">
        <f t="shared" si="3"/>
        <v>西区2-2</v>
      </c>
      <c r="I101" s="104">
        <v>530</v>
      </c>
      <c r="J101" s="113" t="s">
        <v>152</v>
      </c>
      <c r="K101" s="188"/>
      <c r="L101" s="132"/>
      <c r="M101" s="5" t="str">
        <f t="shared" si="5"/>
        <v/>
      </c>
      <c r="P101" s="46"/>
      <c r="Q101" s="46"/>
    </row>
    <row r="102" spans="1:70" s="16" customFormat="1" ht="20.100000000000001" customHeight="1">
      <c r="A102" s="4">
        <v>100</v>
      </c>
      <c r="B102" s="593"/>
      <c r="C102" s="76" t="s">
        <v>141</v>
      </c>
      <c r="D102" s="57">
        <v>2</v>
      </c>
      <c r="E102" s="74">
        <v>3</v>
      </c>
      <c r="F102" s="87">
        <v>0</v>
      </c>
      <c r="G102" s="92"/>
      <c r="H102" s="97" t="str">
        <f t="shared" si="3"/>
        <v>西区2-3</v>
      </c>
      <c r="I102" s="104">
        <v>290</v>
      </c>
      <c r="J102" s="113" t="s">
        <v>153</v>
      </c>
      <c r="K102" s="325"/>
      <c r="L102" s="318" t="s">
        <v>1079</v>
      </c>
      <c r="M102" s="5" t="str">
        <f>IF(F102,I102,"")</f>
        <v/>
      </c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s="16" customFormat="1" ht="16.5" hidden="1" customHeight="1">
      <c r="A103" s="4">
        <v>101</v>
      </c>
      <c r="B103" s="593"/>
      <c r="C103" s="76" t="s">
        <v>141</v>
      </c>
      <c r="D103" s="57">
        <v>2</v>
      </c>
      <c r="E103" s="74">
        <v>4</v>
      </c>
      <c r="F103" s="87"/>
      <c r="G103" s="92"/>
      <c r="H103" s="97" t="str">
        <f t="shared" si="3"/>
        <v>西区2-4</v>
      </c>
      <c r="I103" s="104">
        <v>250</v>
      </c>
      <c r="J103" s="113" t="s">
        <v>154</v>
      </c>
      <c r="K103" s="188"/>
      <c r="L103" s="129"/>
      <c r="M103" s="5" t="e">
        <f>IF(#REF!,#REF!,"")</f>
        <v>#REF!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20.100000000000001" hidden="1" customHeight="1">
      <c r="A104" s="4">
        <v>102</v>
      </c>
      <c r="B104" s="593"/>
      <c r="C104" s="76" t="s">
        <v>141</v>
      </c>
      <c r="D104" s="57">
        <v>2</v>
      </c>
      <c r="E104" s="74">
        <v>5</v>
      </c>
      <c r="F104" s="87"/>
      <c r="G104" s="92"/>
      <c r="H104" s="97" t="str">
        <f t="shared" si="3"/>
        <v>西区2-5</v>
      </c>
      <c r="I104" s="104">
        <v>580</v>
      </c>
      <c r="J104" s="113" t="s">
        <v>155</v>
      </c>
      <c r="K104" s="281"/>
      <c r="L104" s="237"/>
      <c r="M104" s="5" t="str">
        <f>IF(F106,I106,"")</f>
        <v/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customHeight="1">
      <c r="A105" s="4">
        <v>103</v>
      </c>
      <c r="B105" s="577"/>
      <c r="C105" s="76" t="s">
        <v>141</v>
      </c>
      <c r="D105" s="57">
        <v>2</v>
      </c>
      <c r="E105" s="74">
        <v>6</v>
      </c>
      <c r="F105" s="87">
        <v>0</v>
      </c>
      <c r="G105" s="92"/>
      <c r="H105" s="97" t="str">
        <f t="shared" si="3"/>
        <v>西区2-6</v>
      </c>
      <c r="I105" s="104">
        <v>545</v>
      </c>
      <c r="J105" s="113" t="s">
        <v>156</v>
      </c>
      <c r="K105" s="325"/>
      <c r="L105" s="342" t="s">
        <v>1078</v>
      </c>
      <c r="M105" s="5" t="str">
        <f>IF(F105,I105,"")</f>
        <v/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20.25" hidden="1" customHeight="1">
      <c r="A106" s="4">
        <v>104</v>
      </c>
      <c r="B106" s="594" t="s">
        <v>159</v>
      </c>
      <c r="C106" s="76" t="s">
        <v>141</v>
      </c>
      <c r="D106" s="57">
        <v>3</v>
      </c>
      <c r="E106" s="74">
        <v>1</v>
      </c>
      <c r="F106" s="87"/>
      <c r="G106" s="92"/>
      <c r="H106" s="97" t="str">
        <f t="shared" si="3"/>
        <v>西区3-1</v>
      </c>
      <c r="I106" s="104">
        <v>230</v>
      </c>
      <c r="J106" s="113" t="s">
        <v>160</v>
      </c>
      <c r="K106" s="189"/>
      <c r="L106" s="145"/>
      <c r="M106" s="4">
        <f t="shared" si="5"/>
        <v>315</v>
      </c>
    </row>
    <row r="107" spans="1:70" ht="20.25" hidden="1" customHeight="1">
      <c r="A107" s="4">
        <v>105</v>
      </c>
      <c r="B107" s="594"/>
      <c r="C107" s="76" t="s">
        <v>141</v>
      </c>
      <c r="D107" s="57">
        <v>3</v>
      </c>
      <c r="E107" s="74">
        <v>2</v>
      </c>
      <c r="F107" s="87"/>
      <c r="G107" s="92"/>
      <c r="H107" s="97" t="str">
        <f t="shared" si="3"/>
        <v>西区3-2</v>
      </c>
      <c r="I107" s="104">
        <v>545</v>
      </c>
      <c r="J107" s="113" t="s">
        <v>161</v>
      </c>
      <c r="K107" s="188"/>
      <c r="L107" s="129"/>
      <c r="M107" s="5" t="str">
        <f t="shared" si="5"/>
        <v/>
      </c>
    </row>
    <row r="108" spans="1:70" ht="20.25" hidden="1" customHeight="1">
      <c r="A108" s="4">
        <v>106</v>
      </c>
      <c r="B108" s="594"/>
      <c r="C108" s="76" t="s">
        <v>141</v>
      </c>
      <c r="D108" s="57">
        <v>3</v>
      </c>
      <c r="E108" s="74">
        <v>3</v>
      </c>
      <c r="F108" s="87"/>
      <c r="G108" s="92"/>
      <c r="H108" s="97" t="str">
        <f t="shared" si="3"/>
        <v>西区3-3</v>
      </c>
      <c r="I108" s="104">
        <v>615</v>
      </c>
      <c r="J108" s="113" t="s">
        <v>162</v>
      </c>
      <c r="K108" s="188"/>
      <c r="L108" s="129"/>
      <c r="M108" s="4" t="str">
        <f t="shared" si="5"/>
        <v/>
      </c>
      <c r="N108" s="6"/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20.25" hidden="1" customHeight="1">
      <c r="A109" s="4">
        <v>107</v>
      </c>
      <c r="B109" s="594"/>
      <c r="C109" s="76" t="s">
        <v>141</v>
      </c>
      <c r="D109" s="57">
        <v>3</v>
      </c>
      <c r="E109" s="74">
        <v>4</v>
      </c>
      <c r="F109" s="87"/>
      <c r="G109" s="92"/>
      <c r="H109" s="97" t="str">
        <f t="shared" si="3"/>
        <v>西区3-4</v>
      </c>
      <c r="I109" s="104">
        <v>535</v>
      </c>
      <c r="J109" s="113" t="s">
        <v>163</v>
      </c>
      <c r="K109" s="188"/>
      <c r="L109" s="129"/>
      <c r="M109" s="4" t="str">
        <f t="shared" si="5"/>
        <v/>
      </c>
    </row>
    <row r="110" spans="1:70" ht="20.25" customHeight="1">
      <c r="A110" s="4">
        <v>108</v>
      </c>
      <c r="B110" s="594"/>
      <c r="C110" s="76" t="s">
        <v>141</v>
      </c>
      <c r="D110" s="57">
        <v>3</v>
      </c>
      <c r="E110" s="74">
        <v>5</v>
      </c>
      <c r="F110" s="87">
        <v>1</v>
      </c>
      <c r="G110" s="92"/>
      <c r="H110" s="97" t="str">
        <f t="shared" si="3"/>
        <v>西区3-5</v>
      </c>
      <c r="I110" s="104">
        <v>315</v>
      </c>
      <c r="J110" s="113" t="s">
        <v>164</v>
      </c>
      <c r="K110" s="188" t="s">
        <v>996</v>
      </c>
      <c r="L110" s="152"/>
      <c r="M110" s="5">
        <f>IF(F110,I110,"")</f>
        <v>315</v>
      </c>
    </row>
    <row r="111" spans="1:70" ht="20.25" hidden="1" customHeight="1">
      <c r="A111" s="4">
        <v>109</v>
      </c>
      <c r="B111" s="594"/>
      <c r="C111" s="76" t="s">
        <v>141</v>
      </c>
      <c r="D111" s="57">
        <v>3</v>
      </c>
      <c r="E111" s="74">
        <v>6</v>
      </c>
      <c r="F111" s="87"/>
      <c r="G111" s="92"/>
      <c r="H111" s="97" t="str">
        <f t="shared" si="3"/>
        <v>西区3-6</v>
      </c>
      <c r="I111" s="104">
        <v>475</v>
      </c>
      <c r="J111" s="113" t="s">
        <v>165</v>
      </c>
      <c r="K111" s="189"/>
      <c r="L111" s="135"/>
      <c r="M111" s="4" t="str">
        <f t="shared" si="5"/>
        <v/>
      </c>
      <c r="N111" s="6"/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20.25" hidden="1" customHeight="1">
      <c r="A112" s="4">
        <v>110</v>
      </c>
      <c r="B112" s="594"/>
      <c r="C112" s="76" t="s">
        <v>141</v>
      </c>
      <c r="D112" s="57">
        <v>3</v>
      </c>
      <c r="E112" s="74">
        <v>7</v>
      </c>
      <c r="F112" s="87"/>
      <c r="G112" s="92"/>
      <c r="H112" s="97" t="str">
        <f t="shared" si="3"/>
        <v>西区3-7</v>
      </c>
      <c r="I112" s="104">
        <v>475</v>
      </c>
      <c r="J112" s="113" t="s">
        <v>166</v>
      </c>
      <c r="K112" s="188"/>
      <c r="L112" s="140"/>
      <c r="M112" s="4" t="str">
        <f t="shared" si="5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4"/>
      <c r="C113" s="76" t="s">
        <v>141</v>
      </c>
      <c r="D113" s="57">
        <v>3</v>
      </c>
      <c r="E113" s="74">
        <v>8</v>
      </c>
      <c r="F113" s="87"/>
      <c r="G113" s="92"/>
      <c r="H113" s="97" t="str">
        <f t="shared" si="3"/>
        <v>西区3-8</v>
      </c>
      <c r="I113" s="104">
        <v>695</v>
      </c>
      <c r="J113" s="113" t="s">
        <v>167</v>
      </c>
      <c r="K113" s="188"/>
      <c r="L113" s="129"/>
      <c r="M113" s="4" t="str">
        <f t="shared" si="5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112</v>
      </c>
      <c r="B114" s="594"/>
      <c r="C114" s="76" t="s">
        <v>141</v>
      </c>
      <c r="D114" s="57">
        <v>3</v>
      </c>
      <c r="E114" s="74">
        <v>9</v>
      </c>
      <c r="F114" s="87"/>
      <c r="G114" s="92"/>
      <c r="H114" s="97" t="str">
        <f t="shared" si="3"/>
        <v>西区3-9</v>
      </c>
      <c r="I114" s="104">
        <v>580</v>
      </c>
      <c r="J114" s="113" t="s">
        <v>168</v>
      </c>
      <c r="K114" s="188"/>
      <c r="L114" s="129"/>
      <c r="M114" s="5" t="str">
        <f t="shared" si="5"/>
        <v/>
      </c>
    </row>
    <row r="115" spans="1:70" ht="20.25" hidden="1" customHeight="1">
      <c r="A115" s="4">
        <v>113</v>
      </c>
      <c r="B115" s="610" t="s">
        <v>169</v>
      </c>
      <c r="C115" s="76" t="s">
        <v>141</v>
      </c>
      <c r="D115" s="57">
        <v>4</v>
      </c>
      <c r="E115" s="74">
        <v>1</v>
      </c>
      <c r="F115" s="87"/>
      <c r="G115" s="92"/>
      <c r="H115" s="97" t="str">
        <f t="shared" si="3"/>
        <v>西区4-1</v>
      </c>
      <c r="I115" s="104">
        <v>170</v>
      </c>
      <c r="J115" s="113" t="s">
        <v>170</v>
      </c>
      <c r="K115" s="188"/>
      <c r="L115" s="129"/>
      <c r="M115" s="5" t="str">
        <f t="shared" si="5"/>
        <v/>
      </c>
      <c r="N115" s="6"/>
      <c r="O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20.25" hidden="1" customHeight="1">
      <c r="A116" s="4">
        <v>114</v>
      </c>
      <c r="B116" s="611"/>
      <c r="C116" s="76" t="s">
        <v>141</v>
      </c>
      <c r="D116" s="57">
        <v>4</v>
      </c>
      <c r="E116" s="74">
        <v>2</v>
      </c>
      <c r="F116" s="87"/>
      <c r="G116" s="92"/>
      <c r="H116" s="97" t="str">
        <f t="shared" si="3"/>
        <v>西区4-2</v>
      </c>
      <c r="I116" s="104">
        <v>425</v>
      </c>
      <c r="J116" s="113" t="s">
        <v>732</v>
      </c>
      <c r="K116" s="188"/>
      <c r="L116" s="131"/>
      <c r="M116" s="4" t="str">
        <f>IF(F120,I120,"")</f>
        <v/>
      </c>
    </row>
    <row r="117" spans="1:70" ht="20.25" hidden="1" customHeight="1">
      <c r="A117" s="4">
        <v>115</v>
      </c>
      <c r="B117" s="611"/>
      <c r="C117" s="76" t="s">
        <v>141</v>
      </c>
      <c r="D117" s="57">
        <v>4</v>
      </c>
      <c r="E117" s="74">
        <v>3</v>
      </c>
      <c r="F117" s="87"/>
      <c r="G117" s="92"/>
      <c r="H117" s="97" t="str">
        <f t="shared" si="3"/>
        <v>西区4-3</v>
      </c>
      <c r="I117" s="104">
        <v>485</v>
      </c>
      <c r="J117" s="113" t="s">
        <v>171</v>
      </c>
      <c r="K117" s="188"/>
      <c r="L117" s="129"/>
      <c r="M117" s="4">
        <f>IF(F121,I121,"")</f>
        <v>350</v>
      </c>
    </row>
    <row r="118" spans="1:70" ht="20.100000000000001" customHeight="1">
      <c r="A118" s="4">
        <v>116</v>
      </c>
      <c r="B118" s="611"/>
      <c r="C118" s="76" t="s">
        <v>141</v>
      </c>
      <c r="D118" s="57">
        <v>4</v>
      </c>
      <c r="E118" s="74">
        <v>4</v>
      </c>
      <c r="F118" s="87">
        <v>0</v>
      </c>
      <c r="G118" s="92"/>
      <c r="H118" s="97" t="str">
        <f t="shared" si="3"/>
        <v>西区4-4</v>
      </c>
      <c r="I118" s="104">
        <v>415</v>
      </c>
      <c r="J118" s="113" t="s">
        <v>746</v>
      </c>
      <c r="K118" s="188"/>
      <c r="L118" s="237" t="s">
        <v>1065</v>
      </c>
      <c r="M118" s="5" t="str">
        <f>IF(F118,I118,"")</f>
        <v/>
      </c>
      <c r="N118" s="6"/>
      <c r="O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21" hidden="1" customHeight="1">
      <c r="A119" s="4">
        <v>117</v>
      </c>
      <c r="B119" s="611"/>
      <c r="C119" s="76" t="s">
        <v>141</v>
      </c>
      <c r="D119" s="57">
        <v>4</v>
      </c>
      <c r="E119" s="74">
        <v>5</v>
      </c>
      <c r="F119" s="87"/>
      <c r="G119" s="92"/>
      <c r="H119" s="97" t="str">
        <f t="shared" si="3"/>
        <v>西区4-5</v>
      </c>
      <c r="I119" s="104">
        <v>535</v>
      </c>
      <c r="J119" s="113" t="s">
        <v>712</v>
      </c>
      <c r="K119" s="281"/>
      <c r="L119" s="167"/>
      <c r="M119" s="18" t="str">
        <f>IF(F123,I123,"")</f>
        <v/>
      </c>
    </row>
    <row r="120" spans="1:70" ht="21" hidden="1" customHeight="1">
      <c r="A120" s="4">
        <v>118</v>
      </c>
      <c r="B120" s="611"/>
      <c r="C120" s="256" t="s">
        <v>141</v>
      </c>
      <c r="D120" s="269">
        <v>4</v>
      </c>
      <c r="E120" s="258">
        <v>6</v>
      </c>
      <c r="F120" s="259"/>
      <c r="G120" s="92"/>
      <c r="H120" s="260" t="str">
        <f t="shared" si="3"/>
        <v>西区4-6</v>
      </c>
      <c r="I120" s="261">
        <v>360</v>
      </c>
      <c r="J120" s="268" t="s">
        <v>755</v>
      </c>
      <c r="K120" s="281"/>
      <c r="L120" s="131"/>
      <c r="M120" s="5" t="e">
        <f>IF(#REF!,#REF!,"")</f>
        <v>#REF!</v>
      </c>
      <c r="N120" s="6"/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100000000000001" customHeight="1">
      <c r="A121" s="4">
        <v>119</v>
      </c>
      <c r="B121" s="611"/>
      <c r="C121" s="76" t="s">
        <v>141</v>
      </c>
      <c r="D121" s="57">
        <v>4</v>
      </c>
      <c r="E121" s="74">
        <v>7</v>
      </c>
      <c r="F121" s="87">
        <v>1</v>
      </c>
      <c r="G121" s="92"/>
      <c r="H121" s="97" t="str">
        <f t="shared" si="3"/>
        <v>西区4-7</v>
      </c>
      <c r="I121" s="104">
        <v>350</v>
      </c>
      <c r="J121" s="113" t="s">
        <v>174</v>
      </c>
      <c r="K121" s="281" t="s">
        <v>1044</v>
      </c>
      <c r="L121" s="237"/>
      <c r="M121" s="5">
        <f>IF(F121,I121,"")</f>
        <v>350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hidden="1" customHeight="1">
      <c r="A122" s="4">
        <v>120</v>
      </c>
      <c r="B122" s="611"/>
      <c r="C122" s="76" t="s">
        <v>141</v>
      </c>
      <c r="D122" s="57">
        <v>4</v>
      </c>
      <c r="E122" s="74">
        <v>8</v>
      </c>
      <c r="F122" s="87"/>
      <c r="G122" s="92"/>
      <c r="H122" s="97" t="str">
        <f t="shared" si="3"/>
        <v>西区4-8</v>
      </c>
      <c r="I122" s="104">
        <v>340</v>
      </c>
      <c r="J122" s="113" t="s">
        <v>176</v>
      </c>
      <c r="K122" s="188"/>
      <c r="L122" s="129"/>
      <c r="M122" s="4" t="str">
        <f>IF(F126,I126,"")</f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 customHeight="1">
      <c r="A123" s="4">
        <v>121</v>
      </c>
      <c r="B123" s="612"/>
      <c r="C123" s="76" t="s">
        <v>141</v>
      </c>
      <c r="D123" s="57">
        <v>4</v>
      </c>
      <c r="E123" s="74">
        <v>9</v>
      </c>
      <c r="F123" s="87"/>
      <c r="G123" s="92"/>
      <c r="H123" s="97" t="str">
        <f t="shared" si="3"/>
        <v>西区4-9</v>
      </c>
      <c r="I123" s="104">
        <v>720</v>
      </c>
      <c r="J123" s="113" t="s">
        <v>177</v>
      </c>
      <c r="K123" s="188"/>
      <c r="L123" s="129"/>
      <c r="M123" s="21">
        <f>IF(F127,I127,"")</f>
        <v>430</v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 customHeight="1">
      <c r="A124" s="4">
        <v>122</v>
      </c>
      <c r="B124" s="576"/>
      <c r="C124" s="76" t="s">
        <v>141</v>
      </c>
      <c r="D124" s="57">
        <v>4</v>
      </c>
      <c r="E124" s="74" t="s">
        <v>455</v>
      </c>
      <c r="F124" s="87"/>
      <c r="G124" s="92"/>
      <c r="H124" s="97" t="str">
        <f t="shared" si="3"/>
        <v>西区4-10</v>
      </c>
      <c r="I124" s="104">
        <v>245</v>
      </c>
      <c r="J124" s="113" t="s">
        <v>183</v>
      </c>
      <c r="K124" s="189"/>
      <c r="L124" s="131"/>
      <c r="M124" s="4"/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100000000000001" customHeight="1">
      <c r="A125" s="4">
        <v>123</v>
      </c>
      <c r="B125" s="577"/>
      <c r="C125" s="76" t="s">
        <v>141</v>
      </c>
      <c r="D125" s="57">
        <v>4</v>
      </c>
      <c r="E125" s="74" t="s">
        <v>892</v>
      </c>
      <c r="F125" s="87">
        <v>1</v>
      </c>
      <c r="G125" s="92"/>
      <c r="H125" s="97" t="str">
        <f t="shared" si="3"/>
        <v>西区4-11</v>
      </c>
      <c r="I125" s="104">
        <v>495</v>
      </c>
      <c r="J125" s="321" t="s">
        <v>188</v>
      </c>
      <c r="K125" s="189" t="s">
        <v>994</v>
      </c>
      <c r="L125" s="131"/>
      <c r="M125" s="5">
        <f>IF(F125,I125,"")</f>
        <v>495</v>
      </c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 customHeight="1">
      <c r="A126" s="4">
        <v>124</v>
      </c>
      <c r="B126" s="576" t="s">
        <v>192</v>
      </c>
      <c r="C126" s="76" t="s">
        <v>141</v>
      </c>
      <c r="D126" s="57">
        <v>5</v>
      </c>
      <c r="E126" s="74">
        <v>1</v>
      </c>
      <c r="F126" s="87"/>
      <c r="G126" s="92"/>
      <c r="H126" s="97" t="str">
        <f t="shared" si="3"/>
        <v>西区5-1</v>
      </c>
      <c r="I126" s="104">
        <v>220</v>
      </c>
      <c r="J126" s="113" t="s">
        <v>193</v>
      </c>
      <c r="K126" s="188"/>
      <c r="L126" s="129"/>
      <c r="M126" s="4" t="e">
        <f>IF(#REF!,#REF!,"")</f>
        <v>#REF!</v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customHeight="1">
      <c r="A127" s="4">
        <v>125</v>
      </c>
      <c r="B127" s="593"/>
      <c r="C127" s="76" t="s">
        <v>141</v>
      </c>
      <c r="D127" s="57">
        <v>5</v>
      </c>
      <c r="E127" s="74">
        <v>2</v>
      </c>
      <c r="F127" s="87">
        <v>1</v>
      </c>
      <c r="G127" s="92"/>
      <c r="H127" s="97" t="str">
        <f t="shared" si="3"/>
        <v>西区5-2</v>
      </c>
      <c r="I127" s="104">
        <v>430</v>
      </c>
      <c r="J127" s="113" t="s">
        <v>194</v>
      </c>
      <c r="K127" s="281" t="s">
        <v>1003</v>
      </c>
      <c r="L127" s="131"/>
      <c r="M127" s="5">
        <f>IF(F127,I127,"")</f>
        <v>430</v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 customHeight="1">
      <c r="A128" s="4">
        <v>126</v>
      </c>
      <c r="B128" s="593"/>
      <c r="C128" s="76" t="s">
        <v>141</v>
      </c>
      <c r="D128" s="57">
        <v>5</v>
      </c>
      <c r="E128" s="74">
        <v>3</v>
      </c>
      <c r="F128" s="87"/>
      <c r="G128" s="92"/>
      <c r="H128" s="97" t="str">
        <f t="shared" si="3"/>
        <v>西区5-3</v>
      </c>
      <c r="I128" s="104">
        <v>625</v>
      </c>
      <c r="J128" s="113" t="s">
        <v>195</v>
      </c>
      <c r="K128" s="188"/>
      <c r="L128" s="129"/>
      <c r="M128" s="4" t="e">
        <f>IF(#REF!,#REF!,"")</f>
        <v>#REF!</v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 customHeight="1">
      <c r="A129" s="4">
        <v>127</v>
      </c>
      <c r="B129" s="593"/>
      <c r="C129" s="76" t="s">
        <v>141</v>
      </c>
      <c r="D129" s="57">
        <v>5</v>
      </c>
      <c r="E129" s="74">
        <v>4</v>
      </c>
      <c r="F129" s="87"/>
      <c r="G129" s="92"/>
      <c r="H129" s="97" t="str">
        <f t="shared" si="3"/>
        <v>西区5-4</v>
      </c>
      <c r="I129" s="104">
        <v>490</v>
      </c>
      <c r="J129" s="113" t="s">
        <v>196</v>
      </c>
      <c r="K129" s="189"/>
      <c r="L129" s="152"/>
      <c r="M129" s="5" t="e">
        <f>IF(#REF!,#REF!,"")</f>
        <v>#REF!</v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100000000000001" customHeight="1">
      <c r="A130" s="4">
        <v>128</v>
      </c>
      <c r="B130" s="593"/>
      <c r="C130" s="76" t="s">
        <v>141</v>
      </c>
      <c r="D130" s="57">
        <v>5</v>
      </c>
      <c r="E130" s="74">
        <v>5</v>
      </c>
      <c r="F130" s="87">
        <v>0</v>
      </c>
      <c r="G130" s="92"/>
      <c r="H130" s="97" t="str">
        <f t="shared" si="3"/>
        <v>西区5-5</v>
      </c>
      <c r="I130" s="104">
        <v>560</v>
      </c>
      <c r="J130" s="113" t="s">
        <v>197</v>
      </c>
      <c r="K130" s="188"/>
      <c r="L130" s="237" t="s">
        <v>734</v>
      </c>
      <c r="M130" s="5" t="str">
        <f>IF(F130,I130,"")</f>
        <v/>
      </c>
    </row>
    <row r="131" spans="1:70" ht="20.25" hidden="1" customHeight="1">
      <c r="A131" s="4">
        <v>129</v>
      </c>
      <c r="B131" s="577"/>
      <c r="C131" s="76" t="s">
        <v>141</v>
      </c>
      <c r="D131" s="57">
        <v>5</v>
      </c>
      <c r="E131" s="74" t="s">
        <v>867</v>
      </c>
      <c r="F131" s="87"/>
      <c r="G131" s="92"/>
      <c r="H131" s="97" t="str">
        <f t="shared" si="3"/>
        <v>西区5-6</v>
      </c>
      <c r="I131" s="104">
        <v>420</v>
      </c>
      <c r="J131" s="113"/>
      <c r="K131" s="188"/>
      <c r="L131" s="129"/>
      <c r="N131" s="47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16.5" hidden="1" customHeight="1">
      <c r="A132" s="4">
        <v>130</v>
      </c>
      <c r="B132" s="284" t="s">
        <v>205</v>
      </c>
      <c r="C132" s="76" t="s">
        <v>141</v>
      </c>
      <c r="D132" s="57">
        <v>6</v>
      </c>
      <c r="E132" s="74">
        <v>1</v>
      </c>
      <c r="F132" s="87"/>
      <c r="G132" s="92"/>
      <c r="H132" s="97" t="str">
        <f t="shared" si="3"/>
        <v>西区6-1</v>
      </c>
      <c r="I132" s="104">
        <v>535</v>
      </c>
      <c r="J132" s="113" t="s">
        <v>206</v>
      </c>
      <c r="K132" s="189"/>
      <c r="L132" s="129"/>
      <c r="M132" s="4" t="e">
        <f>IF(#REF!,#REF!,"")</f>
        <v>#REF!</v>
      </c>
    </row>
    <row r="133" spans="1:70" s="19" customFormat="1" ht="16.5" hidden="1" customHeight="1">
      <c r="A133" s="4">
        <v>131</v>
      </c>
      <c r="B133" s="285"/>
      <c r="C133" s="76" t="s">
        <v>141</v>
      </c>
      <c r="D133" s="57">
        <v>6</v>
      </c>
      <c r="E133" s="74">
        <v>2</v>
      </c>
      <c r="F133" s="87"/>
      <c r="G133" s="92"/>
      <c r="H133" s="97" t="str">
        <f t="shared" si="3"/>
        <v>西区6-2</v>
      </c>
      <c r="I133" s="104">
        <v>370</v>
      </c>
      <c r="J133" s="113" t="s">
        <v>207</v>
      </c>
      <c r="K133" s="281"/>
      <c r="L133" s="132"/>
      <c r="M133" s="5" t="e">
        <f>IF(#REF!,#REF!,"")</f>
        <v>#REF!</v>
      </c>
      <c r="N133" s="44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</row>
    <row r="134" spans="1:70" s="20" customFormat="1" ht="16.5" hidden="1" customHeight="1">
      <c r="A134" s="4">
        <v>132</v>
      </c>
      <c r="B134" s="285"/>
      <c r="C134" s="76" t="s">
        <v>141</v>
      </c>
      <c r="D134" s="57">
        <v>6</v>
      </c>
      <c r="E134" s="74">
        <v>3</v>
      </c>
      <c r="F134" s="87"/>
      <c r="G134" s="92"/>
      <c r="H134" s="97" t="str">
        <f t="shared" si="3"/>
        <v>西区6-3</v>
      </c>
      <c r="I134" s="104">
        <v>615</v>
      </c>
      <c r="J134" s="113" t="s">
        <v>208</v>
      </c>
      <c r="K134" s="188"/>
      <c r="L134" s="129"/>
      <c r="M134" s="5" t="str">
        <f>IF(F137,I137,"")</f>
        <v/>
      </c>
      <c r="N134" s="6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</row>
    <row r="135" spans="1:70" s="20" customFormat="1" ht="16.5" hidden="1" customHeight="1">
      <c r="A135" s="4">
        <v>133</v>
      </c>
      <c r="B135" s="285"/>
      <c r="C135" s="76" t="s">
        <v>141</v>
      </c>
      <c r="D135" s="57">
        <v>6</v>
      </c>
      <c r="E135" s="74">
        <v>4</v>
      </c>
      <c r="F135" s="87"/>
      <c r="G135" s="92"/>
      <c r="H135" s="97" t="str">
        <f t="shared" si="3"/>
        <v>西区6-4</v>
      </c>
      <c r="I135" s="104">
        <v>485</v>
      </c>
      <c r="J135" s="113" t="s">
        <v>209</v>
      </c>
      <c r="K135" s="188"/>
      <c r="L135" s="129"/>
      <c r="M135" s="4" t="str">
        <f>IF(F138,I138,"")</f>
        <v/>
      </c>
      <c r="N135" s="22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0" ht="20.25" hidden="1" customHeight="1">
      <c r="A136" s="4">
        <v>134</v>
      </c>
      <c r="B136" s="286"/>
      <c r="C136" s="76" t="s">
        <v>141</v>
      </c>
      <c r="D136" s="57">
        <v>6</v>
      </c>
      <c r="E136" s="74">
        <v>5</v>
      </c>
      <c r="F136" s="87"/>
      <c r="G136" s="92"/>
      <c r="H136" s="97" t="str">
        <f t="shared" si="3"/>
        <v>西区6-5</v>
      </c>
      <c r="I136" s="104">
        <v>565</v>
      </c>
      <c r="J136" s="113" t="s">
        <v>210</v>
      </c>
      <c r="K136" s="188"/>
      <c r="L136" s="129"/>
      <c r="M136" s="4" t="str">
        <f>IF(F139,I139,"")</f>
        <v/>
      </c>
      <c r="N136" s="6"/>
      <c r="O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s="22" customFormat="1" ht="20.25" hidden="1" customHeight="1">
      <c r="A137" s="4">
        <v>135</v>
      </c>
      <c r="B137" s="594" t="s">
        <v>214</v>
      </c>
      <c r="C137" s="76" t="s">
        <v>141</v>
      </c>
      <c r="D137" s="57">
        <v>7</v>
      </c>
      <c r="E137" s="74">
        <v>1</v>
      </c>
      <c r="F137" s="87"/>
      <c r="G137" s="92"/>
      <c r="H137" s="97" t="str">
        <f t="shared" si="3"/>
        <v>西区7-1</v>
      </c>
      <c r="I137" s="104">
        <v>480</v>
      </c>
      <c r="J137" s="113" t="s">
        <v>714</v>
      </c>
      <c r="K137" s="327"/>
      <c r="L137" s="132"/>
      <c r="M137" s="4">
        <f t="shared" ref="M137:M195" si="6">IF(F143,I143,"")</f>
        <v>365</v>
      </c>
      <c r="N137" s="6"/>
      <c r="P137" s="48"/>
      <c r="Q137" s="48"/>
    </row>
    <row r="138" spans="1:70" ht="20.25" hidden="1" customHeight="1">
      <c r="A138" s="4">
        <v>136</v>
      </c>
      <c r="B138" s="594"/>
      <c r="C138" s="76" t="s">
        <v>141</v>
      </c>
      <c r="D138" s="57">
        <v>7</v>
      </c>
      <c r="E138" s="74">
        <v>2</v>
      </c>
      <c r="F138" s="87"/>
      <c r="G138" s="92"/>
      <c r="H138" s="97" t="str">
        <f t="shared" ref="H138:H201" si="7">CONCATENATE(C138,D138,"-",E138)</f>
        <v>西区7-2</v>
      </c>
      <c r="I138" s="104">
        <v>455</v>
      </c>
      <c r="J138" s="113" t="s">
        <v>215</v>
      </c>
      <c r="K138" s="281"/>
      <c r="L138" s="151" t="s">
        <v>1001</v>
      </c>
      <c r="M138" s="4">
        <f t="shared" si="6"/>
        <v>540</v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ht="20.25" hidden="1" customHeight="1">
      <c r="A139" s="4">
        <v>137</v>
      </c>
      <c r="B139" s="594"/>
      <c r="C139" s="76" t="s">
        <v>141</v>
      </c>
      <c r="D139" s="57">
        <v>7</v>
      </c>
      <c r="E139" s="74">
        <v>3</v>
      </c>
      <c r="F139" s="87"/>
      <c r="G139" s="92"/>
      <c r="H139" s="97" t="str">
        <f t="shared" si="7"/>
        <v>西区7-3</v>
      </c>
      <c r="I139" s="104">
        <v>345</v>
      </c>
      <c r="J139" s="113" t="s">
        <v>216</v>
      </c>
      <c r="K139" s="189"/>
      <c r="L139" s="129"/>
      <c r="M139" s="4">
        <f t="shared" si="6"/>
        <v>205</v>
      </c>
      <c r="N139" s="6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100000000000001" customHeight="1">
      <c r="A140" s="4">
        <v>138</v>
      </c>
      <c r="B140" s="594"/>
      <c r="C140" s="76" t="s">
        <v>141</v>
      </c>
      <c r="D140" s="57">
        <v>7</v>
      </c>
      <c r="E140" s="74">
        <v>4</v>
      </c>
      <c r="F140" s="87">
        <v>0</v>
      </c>
      <c r="G140" s="92"/>
      <c r="H140" s="97" t="str">
        <f t="shared" si="7"/>
        <v>西区7-4</v>
      </c>
      <c r="I140" s="104">
        <v>420</v>
      </c>
      <c r="J140" s="113" t="s">
        <v>762</v>
      </c>
      <c r="K140" s="281"/>
      <c r="L140" s="237" t="s">
        <v>734</v>
      </c>
      <c r="M140" s="5" t="str">
        <f t="shared" ref="M140:M145" si="8">IF(F140,I140,"")</f>
        <v/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100000000000001" customHeight="1">
      <c r="A141" s="4">
        <v>139</v>
      </c>
      <c r="B141" s="594"/>
      <c r="C141" s="76" t="s">
        <v>141</v>
      </c>
      <c r="D141" s="57">
        <v>7</v>
      </c>
      <c r="E141" s="74">
        <v>5</v>
      </c>
      <c r="F141" s="87">
        <v>0</v>
      </c>
      <c r="G141" s="92"/>
      <c r="H141" s="97" t="str">
        <f t="shared" si="7"/>
        <v>西区7-5</v>
      </c>
      <c r="I141" s="104">
        <v>445</v>
      </c>
      <c r="J141" s="215" t="s">
        <v>217</v>
      </c>
      <c r="K141" s="281"/>
      <c r="L141" s="237" t="s">
        <v>734</v>
      </c>
      <c r="M141" s="5" t="str">
        <f t="shared" si="8"/>
        <v/>
      </c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customHeight="1">
      <c r="A142" s="4">
        <v>140</v>
      </c>
      <c r="B142" s="594"/>
      <c r="C142" s="76" t="s">
        <v>141</v>
      </c>
      <c r="D142" s="57">
        <v>7</v>
      </c>
      <c r="E142" s="74">
        <v>6</v>
      </c>
      <c r="F142" s="87">
        <v>1</v>
      </c>
      <c r="G142" s="92"/>
      <c r="H142" s="97" t="str">
        <f t="shared" si="7"/>
        <v>西区7-6</v>
      </c>
      <c r="I142" s="104">
        <v>300</v>
      </c>
      <c r="J142" s="215" t="s">
        <v>701</v>
      </c>
      <c r="K142" s="281" t="s">
        <v>1046</v>
      </c>
      <c r="L142" s="237"/>
      <c r="M142" s="5">
        <f t="shared" si="8"/>
        <v>300</v>
      </c>
      <c r="N142" s="6"/>
      <c r="O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customHeight="1">
      <c r="A143" s="4">
        <v>141</v>
      </c>
      <c r="B143" s="594"/>
      <c r="C143" s="76" t="s">
        <v>141</v>
      </c>
      <c r="D143" s="57">
        <v>7</v>
      </c>
      <c r="E143" s="74">
        <v>7</v>
      </c>
      <c r="F143" s="87">
        <v>1</v>
      </c>
      <c r="G143" s="92"/>
      <c r="H143" s="97" t="str">
        <f t="shared" si="7"/>
        <v>西区7-7</v>
      </c>
      <c r="I143" s="104">
        <v>365</v>
      </c>
      <c r="J143" s="113" t="s">
        <v>218</v>
      </c>
      <c r="K143" s="281" t="s">
        <v>1046</v>
      </c>
      <c r="L143" s="237"/>
      <c r="M143" s="5">
        <f t="shared" si="8"/>
        <v>365</v>
      </c>
      <c r="N143" s="6"/>
    </row>
    <row r="144" spans="1:70" ht="20.100000000000001" customHeight="1">
      <c r="A144" s="4">
        <v>142</v>
      </c>
      <c r="B144" s="594"/>
      <c r="C144" s="76" t="s">
        <v>141</v>
      </c>
      <c r="D144" s="57">
        <v>7</v>
      </c>
      <c r="E144" s="74">
        <v>8</v>
      </c>
      <c r="F144" s="87">
        <v>1</v>
      </c>
      <c r="G144" s="92"/>
      <c r="H144" s="97" t="str">
        <f t="shared" si="7"/>
        <v>西区7-8</v>
      </c>
      <c r="I144" s="104">
        <v>540</v>
      </c>
      <c r="J144" s="113" t="s">
        <v>219</v>
      </c>
      <c r="K144" s="281" t="s">
        <v>711</v>
      </c>
      <c r="L144" s="132"/>
      <c r="M144" s="5">
        <f t="shared" si="8"/>
        <v>540</v>
      </c>
      <c r="N144" s="6"/>
      <c r="O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customHeight="1">
      <c r="A145" s="4">
        <v>143</v>
      </c>
      <c r="B145" s="594"/>
      <c r="C145" s="76" t="s">
        <v>141</v>
      </c>
      <c r="D145" s="57">
        <v>7</v>
      </c>
      <c r="E145" s="74">
        <v>9</v>
      </c>
      <c r="F145" s="87">
        <v>1</v>
      </c>
      <c r="G145" s="92"/>
      <c r="H145" s="97" t="str">
        <f t="shared" si="7"/>
        <v>西区7-9</v>
      </c>
      <c r="I145" s="104">
        <v>205</v>
      </c>
      <c r="J145" s="113" t="s">
        <v>220</v>
      </c>
      <c r="K145" s="281" t="s">
        <v>787</v>
      </c>
      <c r="L145" s="132"/>
      <c r="M145" s="5">
        <f t="shared" si="8"/>
        <v>205</v>
      </c>
      <c r="O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</row>
    <row r="146" spans="1:70" ht="20.100000000000001" hidden="1" customHeight="1">
      <c r="A146" s="4">
        <v>144</v>
      </c>
      <c r="B146" s="594"/>
      <c r="C146" s="76" t="s">
        <v>141</v>
      </c>
      <c r="D146" s="57">
        <v>7</v>
      </c>
      <c r="E146" s="74">
        <v>10</v>
      </c>
      <c r="F146" s="87"/>
      <c r="G146" s="92"/>
      <c r="H146" s="97" t="str">
        <f t="shared" si="7"/>
        <v>西区7-10</v>
      </c>
      <c r="I146" s="104">
        <v>240</v>
      </c>
      <c r="J146" s="113" t="s">
        <v>221</v>
      </c>
      <c r="K146" s="281"/>
      <c r="L146" s="129"/>
      <c r="M146" s="4" t="str">
        <f t="shared" si="6"/>
        <v/>
      </c>
      <c r="O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16.5" hidden="1" customHeight="1">
      <c r="A147" s="4">
        <v>145</v>
      </c>
      <c r="B147" s="594"/>
      <c r="C147" s="76" t="s">
        <v>141</v>
      </c>
      <c r="D147" s="57">
        <v>7</v>
      </c>
      <c r="E147" s="74">
        <v>11</v>
      </c>
      <c r="F147" s="87"/>
      <c r="G147" s="92"/>
      <c r="H147" s="97" t="str">
        <f t="shared" si="7"/>
        <v>西区7-11</v>
      </c>
      <c r="I147" s="104">
        <v>305</v>
      </c>
      <c r="J147" s="113" t="s">
        <v>222</v>
      </c>
      <c r="K147" s="281"/>
      <c r="L147" s="167"/>
      <c r="M147" s="4" t="str">
        <f t="shared" si="6"/>
        <v/>
      </c>
    </row>
    <row r="148" spans="1:70" ht="16.5" hidden="1" customHeight="1">
      <c r="A148" s="4">
        <v>146</v>
      </c>
      <c r="B148" s="594"/>
      <c r="C148" s="76" t="s">
        <v>141</v>
      </c>
      <c r="D148" s="57">
        <v>7</v>
      </c>
      <c r="E148" s="74">
        <v>12</v>
      </c>
      <c r="F148" s="87"/>
      <c r="G148" s="92"/>
      <c r="H148" s="97" t="str">
        <f t="shared" si="7"/>
        <v>西区7-12</v>
      </c>
      <c r="I148" s="104">
        <v>290</v>
      </c>
      <c r="J148" s="113" t="s">
        <v>223</v>
      </c>
      <c r="K148" s="281"/>
      <c r="L148" s="140"/>
      <c r="M148" s="4" t="str">
        <f t="shared" si="6"/>
        <v/>
      </c>
      <c r="N148" s="6"/>
    </row>
    <row r="149" spans="1:70" ht="16.5" hidden="1" customHeight="1">
      <c r="A149" s="4">
        <v>147</v>
      </c>
      <c r="B149" s="594" t="s">
        <v>224</v>
      </c>
      <c r="C149" s="76" t="s">
        <v>225</v>
      </c>
      <c r="D149" s="57">
        <v>1</v>
      </c>
      <c r="E149" s="74">
        <v>1</v>
      </c>
      <c r="F149" s="87"/>
      <c r="G149" s="92"/>
      <c r="H149" s="97" t="str">
        <f t="shared" si="7"/>
        <v>中央区1-1</v>
      </c>
      <c r="I149" s="104">
        <v>410</v>
      </c>
      <c r="J149" s="113" t="s">
        <v>226</v>
      </c>
      <c r="K149" s="188"/>
      <c r="L149" s="129"/>
      <c r="M149" s="5" t="str">
        <f t="shared" si="6"/>
        <v/>
      </c>
    </row>
    <row r="150" spans="1:70" ht="20.25" hidden="1" customHeight="1">
      <c r="A150" s="4">
        <v>148</v>
      </c>
      <c r="B150" s="594"/>
      <c r="C150" s="76" t="s">
        <v>225</v>
      </c>
      <c r="D150" s="57">
        <v>1</v>
      </c>
      <c r="E150" s="74">
        <v>2</v>
      </c>
      <c r="F150" s="87"/>
      <c r="G150" s="92"/>
      <c r="H150" s="97" t="str">
        <f t="shared" si="7"/>
        <v>中央区1-2</v>
      </c>
      <c r="I150" s="104">
        <v>495</v>
      </c>
      <c r="J150" s="113" t="s">
        <v>227</v>
      </c>
      <c r="K150" s="188"/>
      <c r="L150" s="129"/>
      <c r="M150" s="4" t="str">
        <f t="shared" si="6"/>
        <v/>
      </c>
      <c r="O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</row>
    <row r="151" spans="1:70" ht="16.5" hidden="1" customHeight="1">
      <c r="A151" s="4">
        <v>149</v>
      </c>
      <c r="B151" s="594" t="s">
        <v>228</v>
      </c>
      <c r="C151" s="76" t="s">
        <v>225</v>
      </c>
      <c r="D151" s="57">
        <v>2</v>
      </c>
      <c r="E151" s="74">
        <v>1</v>
      </c>
      <c r="F151" s="87"/>
      <c r="G151" s="92"/>
      <c r="H151" s="97" t="str">
        <f t="shared" si="7"/>
        <v>中央区2-1</v>
      </c>
      <c r="I151" s="104">
        <v>940</v>
      </c>
      <c r="J151" s="119" t="s">
        <v>229</v>
      </c>
      <c r="K151" s="188"/>
      <c r="L151" s="151"/>
      <c r="M151" s="4" t="str">
        <f t="shared" si="6"/>
        <v/>
      </c>
    </row>
    <row r="152" spans="1:70" ht="16.5" hidden="1" customHeight="1">
      <c r="A152" s="4">
        <v>150</v>
      </c>
      <c r="B152" s="594"/>
      <c r="C152" s="76" t="s">
        <v>225</v>
      </c>
      <c r="D152" s="57">
        <v>2</v>
      </c>
      <c r="E152" s="74">
        <v>2</v>
      </c>
      <c r="F152" s="87"/>
      <c r="G152" s="92"/>
      <c r="H152" s="97" t="str">
        <f t="shared" si="7"/>
        <v>中央区2-2</v>
      </c>
      <c r="I152" s="104">
        <v>530</v>
      </c>
      <c r="J152" s="113" t="s">
        <v>230</v>
      </c>
      <c r="K152" s="188"/>
      <c r="L152" s="129"/>
      <c r="M152" s="4" t="str">
        <f t="shared" si="6"/>
        <v/>
      </c>
    </row>
    <row r="153" spans="1:70" ht="16.5" hidden="1" customHeight="1">
      <c r="A153" s="4">
        <v>151</v>
      </c>
      <c r="B153" s="594"/>
      <c r="C153" s="76" t="s">
        <v>225</v>
      </c>
      <c r="D153" s="57">
        <v>2</v>
      </c>
      <c r="E153" s="74">
        <v>3</v>
      </c>
      <c r="F153" s="87"/>
      <c r="G153" s="92"/>
      <c r="H153" s="97" t="str">
        <f t="shared" si="7"/>
        <v>中央区2-3</v>
      </c>
      <c r="I153" s="104">
        <v>140</v>
      </c>
      <c r="J153" s="113" t="s">
        <v>231</v>
      </c>
      <c r="K153" s="188"/>
      <c r="L153" s="152"/>
      <c r="M153" s="4" t="str">
        <f t="shared" si="6"/>
        <v/>
      </c>
      <c r="N153" s="6"/>
    </row>
    <row r="154" spans="1:70" ht="16.5" hidden="1" customHeight="1">
      <c r="A154" s="4">
        <v>152</v>
      </c>
      <c r="B154" s="594" t="s">
        <v>232</v>
      </c>
      <c r="C154" s="76" t="s">
        <v>225</v>
      </c>
      <c r="D154" s="57">
        <v>3</v>
      </c>
      <c r="E154" s="74">
        <v>1</v>
      </c>
      <c r="F154" s="87"/>
      <c r="G154" s="92"/>
      <c r="H154" s="97" t="str">
        <f t="shared" si="7"/>
        <v>中央区3-1</v>
      </c>
      <c r="I154" s="104">
        <v>815</v>
      </c>
      <c r="J154" s="119" t="s">
        <v>233</v>
      </c>
      <c r="K154" s="188"/>
      <c r="L154" s="151"/>
      <c r="M154" s="4" t="str">
        <f t="shared" si="6"/>
        <v/>
      </c>
      <c r="N154" s="6"/>
    </row>
    <row r="155" spans="1:70" ht="20.25" hidden="1" customHeight="1">
      <c r="A155" s="4">
        <v>153</v>
      </c>
      <c r="B155" s="594"/>
      <c r="C155" s="76" t="s">
        <v>225</v>
      </c>
      <c r="D155" s="57">
        <v>3</v>
      </c>
      <c r="E155" s="74">
        <v>2</v>
      </c>
      <c r="F155" s="87"/>
      <c r="G155" s="92"/>
      <c r="H155" s="97" t="str">
        <f t="shared" si="7"/>
        <v>中央区3-2</v>
      </c>
      <c r="I155" s="104">
        <v>755</v>
      </c>
      <c r="J155" s="119" t="s">
        <v>234</v>
      </c>
      <c r="K155" s="189"/>
      <c r="L155" s="153"/>
      <c r="M155" s="5" t="str">
        <f t="shared" si="6"/>
        <v/>
      </c>
      <c r="N155" s="6"/>
      <c r="O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</row>
    <row r="156" spans="1:70" ht="20.25" hidden="1" customHeight="1">
      <c r="A156" s="4">
        <v>154</v>
      </c>
      <c r="B156" s="594" t="s">
        <v>235</v>
      </c>
      <c r="C156" s="76" t="s">
        <v>225</v>
      </c>
      <c r="D156" s="57">
        <v>4</v>
      </c>
      <c r="E156" s="74">
        <v>1</v>
      </c>
      <c r="F156" s="87"/>
      <c r="G156" s="92"/>
      <c r="H156" s="97" t="str">
        <f t="shared" si="7"/>
        <v>中央区4-1</v>
      </c>
      <c r="I156" s="104">
        <v>710</v>
      </c>
      <c r="J156" s="113" t="s">
        <v>236</v>
      </c>
      <c r="K156" s="188"/>
      <c r="L156" s="129"/>
      <c r="M156" s="4">
        <f t="shared" si="6"/>
        <v>150</v>
      </c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ht="20.25" hidden="1" customHeight="1">
      <c r="A157" s="4">
        <v>155</v>
      </c>
      <c r="B157" s="594"/>
      <c r="C157" s="76" t="s">
        <v>225</v>
      </c>
      <c r="D157" s="57">
        <v>4</v>
      </c>
      <c r="E157" s="74">
        <v>2</v>
      </c>
      <c r="F157" s="87"/>
      <c r="G157" s="92"/>
      <c r="H157" s="97" t="str">
        <f t="shared" si="7"/>
        <v>中央区4-2</v>
      </c>
      <c r="I157" s="104">
        <v>805</v>
      </c>
      <c r="J157" s="113" t="s">
        <v>237</v>
      </c>
      <c r="K157" s="188"/>
      <c r="L157" s="129"/>
      <c r="M157" s="4" t="str">
        <f t="shared" si="6"/>
        <v/>
      </c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16.5" hidden="1" customHeight="1">
      <c r="A158" s="4">
        <v>156</v>
      </c>
      <c r="B158" s="594"/>
      <c r="C158" s="76" t="s">
        <v>225</v>
      </c>
      <c r="D158" s="57">
        <v>4</v>
      </c>
      <c r="E158" s="74">
        <v>3</v>
      </c>
      <c r="F158" s="87"/>
      <c r="G158" s="92"/>
      <c r="H158" s="97" t="str">
        <f t="shared" si="7"/>
        <v>中央区4-3</v>
      </c>
      <c r="I158" s="104">
        <v>515</v>
      </c>
      <c r="J158" s="113" t="s">
        <v>238</v>
      </c>
      <c r="K158" s="188"/>
      <c r="L158" s="129"/>
      <c r="M158" s="4" t="str">
        <f t="shared" si="6"/>
        <v/>
      </c>
    </row>
    <row r="159" spans="1:70" ht="16.5" hidden="1" customHeight="1">
      <c r="A159" s="4">
        <v>157</v>
      </c>
      <c r="B159" s="594"/>
      <c r="C159" s="76" t="s">
        <v>225</v>
      </c>
      <c r="D159" s="57">
        <v>4</v>
      </c>
      <c r="E159" s="74">
        <v>4</v>
      </c>
      <c r="F159" s="87"/>
      <c r="G159" s="92"/>
      <c r="H159" s="97" t="str">
        <f t="shared" si="7"/>
        <v>中央区4-4</v>
      </c>
      <c r="I159" s="104">
        <v>505</v>
      </c>
      <c r="J159" s="113" t="s">
        <v>239</v>
      </c>
      <c r="K159" s="188"/>
      <c r="L159" s="129"/>
      <c r="M159" s="4" t="str">
        <f t="shared" si="6"/>
        <v/>
      </c>
    </row>
    <row r="160" spans="1:70" ht="16.5" hidden="1" customHeight="1">
      <c r="A160" s="4">
        <v>158</v>
      </c>
      <c r="B160" s="594"/>
      <c r="C160" s="76" t="s">
        <v>225</v>
      </c>
      <c r="D160" s="57">
        <v>4</v>
      </c>
      <c r="E160" s="74">
        <v>5</v>
      </c>
      <c r="F160" s="87"/>
      <c r="G160" s="92"/>
      <c r="H160" s="97" t="str">
        <f t="shared" si="7"/>
        <v>中央区4-5</v>
      </c>
      <c r="I160" s="104">
        <v>530</v>
      </c>
      <c r="J160" s="113" t="s">
        <v>240</v>
      </c>
      <c r="K160" s="188"/>
      <c r="L160" s="154"/>
      <c r="M160" s="4" t="str">
        <f t="shared" si="6"/>
        <v/>
      </c>
    </row>
    <row r="161" spans="1:70" ht="16.5" hidden="1" customHeight="1">
      <c r="A161" s="4">
        <v>159</v>
      </c>
      <c r="B161" s="594"/>
      <c r="C161" s="76" t="s">
        <v>225</v>
      </c>
      <c r="D161" s="57">
        <v>4</v>
      </c>
      <c r="E161" s="74">
        <v>6</v>
      </c>
      <c r="F161" s="87"/>
      <c r="G161" s="92"/>
      <c r="H161" s="97" t="str">
        <f t="shared" si="7"/>
        <v>中央区4-6</v>
      </c>
      <c r="I161" s="104">
        <v>315</v>
      </c>
      <c r="J161" s="113" t="s">
        <v>241</v>
      </c>
      <c r="K161" s="189"/>
      <c r="L161" s="140"/>
      <c r="M161" s="4" t="str">
        <f t="shared" si="6"/>
        <v/>
      </c>
      <c r="N161" s="6"/>
    </row>
    <row r="162" spans="1:70" ht="20.100000000000001" customHeight="1">
      <c r="A162" s="4">
        <v>160</v>
      </c>
      <c r="B162" s="594"/>
      <c r="C162" s="76" t="s">
        <v>225</v>
      </c>
      <c r="D162" s="57">
        <v>4</v>
      </c>
      <c r="E162" s="74">
        <v>7</v>
      </c>
      <c r="F162" s="87">
        <v>1</v>
      </c>
      <c r="G162" s="92"/>
      <c r="H162" s="97" t="str">
        <f t="shared" si="7"/>
        <v>中央区4-7</v>
      </c>
      <c r="I162" s="104">
        <v>150</v>
      </c>
      <c r="J162" s="113" t="s">
        <v>241</v>
      </c>
      <c r="K162" s="188" t="s">
        <v>1040</v>
      </c>
      <c r="L162" s="131" t="s">
        <v>1055</v>
      </c>
      <c r="M162" s="5">
        <f>IF(F162,I162,"")</f>
        <v>150</v>
      </c>
      <c r="N162" s="254"/>
    </row>
    <row r="163" spans="1:70" ht="20.25" hidden="1" customHeight="1">
      <c r="A163" s="4">
        <v>161</v>
      </c>
      <c r="B163" s="594"/>
      <c r="C163" s="76" t="s">
        <v>225</v>
      </c>
      <c r="D163" s="57">
        <v>4</v>
      </c>
      <c r="E163" s="74">
        <v>8</v>
      </c>
      <c r="F163" s="87"/>
      <c r="G163" s="92"/>
      <c r="H163" s="97" t="str">
        <f t="shared" si="7"/>
        <v>中央区4-8</v>
      </c>
      <c r="I163" s="104">
        <v>485</v>
      </c>
      <c r="J163" s="113" t="s">
        <v>242</v>
      </c>
      <c r="K163" s="188"/>
      <c r="L163" s="129"/>
      <c r="M163" s="4" t="str">
        <f t="shared" si="6"/>
        <v/>
      </c>
      <c r="O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</row>
    <row r="164" spans="1:70" s="254" customFormat="1" ht="20.25" hidden="1" customHeight="1">
      <c r="A164" s="4">
        <v>162</v>
      </c>
      <c r="B164" s="594"/>
      <c r="C164" s="76" t="s">
        <v>225</v>
      </c>
      <c r="D164" s="57">
        <v>4</v>
      </c>
      <c r="E164" s="74">
        <v>9</v>
      </c>
      <c r="F164" s="87"/>
      <c r="G164" s="92"/>
      <c r="H164" s="97" t="str">
        <f t="shared" si="7"/>
        <v>中央区4-9</v>
      </c>
      <c r="I164" s="104">
        <v>460</v>
      </c>
      <c r="J164" s="113" t="s">
        <v>242</v>
      </c>
      <c r="K164" s="188"/>
      <c r="L164" s="140"/>
      <c r="M164" s="4" t="str">
        <f t="shared" si="6"/>
        <v/>
      </c>
      <c r="N164" s="44"/>
      <c r="P164" s="255"/>
      <c r="Q164" s="255"/>
    </row>
    <row r="165" spans="1:70" ht="16.5" hidden="1" customHeight="1">
      <c r="A165" s="4">
        <v>163</v>
      </c>
      <c r="B165" s="594"/>
      <c r="C165" s="76" t="s">
        <v>225</v>
      </c>
      <c r="D165" s="57">
        <v>4</v>
      </c>
      <c r="E165" s="74">
        <v>10</v>
      </c>
      <c r="F165" s="87"/>
      <c r="G165" s="92"/>
      <c r="H165" s="97" t="str">
        <f t="shared" si="7"/>
        <v>中央区4-10</v>
      </c>
      <c r="I165" s="104">
        <v>385</v>
      </c>
      <c r="J165" s="113" t="s">
        <v>243</v>
      </c>
      <c r="K165" s="188"/>
      <c r="L165" s="129"/>
      <c r="M165" s="4" t="str">
        <f t="shared" si="6"/>
        <v/>
      </c>
      <c r="N165" s="6"/>
    </row>
    <row r="166" spans="1:70" ht="16.5" hidden="1" customHeight="1">
      <c r="A166" s="4">
        <v>164</v>
      </c>
      <c r="B166" s="594" t="s">
        <v>244</v>
      </c>
      <c r="C166" s="76" t="s">
        <v>225</v>
      </c>
      <c r="D166" s="57">
        <v>5</v>
      </c>
      <c r="E166" s="74">
        <v>1</v>
      </c>
      <c r="F166" s="87"/>
      <c r="G166" s="92"/>
      <c r="H166" s="97" t="str">
        <f t="shared" si="7"/>
        <v>中央区5-1</v>
      </c>
      <c r="I166" s="104">
        <v>370</v>
      </c>
      <c r="J166" s="113" t="s">
        <v>245</v>
      </c>
      <c r="K166" s="281"/>
      <c r="L166" s="129"/>
      <c r="M166" s="4" t="str">
        <f t="shared" si="6"/>
        <v/>
      </c>
      <c r="N166" s="6"/>
    </row>
    <row r="167" spans="1:70" ht="20.25" hidden="1" customHeight="1">
      <c r="A167" s="4">
        <v>165</v>
      </c>
      <c r="B167" s="594"/>
      <c r="C167" s="76" t="s">
        <v>225</v>
      </c>
      <c r="D167" s="57">
        <v>5</v>
      </c>
      <c r="E167" s="74">
        <v>2</v>
      </c>
      <c r="F167" s="87"/>
      <c r="G167" s="92"/>
      <c r="H167" s="97" t="str">
        <f t="shared" si="7"/>
        <v>中央区5-2</v>
      </c>
      <c r="I167" s="104">
        <v>820</v>
      </c>
      <c r="J167" s="113" t="s">
        <v>246</v>
      </c>
      <c r="K167" s="189"/>
      <c r="L167" s="129"/>
      <c r="M167" s="4" t="str">
        <f t="shared" si="6"/>
        <v/>
      </c>
      <c r="N167" s="6"/>
      <c r="O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25" hidden="1" customHeight="1">
      <c r="A168" s="4">
        <v>166</v>
      </c>
      <c r="B168" s="594"/>
      <c r="C168" s="76" t="s">
        <v>225</v>
      </c>
      <c r="D168" s="57">
        <v>5</v>
      </c>
      <c r="E168" s="74">
        <v>3</v>
      </c>
      <c r="F168" s="87"/>
      <c r="G168" s="92"/>
      <c r="H168" s="97" t="str">
        <f t="shared" si="7"/>
        <v>中央区5-3</v>
      </c>
      <c r="I168" s="104">
        <v>610</v>
      </c>
      <c r="J168" s="113" t="s">
        <v>247</v>
      </c>
      <c r="K168" s="188"/>
      <c r="L168" s="129"/>
      <c r="M168" s="4" t="str">
        <f t="shared" si="6"/>
        <v/>
      </c>
      <c r="N168" s="6"/>
      <c r="O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25" hidden="1" customHeight="1">
      <c r="A169" s="4">
        <v>167</v>
      </c>
      <c r="B169" s="594"/>
      <c r="C169" s="76" t="s">
        <v>225</v>
      </c>
      <c r="D169" s="57">
        <v>5</v>
      </c>
      <c r="E169" s="74">
        <v>4</v>
      </c>
      <c r="F169" s="87"/>
      <c r="G169" s="92"/>
      <c r="H169" s="97" t="str">
        <f t="shared" si="7"/>
        <v>中央区5-4</v>
      </c>
      <c r="I169" s="104">
        <v>560</v>
      </c>
      <c r="J169" s="113" t="s">
        <v>248</v>
      </c>
      <c r="K169" s="189"/>
      <c r="L169" s="129"/>
      <c r="M169" s="5" t="str">
        <f t="shared" si="6"/>
        <v/>
      </c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4"/>
      <c r="C170" s="76" t="s">
        <v>225</v>
      </c>
      <c r="D170" s="57">
        <v>5</v>
      </c>
      <c r="E170" s="74">
        <v>5</v>
      </c>
      <c r="F170" s="87"/>
      <c r="G170" s="92"/>
      <c r="H170" s="97" t="str">
        <f t="shared" si="7"/>
        <v>中央区5-5</v>
      </c>
      <c r="I170" s="104">
        <v>555</v>
      </c>
      <c r="J170" s="113" t="s">
        <v>249</v>
      </c>
      <c r="K170" s="188"/>
      <c r="L170" s="129"/>
      <c r="M170" s="4" t="str">
        <f t="shared" si="6"/>
        <v/>
      </c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16.5" hidden="1" customHeight="1">
      <c r="A171" s="4">
        <v>169</v>
      </c>
      <c r="B171" s="594"/>
      <c r="C171" s="76" t="s">
        <v>225</v>
      </c>
      <c r="D171" s="57">
        <v>5</v>
      </c>
      <c r="E171" s="74">
        <v>6</v>
      </c>
      <c r="F171" s="87"/>
      <c r="G171" s="92"/>
      <c r="H171" s="97" t="str">
        <f t="shared" si="7"/>
        <v>中央区5-6</v>
      </c>
      <c r="I171" s="104">
        <v>450</v>
      </c>
      <c r="J171" s="113" t="s">
        <v>250</v>
      </c>
      <c r="K171" s="188"/>
      <c r="L171" s="129"/>
      <c r="M171" s="4" t="str">
        <f t="shared" si="6"/>
        <v/>
      </c>
      <c r="N171" s="6"/>
    </row>
    <row r="172" spans="1:70" ht="16.5" hidden="1" customHeight="1">
      <c r="A172" s="4">
        <v>170</v>
      </c>
      <c r="B172" s="594"/>
      <c r="C172" s="76" t="s">
        <v>225</v>
      </c>
      <c r="D172" s="57">
        <v>5</v>
      </c>
      <c r="E172" s="74">
        <v>7</v>
      </c>
      <c r="F172" s="87"/>
      <c r="G172" s="92"/>
      <c r="H172" s="97" t="str">
        <f t="shared" si="7"/>
        <v>中央区5-7</v>
      </c>
      <c r="I172" s="104">
        <v>375</v>
      </c>
      <c r="J172" s="113" t="s">
        <v>251</v>
      </c>
      <c r="K172" s="281"/>
      <c r="L172" s="129"/>
      <c r="M172" s="4" t="str">
        <f t="shared" si="6"/>
        <v/>
      </c>
      <c r="N172" s="6"/>
    </row>
    <row r="173" spans="1:70" ht="20.25" hidden="1">
      <c r="A173" s="4">
        <v>171</v>
      </c>
      <c r="B173" s="594"/>
      <c r="C173" s="76" t="s">
        <v>225</v>
      </c>
      <c r="D173" s="57">
        <v>5</v>
      </c>
      <c r="E173" s="74">
        <v>8</v>
      </c>
      <c r="F173" s="87"/>
      <c r="G173" s="92"/>
      <c r="H173" s="97" t="str">
        <f t="shared" si="7"/>
        <v>中央区5-8</v>
      </c>
      <c r="I173" s="104">
        <v>395</v>
      </c>
      <c r="J173" s="113" t="s">
        <v>253</v>
      </c>
      <c r="K173" s="281"/>
      <c r="L173" s="135"/>
      <c r="M173" s="4" t="str">
        <f t="shared" si="6"/>
        <v/>
      </c>
      <c r="N173" s="6"/>
      <c r="O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</row>
    <row r="174" spans="1:70" ht="20.25" hidden="1" customHeight="1">
      <c r="A174" s="4">
        <v>172</v>
      </c>
      <c r="B174" s="594"/>
      <c r="C174" s="76" t="s">
        <v>225</v>
      </c>
      <c r="D174" s="57">
        <v>5</v>
      </c>
      <c r="E174" s="74">
        <v>9</v>
      </c>
      <c r="F174" s="87"/>
      <c r="G174" s="92"/>
      <c r="H174" s="97" t="str">
        <f t="shared" si="7"/>
        <v>中央区5-9</v>
      </c>
      <c r="I174" s="104">
        <v>445</v>
      </c>
      <c r="J174" s="113" t="s">
        <v>254</v>
      </c>
      <c r="K174" s="188"/>
      <c r="L174" s="129"/>
      <c r="M174" s="4" t="str">
        <f t="shared" si="6"/>
        <v/>
      </c>
      <c r="N174" s="6"/>
      <c r="O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</row>
    <row r="175" spans="1:70" ht="20.25" hidden="1" customHeight="1">
      <c r="A175" s="4">
        <v>173</v>
      </c>
      <c r="B175" s="594"/>
      <c r="C175" s="76" t="s">
        <v>225</v>
      </c>
      <c r="D175" s="57">
        <v>5</v>
      </c>
      <c r="E175" s="74">
        <v>10</v>
      </c>
      <c r="F175" s="87"/>
      <c r="G175" s="92"/>
      <c r="H175" s="97" t="str">
        <f t="shared" si="7"/>
        <v>中央区5-10</v>
      </c>
      <c r="I175" s="104">
        <v>365</v>
      </c>
      <c r="J175" s="113" t="s">
        <v>255</v>
      </c>
      <c r="K175" s="330"/>
      <c r="L175" s="129"/>
      <c r="M175" s="4" t="str">
        <f t="shared" si="6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 t="s">
        <v>256</v>
      </c>
      <c r="C176" s="76" t="s">
        <v>225</v>
      </c>
      <c r="D176" s="57">
        <v>6</v>
      </c>
      <c r="E176" s="74">
        <v>1</v>
      </c>
      <c r="F176" s="87"/>
      <c r="G176" s="92"/>
      <c r="H176" s="97" t="str">
        <f t="shared" si="7"/>
        <v>中央区6-1</v>
      </c>
      <c r="I176" s="104">
        <v>500</v>
      </c>
      <c r="J176" s="113" t="s">
        <v>257</v>
      </c>
      <c r="K176" s="188"/>
      <c r="L176" s="129"/>
      <c r="M176" s="4" t="str">
        <f t="shared" si="6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/>
      <c r="C177" s="76" t="s">
        <v>225</v>
      </c>
      <c r="D177" s="57">
        <v>6</v>
      </c>
      <c r="E177" s="74">
        <v>2</v>
      </c>
      <c r="F177" s="87"/>
      <c r="G177" s="92"/>
      <c r="H177" s="97" t="str">
        <f t="shared" si="7"/>
        <v>中央区6-2</v>
      </c>
      <c r="I177" s="104">
        <v>435</v>
      </c>
      <c r="J177" s="113" t="s">
        <v>258</v>
      </c>
      <c r="K177" s="281"/>
      <c r="L177" s="141"/>
      <c r="M177" s="4" t="str">
        <f t="shared" si="6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/>
      <c r="C178" s="76" t="s">
        <v>225</v>
      </c>
      <c r="D178" s="57">
        <v>6</v>
      </c>
      <c r="E178" s="74">
        <v>3</v>
      </c>
      <c r="F178" s="87"/>
      <c r="G178" s="92"/>
      <c r="H178" s="97" t="str">
        <f t="shared" si="7"/>
        <v>中央区6-3</v>
      </c>
      <c r="I178" s="104">
        <v>590</v>
      </c>
      <c r="J178" s="113" t="s">
        <v>259</v>
      </c>
      <c r="K178" s="188"/>
      <c r="L178" s="129"/>
      <c r="M178" s="21" t="str">
        <f t="shared" si="6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 t="s">
        <v>260</v>
      </c>
      <c r="C179" s="76" t="s">
        <v>225</v>
      </c>
      <c r="D179" s="57">
        <v>7</v>
      </c>
      <c r="E179" s="74">
        <v>1</v>
      </c>
      <c r="F179" s="87"/>
      <c r="G179" s="92"/>
      <c r="H179" s="97" t="str">
        <f t="shared" si="7"/>
        <v>中央区7-1</v>
      </c>
      <c r="I179" s="104">
        <v>750</v>
      </c>
      <c r="J179" s="113" t="s">
        <v>261</v>
      </c>
      <c r="K179" s="188"/>
      <c r="L179" s="129"/>
      <c r="M179" s="5" t="str">
        <f t="shared" si="6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20.100000000000001" customHeight="1">
      <c r="A180" s="4">
        <v>178</v>
      </c>
      <c r="B180" s="594"/>
      <c r="C180" s="76" t="s">
        <v>225</v>
      </c>
      <c r="D180" s="57">
        <v>7</v>
      </c>
      <c r="E180" s="74">
        <v>2</v>
      </c>
      <c r="F180" s="87">
        <v>0</v>
      </c>
      <c r="G180" s="92"/>
      <c r="H180" s="97" t="str">
        <f t="shared" si="7"/>
        <v>中央区7-2</v>
      </c>
      <c r="I180" s="104">
        <v>295</v>
      </c>
      <c r="J180" s="113" t="s">
        <v>262</v>
      </c>
      <c r="K180" s="281"/>
      <c r="L180" s="164" t="s">
        <v>1053</v>
      </c>
      <c r="M180" s="5" t="str">
        <f>IF(F180,I180,"")</f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100000000000001" customHeight="1">
      <c r="A181" s="4">
        <v>179</v>
      </c>
      <c r="B181" s="594"/>
      <c r="C181" s="76" t="s">
        <v>225</v>
      </c>
      <c r="D181" s="57">
        <v>7</v>
      </c>
      <c r="E181" s="74">
        <v>3</v>
      </c>
      <c r="F181" s="87">
        <v>0</v>
      </c>
      <c r="G181" s="92"/>
      <c r="H181" s="97" t="str">
        <f t="shared" si="7"/>
        <v>中央区7-3</v>
      </c>
      <c r="I181" s="104">
        <v>660</v>
      </c>
      <c r="J181" s="113" t="s">
        <v>263</v>
      </c>
      <c r="K181" s="281"/>
      <c r="L181" s="138" t="s">
        <v>944</v>
      </c>
      <c r="M181" s="5" t="str">
        <f>IF(F181,I181,"")</f>
        <v/>
      </c>
      <c r="N181" s="6"/>
      <c r="O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20.25" hidden="1">
      <c r="A182" s="4">
        <v>180</v>
      </c>
      <c r="B182" s="594"/>
      <c r="C182" s="76" t="s">
        <v>225</v>
      </c>
      <c r="D182" s="57">
        <v>7</v>
      </c>
      <c r="E182" s="74">
        <v>4</v>
      </c>
      <c r="F182" s="87"/>
      <c r="G182" s="92"/>
      <c r="H182" s="97" t="str">
        <f t="shared" si="7"/>
        <v>中央区7-4</v>
      </c>
      <c r="I182" s="104">
        <v>480</v>
      </c>
      <c r="J182" s="113" t="s">
        <v>264</v>
      </c>
      <c r="K182" s="281"/>
      <c r="L182" s="164"/>
      <c r="M182" s="4" t="str">
        <f t="shared" si="6"/>
        <v/>
      </c>
      <c r="N182" s="6"/>
      <c r="O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25" hidden="1" customHeight="1">
      <c r="A183" s="4">
        <v>181</v>
      </c>
      <c r="B183" s="594"/>
      <c r="C183" s="76" t="s">
        <v>225</v>
      </c>
      <c r="D183" s="57">
        <v>7</v>
      </c>
      <c r="E183" s="74">
        <v>5</v>
      </c>
      <c r="F183" s="87"/>
      <c r="G183" s="92"/>
      <c r="H183" s="97" t="str">
        <f t="shared" si="7"/>
        <v>中央区7-5</v>
      </c>
      <c r="I183" s="104">
        <v>365</v>
      </c>
      <c r="J183" s="113" t="s">
        <v>265</v>
      </c>
      <c r="K183" s="188"/>
      <c r="L183" s="129"/>
      <c r="M183" s="4" t="str">
        <f t="shared" si="6"/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 customHeight="1">
      <c r="A184" s="4">
        <v>182</v>
      </c>
      <c r="B184" s="594"/>
      <c r="C184" s="76" t="s">
        <v>225</v>
      </c>
      <c r="D184" s="57">
        <v>7</v>
      </c>
      <c r="E184" s="74">
        <v>6</v>
      </c>
      <c r="F184" s="87"/>
      <c r="G184" s="92"/>
      <c r="H184" s="97" t="str">
        <f t="shared" si="7"/>
        <v>中央区7-6</v>
      </c>
      <c r="I184" s="104">
        <v>615</v>
      </c>
      <c r="J184" s="113" t="s">
        <v>266</v>
      </c>
      <c r="K184" s="188"/>
      <c r="L184" s="129"/>
      <c r="M184" s="4" t="str">
        <f t="shared" si="6"/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hidden="1" customHeight="1">
      <c r="A185" s="4">
        <v>183</v>
      </c>
      <c r="B185" s="594"/>
      <c r="C185" s="76" t="s">
        <v>225</v>
      </c>
      <c r="D185" s="57">
        <v>7</v>
      </c>
      <c r="E185" s="74">
        <v>7</v>
      </c>
      <c r="F185" s="87"/>
      <c r="G185" s="92"/>
      <c r="H185" s="97" t="str">
        <f t="shared" si="7"/>
        <v>中央区7-7</v>
      </c>
      <c r="I185" s="104">
        <v>700</v>
      </c>
      <c r="J185" s="113" t="s">
        <v>267</v>
      </c>
      <c r="K185" s="188"/>
      <c r="L185" s="155"/>
      <c r="M185" s="4" t="str">
        <f t="shared" si="6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7</v>
      </c>
      <c r="E186" s="74">
        <v>8</v>
      </c>
      <c r="F186" s="87"/>
      <c r="G186" s="92"/>
      <c r="H186" s="97" t="str">
        <f t="shared" si="7"/>
        <v>中央区7-8</v>
      </c>
      <c r="I186" s="104">
        <v>320</v>
      </c>
      <c r="J186" s="113" t="s">
        <v>268</v>
      </c>
      <c r="K186" s="188"/>
      <c r="L186" s="129"/>
      <c r="M186" s="4" t="str">
        <f t="shared" si="6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94"/>
      <c r="C187" s="76" t="s">
        <v>225</v>
      </c>
      <c r="D187" s="57">
        <v>7</v>
      </c>
      <c r="E187" s="74">
        <v>9</v>
      </c>
      <c r="F187" s="87"/>
      <c r="G187" s="92"/>
      <c r="H187" s="97" t="str">
        <f t="shared" si="7"/>
        <v>中央区7-9</v>
      </c>
      <c r="I187" s="104">
        <v>305</v>
      </c>
      <c r="J187" s="113" t="s">
        <v>269</v>
      </c>
      <c r="K187" s="188"/>
      <c r="L187" s="129"/>
      <c r="M187" s="4" t="str">
        <f t="shared" si="6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 customHeight="1">
      <c r="A188" s="4">
        <v>186</v>
      </c>
      <c r="B188" s="576" t="s">
        <v>270</v>
      </c>
      <c r="C188" s="76" t="s">
        <v>225</v>
      </c>
      <c r="D188" s="57">
        <v>8</v>
      </c>
      <c r="E188" s="74">
        <v>1</v>
      </c>
      <c r="F188" s="87"/>
      <c r="G188" s="92"/>
      <c r="H188" s="97" t="str">
        <f t="shared" si="7"/>
        <v>中央区8-1</v>
      </c>
      <c r="I188" s="104">
        <v>340</v>
      </c>
      <c r="J188" s="113" t="s">
        <v>271</v>
      </c>
      <c r="K188" s="188"/>
      <c r="L188" s="129"/>
      <c r="M188" s="4" t="str">
        <f t="shared" si="6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100000000000001" hidden="1" customHeight="1">
      <c r="A189" s="4">
        <v>187</v>
      </c>
      <c r="B189" s="593"/>
      <c r="C189" s="76" t="s">
        <v>225</v>
      </c>
      <c r="D189" s="57">
        <v>8</v>
      </c>
      <c r="E189" s="74">
        <v>2</v>
      </c>
      <c r="F189" s="87"/>
      <c r="G189" s="92"/>
      <c r="H189" s="97" t="str">
        <f t="shared" si="7"/>
        <v>中央区8-2</v>
      </c>
      <c r="I189" s="104">
        <v>320</v>
      </c>
      <c r="J189" s="113" t="s">
        <v>272</v>
      </c>
      <c r="K189" s="281"/>
      <c r="L189" s="318"/>
      <c r="M189" s="5" t="str">
        <f>IF(F189,I189,"")</f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188</v>
      </c>
      <c r="B190" s="593"/>
      <c r="C190" s="76" t="s">
        <v>225</v>
      </c>
      <c r="D190" s="57">
        <v>8</v>
      </c>
      <c r="E190" s="74">
        <v>3</v>
      </c>
      <c r="F190" s="87"/>
      <c r="G190" s="92"/>
      <c r="H190" s="97" t="str">
        <f t="shared" si="7"/>
        <v>中央区8-3</v>
      </c>
      <c r="I190" s="104">
        <v>540</v>
      </c>
      <c r="J190" s="113" t="s">
        <v>273</v>
      </c>
      <c r="K190" s="188"/>
      <c r="L190" s="129"/>
      <c r="M190" s="4" t="str">
        <f t="shared" si="6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25" hidden="1" customHeight="1">
      <c r="A191" s="4">
        <v>189</v>
      </c>
      <c r="B191" s="593"/>
      <c r="C191" s="76" t="s">
        <v>225</v>
      </c>
      <c r="D191" s="57">
        <v>8</v>
      </c>
      <c r="E191" s="74">
        <v>4</v>
      </c>
      <c r="F191" s="87"/>
      <c r="G191" s="92"/>
      <c r="H191" s="97" t="str">
        <f t="shared" si="7"/>
        <v>中央区8-4</v>
      </c>
      <c r="I191" s="104">
        <v>480</v>
      </c>
      <c r="J191" s="113" t="s">
        <v>274</v>
      </c>
      <c r="K191" s="188"/>
      <c r="L191" s="129"/>
      <c r="M191" s="4" t="str">
        <f t="shared" si="6"/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190</v>
      </c>
      <c r="B192" s="593"/>
      <c r="C192" s="76" t="s">
        <v>225</v>
      </c>
      <c r="D192" s="57">
        <v>8</v>
      </c>
      <c r="E192" s="74">
        <v>5</v>
      </c>
      <c r="F192" s="87"/>
      <c r="G192" s="92"/>
      <c r="H192" s="97" t="str">
        <f t="shared" si="7"/>
        <v>中央区8-5</v>
      </c>
      <c r="I192" s="104">
        <v>550</v>
      </c>
      <c r="J192" s="113" t="s">
        <v>275</v>
      </c>
      <c r="K192" s="188"/>
      <c r="L192" s="129"/>
      <c r="M192" s="4" t="str">
        <f t="shared" si="6"/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100000000000001" hidden="1" customHeight="1">
      <c r="A193" s="4">
        <v>191</v>
      </c>
      <c r="B193" s="593"/>
      <c r="C193" s="76" t="s">
        <v>225</v>
      </c>
      <c r="D193" s="57">
        <v>8</v>
      </c>
      <c r="E193" s="74">
        <v>6</v>
      </c>
      <c r="F193" s="87"/>
      <c r="G193" s="92"/>
      <c r="H193" s="97" t="str">
        <f t="shared" si="7"/>
        <v>中央区8-6</v>
      </c>
      <c r="I193" s="104">
        <v>505</v>
      </c>
      <c r="J193" s="113" t="s">
        <v>276</v>
      </c>
      <c r="K193" s="331"/>
      <c r="L193" s="313"/>
      <c r="M193" s="5" t="str">
        <f>IF(F193,I193,"")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 customHeight="1">
      <c r="A194" s="4">
        <v>192</v>
      </c>
      <c r="B194" s="593"/>
      <c r="C194" s="76" t="s">
        <v>225</v>
      </c>
      <c r="D194" s="57">
        <v>8</v>
      </c>
      <c r="E194" s="74">
        <v>7</v>
      </c>
      <c r="F194" s="87"/>
      <c r="G194" s="92"/>
      <c r="H194" s="97" t="str">
        <f t="shared" si="7"/>
        <v>中央区8-7</v>
      </c>
      <c r="I194" s="104">
        <v>465</v>
      </c>
      <c r="J194" s="113" t="s">
        <v>277</v>
      </c>
      <c r="K194" s="188"/>
      <c r="L194" s="129"/>
      <c r="M194" s="5" t="str">
        <f t="shared" si="6"/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 customHeight="1">
      <c r="A195" s="4">
        <v>193</v>
      </c>
      <c r="B195" s="593"/>
      <c r="C195" s="76" t="s">
        <v>225</v>
      </c>
      <c r="D195" s="57">
        <v>8</v>
      </c>
      <c r="E195" s="74">
        <v>8</v>
      </c>
      <c r="F195" s="87"/>
      <c r="G195" s="92"/>
      <c r="H195" s="97" t="str">
        <f t="shared" si="7"/>
        <v>中央区8-8</v>
      </c>
      <c r="I195" s="104">
        <v>525</v>
      </c>
      <c r="J195" s="113" t="s">
        <v>278</v>
      </c>
      <c r="K195" s="188"/>
      <c r="L195" s="138"/>
      <c r="M195" s="4" t="str">
        <f t="shared" si="6"/>
        <v/>
      </c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100000000000001" customHeight="1">
      <c r="A196" s="4">
        <v>194</v>
      </c>
      <c r="B196" s="593"/>
      <c r="C196" s="76" t="s">
        <v>225</v>
      </c>
      <c r="D196" s="57">
        <v>8</v>
      </c>
      <c r="E196" s="74" t="s">
        <v>279</v>
      </c>
      <c r="F196" s="87">
        <v>0</v>
      </c>
      <c r="G196" s="92"/>
      <c r="H196" s="97" t="str">
        <f t="shared" si="7"/>
        <v>中央区8-9</v>
      </c>
      <c r="I196" s="104">
        <v>285</v>
      </c>
      <c r="J196" s="215" t="s">
        <v>723</v>
      </c>
      <c r="K196" s="281"/>
      <c r="L196" s="164" t="s">
        <v>694</v>
      </c>
      <c r="M196" s="5" t="str">
        <f>IF(F196,I196,"")</f>
        <v/>
      </c>
      <c r="N196" s="23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16.5" hidden="1" customHeight="1">
      <c r="A197" s="4">
        <v>195</v>
      </c>
      <c r="B197" s="593"/>
      <c r="C197" s="76" t="s">
        <v>225</v>
      </c>
      <c r="D197" s="57">
        <v>8</v>
      </c>
      <c r="E197" s="74">
        <v>10</v>
      </c>
      <c r="F197" s="87"/>
      <c r="G197" s="92"/>
      <c r="H197" s="97" t="str">
        <f t="shared" si="7"/>
        <v>中央区8-10</v>
      </c>
      <c r="I197" s="104">
        <v>625</v>
      </c>
      <c r="J197" s="113" t="s">
        <v>280</v>
      </c>
      <c r="K197" s="188"/>
      <c r="L197" s="129"/>
      <c r="M197" s="4" t="str">
        <f t="shared" ref="M197:M202" si="9">IF(F205,I205,"")</f>
        <v/>
      </c>
      <c r="N197" s="6"/>
    </row>
    <row r="198" spans="1:70" s="23" customFormat="1" ht="20.25" hidden="1" customHeight="1">
      <c r="A198" s="4">
        <v>196</v>
      </c>
      <c r="B198" s="593"/>
      <c r="C198" s="76" t="s">
        <v>225</v>
      </c>
      <c r="D198" s="57">
        <v>8</v>
      </c>
      <c r="E198" s="74">
        <v>11</v>
      </c>
      <c r="F198" s="87"/>
      <c r="G198" s="92"/>
      <c r="H198" s="97" t="str">
        <f t="shared" si="7"/>
        <v>中央区8-11</v>
      </c>
      <c r="I198" s="104">
        <v>1040</v>
      </c>
      <c r="J198" s="113" t="s">
        <v>281</v>
      </c>
      <c r="K198" s="188"/>
      <c r="L198" s="129"/>
      <c r="M198" s="4" t="str">
        <f t="shared" si="9"/>
        <v/>
      </c>
      <c r="N198" s="15"/>
      <c r="P198" s="44"/>
      <c r="Q198" s="44"/>
    </row>
    <row r="199" spans="1:70" ht="20.25" hidden="1" customHeight="1">
      <c r="A199" s="4">
        <v>197</v>
      </c>
      <c r="B199" s="593"/>
      <c r="C199" s="76" t="s">
        <v>225</v>
      </c>
      <c r="D199" s="57">
        <v>8</v>
      </c>
      <c r="E199" s="74">
        <v>12</v>
      </c>
      <c r="F199" s="87"/>
      <c r="G199" s="92"/>
      <c r="H199" s="97" t="str">
        <f t="shared" si="7"/>
        <v>中央区8-12</v>
      </c>
      <c r="I199" s="104">
        <v>385</v>
      </c>
      <c r="J199" s="113" t="s">
        <v>282</v>
      </c>
      <c r="K199" s="188"/>
      <c r="L199" s="129"/>
      <c r="M199" s="4" t="str">
        <f t="shared" si="9"/>
        <v/>
      </c>
      <c r="N199" s="15"/>
      <c r="O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</row>
    <row r="200" spans="1:70" s="15" customFormat="1" ht="20.25" hidden="1" customHeight="1">
      <c r="A200" s="4">
        <v>198</v>
      </c>
      <c r="B200" s="593"/>
      <c r="C200" s="76" t="s">
        <v>225</v>
      </c>
      <c r="D200" s="57">
        <v>8</v>
      </c>
      <c r="E200" s="74">
        <v>13</v>
      </c>
      <c r="F200" s="87"/>
      <c r="G200" s="92"/>
      <c r="H200" s="97" t="str">
        <f t="shared" si="7"/>
        <v>中央区8-13</v>
      </c>
      <c r="I200" s="104">
        <v>515</v>
      </c>
      <c r="J200" s="113" t="s">
        <v>283</v>
      </c>
      <c r="K200" s="189"/>
      <c r="L200" s="132"/>
      <c r="M200" s="4" t="str">
        <f t="shared" si="9"/>
        <v/>
      </c>
      <c r="N200" s="22"/>
      <c r="P200" s="44"/>
      <c r="Q200" s="44"/>
    </row>
    <row r="201" spans="1:70" s="15" customFormat="1" ht="20.25" hidden="1" customHeight="1">
      <c r="A201" s="4">
        <v>199</v>
      </c>
      <c r="B201" s="593"/>
      <c r="C201" s="76" t="s">
        <v>225</v>
      </c>
      <c r="D201" s="57">
        <v>8</v>
      </c>
      <c r="E201" s="74">
        <v>14</v>
      </c>
      <c r="F201" s="87"/>
      <c r="G201" s="92"/>
      <c r="H201" s="97" t="str">
        <f t="shared" si="7"/>
        <v>中央区8-14</v>
      </c>
      <c r="I201" s="104">
        <v>420</v>
      </c>
      <c r="J201" s="113" t="s">
        <v>284</v>
      </c>
      <c r="K201" s="188"/>
      <c r="L201" s="129"/>
      <c r="M201" s="5" t="str">
        <f>IF(F201,I201,"")</f>
        <v/>
      </c>
      <c r="N201" s="6"/>
      <c r="P201" s="44"/>
      <c r="Q201" s="44"/>
    </row>
    <row r="202" spans="1:70" s="22" customFormat="1" ht="20.25" hidden="1" customHeight="1">
      <c r="A202" s="4">
        <v>200</v>
      </c>
      <c r="B202" s="593"/>
      <c r="C202" s="76" t="s">
        <v>225</v>
      </c>
      <c r="D202" s="57">
        <v>8</v>
      </c>
      <c r="E202" s="74">
        <v>15</v>
      </c>
      <c r="F202" s="87"/>
      <c r="G202" s="92"/>
      <c r="H202" s="97" t="str">
        <f t="shared" ref="H202:H272" si="10">CONCATENATE(C202,D202,"-",E202)</f>
        <v>中央区8-15</v>
      </c>
      <c r="I202" s="104">
        <v>550</v>
      </c>
      <c r="J202" s="113" t="s">
        <v>285</v>
      </c>
      <c r="K202" s="188"/>
      <c r="L202" s="129"/>
      <c r="M202" s="4" t="str">
        <f t="shared" si="9"/>
        <v/>
      </c>
      <c r="N202" s="44"/>
      <c r="P202" s="48"/>
      <c r="Q202" s="48"/>
    </row>
    <row r="203" spans="1:70" ht="20.100000000000001" hidden="1" customHeight="1">
      <c r="A203" s="4">
        <v>201</v>
      </c>
      <c r="B203" s="593"/>
      <c r="C203" s="76" t="s">
        <v>225</v>
      </c>
      <c r="D203" s="57">
        <v>8</v>
      </c>
      <c r="E203" s="74" t="s">
        <v>29</v>
      </c>
      <c r="F203" s="87"/>
      <c r="G203" s="92"/>
      <c r="H203" s="97" t="str">
        <f>CONCATENATE(C203,D203,"-",E203)</f>
        <v>中央区8-16</v>
      </c>
      <c r="I203" s="104">
        <v>370</v>
      </c>
      <c r="J203" s="113" t="s">
        <v>287</v>
      </c>
      <c r="K203" s="188"/>
      <c r="L203" s="313"/>
      <c r="M203" s="5" t="str">
        <f>IF(F203,I203,"")</f>
        <v/>
      </c>
      <c r="N203" s="23"/>
      <c r="O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</row>
    <row r="204" spans="1:70" ht="20.100000000000001" hidden="1" customHeight="1">
      <c r="A204" s="4">
        <v>202</v>
      </c>
      <c r="B204" s="577"/>
      <c r="C204" s="76" t="s">
        <v>225</v>
      </c>
      <c r="D204" s="57">
        <v>8</v>
      </c>
      <c r="E204" s="74" t="s">
        <v>883</v>
      </c>
      <c r="F204" s="87"/>
      <c r="G204" s="92"/>
      <c r="H204" s="97" t="str">
        <f>CONCATENATE(C204,D204,"-",E204)</f>
        <v>中央区8-17</v>
      </c>
      <c r="I204" s="104">
        <v>385</v>
      </c>
      <c r="J204" s="113" t="s">
        <v>284</v>
      </c>
      <c r="K204" s="188"/>
      <c r="L204" s="313"/>
      <c r="M204" s="5" t="str">
        <f>IF(F204,I204,"")</f>
        <v/>
      </c>
      <c r="N204" s="23"/>
      <c r="O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</row>
    <row r="205" spans="1:70" ht="20.25" hidden="1" customHeight="1">
      <c r="A205" s="4">
        <v>203</v>
      </c>
      <c r="B205" s="594" t="s">
        <v>288</v>
      </c>
      <c r="C205" s="76" t="s">
        <v>225</v>
      </c>
      <c r="D205" s="57">
        <v>9</v>
      </c>
      <c r="E205" s="74">
        <v>1</v>
      </c>
      <c r="F205" s="87"/>
      <c r="G205" s="92"/>
      <c r="H205" s="97" t="str">
        <f t="shared" si="10"/>
        <v>中央区9-1</v>
      </c>
      <c r="I205" s="104">
        <v>380</v>
      </c>
      <c r="J205" s="114" t="s">
        <v>289</v>
      </c>
      <c r="K205" s="189"/>
      <c r="L205" s="129"/>
      <c r="M205" s="4" t="str">
        <f>IF(F212,I212,"")</f>
        <v/>
      </c>
    </row>
    <row r="206" spans="1:70" s="23" customFormat="1" ht="20.25" hidden="1" customHeight="1">
      <c r="A206" s="4">
        <v>204</v>
      </c>
      <c r="B206" s="594"/>
      <c r="C206" s="76" t="s">
        <v>225</v>
      </c>
      <c r="D206" s="57">
        <v>9</v>
      </c>
      <c r="E206" s="74">
        <v>2</v>
      </c>
      <c r="F206" s="87"/>
      <c r="G206" s="92"/>
      <c r="H206" s="97" t="str">
        <f t="shared" si="10"/>
        <v>中央区9-2</v>
      </c>
      <c r="I206" s="104">
        <v>795</v>
      </c>
      <c r="J206" s="113" t="s">
        <v>290</v>
      </c>
      <c r="K206" s="188"/>
      <c r="L206" s="312"/>
      <c r="M206" s="4" t="str">
        <f>IF(F213,I213,"")</f>
        <v/>
      </c>
      <c r="N206" s="6"/>
      <c r="P206" s="44"/>
      <c r="Q206" s="44"/>
    </row>
    <row r="207" spans="1:70" ht="20.25" hidden="1" customHeight="1">
      <c r="A207" s="4">
        <v>205</v>
      </c>
      <c r="B207" s="594"/>
      <c r="C207" s="76" t="s">
        <v>225</v>
      </c>
      <c r="D207" s="57">
        <v>9</v>
      </c>
      <c r="E207" s="74">
        <v>3</v>
      </c>
      <c r="F207" s="87"/>
      <c r="G207" s="92"/>
      <c r="H207" s="97" t="str">
        <f t="shared" si="10"/>
        <v>中央区9-3</v>
      </c>
      <c r="I207" s="104">
        <v>215</v>
      </c>
      <c r="J207" s="113" t="s">
        <v>291</v>
      </c>
      <c r="K207" s="188"/>
      <c r="L207" s="129"/>
      <c r="M207" s="5" t="str">
        <f>IF(F214,I214,"")</f>
        <v/>
      </c>
      <c r="N207" s="6"/>
    </row>
    <row r="208" spans="1:70" ht="20.25" hidden="1" customHeight="1">
      <c r="A208" s="4">
        <v>206</v>
      </c>
      <c r="B208" s="594"/>
      <c r="C208" s="76" t="s">
        <v>225</v>
      </c>
      <c r="D208" s="57">
        <v>9</v>
      </c>
      <c r="E208" s="74">
        <v>4</v>
      </c>
      <c r="F208" s="87"/>
      <c r="G208" s="92"/>
      <c r="H208" s="97" t="str">
        <f t="shared" si="10"/>
        <v>中央区9-4</v>
      </c>
      <c r="I208" s="104">
        <v>655</v>
      </c>
      <c r="J208" s="113" t="s">
        <v>292</v>
      </c>
      <c r="K208" s="188"/>
      <c r="L208" s="129"/>
      <c r="M208" s="4" t="str">
        <f t="shared" ref="M208:M275" si="11">IF(F216,I216,"")</f>
        <v/>
      </c>
      <c r="N208" s="6"/>
      <c r="O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</row>
    <row r="209" spans="1:70" ht="20.100000000000001" hidden="1" customHeight="1">
      <c r="A209" s="4">
        <v>207</v>
      </c>
      <c r="B209" s="589" t="s">
        <v>293</v>
      </c>
      <c r="C209" s="76" t="s">
        <v>225</v>
      </c>
      <c r="D209" s="59">
        <v>10</v>
      </c>
      <c r="E209" s="74">
        <v>1</v>
      </c>
      <c r="F209" s="87"/>
      <c r="G209" s="92"/>
      <c r="H209" s="97" t="str">
        <f t="shared" si="10"/>
        <v>中央区10-1</v>
      </c>
      <c r="I209" s="104">
        <v>535</v>
      </c>
      <c r="J209" s="113" t="s">
        <v>294</v>
      </c>
      <c r="K209" s="281"/>
      <c r="L209" s="237"/>
      <c r="M209" s="5" t="str">
        <f>IF(F209,I209,"")</f>
        <v/>
      </c>
      <c r="N209" s="6"/>
      <c r="O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100000000000001" customHeight="1">
      <c r="A210" s="4">
        <v>208</v>
      </c>
      <c r="B210" s="589"/>
      <c r="C210" s="76" t="s">
        <v>225</v>
      </c>
      <c r="D210" s="59">
        <v>10</v>
      </c>
      <c r="E210" s="74">
        <v>2</v>
      </c>
      <c r="F210" s="87">
        <v>0</v>
      </c>
      <c r="G210" s="92"/>
      <c r="H210" s="97" t="str">
        <f t="shared" si="10"/>
        <v>中央区10-2</v>
      </c>
      <c r="I210" s="104">
        <v>595</v>
      </c>
      <c r="J210" s="113" t="s">
        <v>295</v>
      </c>
      <c r="K210" s="281"/>
      <c r="L210" s="237" t="s">
        <v>1068</v>
      </c>
      <c r="M210" s="5" t="str">
        <f>IF(F210,I210,"")</f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customHeight="1">
      <c r="A211" s="4">
        <v>209</v>
      </c>
      <c r="B211" s="589"/>
      <c r="C211" s="76" t="s">
        <v>225</v>
      </c>
      <c r="D211" s="59">
        <v>10</v>
      </c>
      <c r="E211" s="74">
        <v>3</v>
      </c>
      <c r="F211" s="87">
        <v>0</v>
      </c>
      <c r="G211" s="92"/>
      <c r="H211" s="97" t="str">
        <f t="shared" si="10"/>
        <v>中央区10-3</v>
      </c>
      <c r="I211" s="104">
        <v>275</v>
      </c>
      <c r="J211" s="113" t="s">
        <v>296</v>
      </c>
      <c r="K211" s="325"/>
      <c r="L211" s="164" t="s">
        <v>1069</v>
      </c>
      <c r="M211" s="5" t="str">
        <f>IF(F211,I211,"")</f>
        <v/>
      </c>
      <c r="N211" s="6"/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25" hidden="1" customHeight="1">
      <c r="A212" s="4">
        <v>210</v>
      </c>
      <c r="B212" s="589"/>
      <c r="C212" s="76" t="s">
        <v>225</v>
      </c>
      <c r="D212" s="59">
        <v>10</v>
      </c>
      <c r="E212" s="74">
        <v>4</v>
      </c>
      <c r="F212" s="87"/>
      <c r="G212" s="92"/>
      <c r="H212" s="97" t="str">
        <f t="shared" si="10"/>
        <v>中央区10-4</v>
      </c>
      <c r="I212" s="104">
        <v>585</v>
      </c>
      <c r="J212" s="113" t="s">
        <v>297</v>
      </c>
      <c r="K212" s="189"/>
      <c r="L212" s="129"/>
      <c r="M212" s="4" t="str">
        <f t="shared" si="11"/>
        <v/>
      </c>
      <c r="O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customHeight="1">
      <c r="A213" s="4">
        <v>211</v>
      </c>
      <c r="B213" s="589"/>
      <c r="C213" s="76" t="s">
        <v>225</v>
      </c>
      <c r="D213" s="59">
        <v>10</v>
      </c>
      <c r="E213" s="74">
        <v>5</v>
      </c>
      <c r="F213" s="87">
        <v>0</v>
      </c>
      <c r="G213" s="92"/>
      <c r="H213" s="97" t="str">
        <f t="shared" si="10"/>
        <v>中央区10-5</v>
      </c>
      <c r="I213" s="104">
        <v>185</v>
      </c>
      <c r="J213" s="113" t="s">
        <v>298</v>
      </c>
      <c r="K213" s="281"/>
      <c r="L213" s="138" t="s">
        <v>1070</v>
      </c>
      <c r="M213" s="5" t="str">
        <f>IF(F213,I213,"")</f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100000000000001" customHeight="1">
      <c r="A214" s="4">
        <v>212</v>
      </c>
      <c r="B214" s="589"/>
      <c r="C214" s="76" t="s">
        <v>225</v>
      </c>
      <c r="D214" s="59">
        <v>10</v>
      </c>
      <c r="E214" s="74">
        <v>6</v>
      </c>
      <c r="F214" s="87">
        <v>0</v>
      </c>
      <c r="G214" s="92"/>
      <c r="H214" s="97" t="str">
        <f t="shared" si="10"/>
        <v>中央区10-6</v>
      </c>
      <c r="I214" s="104">
        <v>455</v>
      </c>
      <c r="J214" s="120" t="s">
        <v>698</v>
      </c>
      <c r="K214" s="331"/>
      <c r="L214" s="138" t="s">
        <v>694</v>
      </c>
      <c r="M214" s="5" t="str">
        <f>IF(F214,I214,"")</f>
        <v/>
      </c>
      <c r="N214" s="6"/>
    </row>
    <row r="215" spans="1:70" ht="20.100000000000001" hidden="1" customHeight="1">
      <c r="A215" s="4">
        <v>213</v>
      </c>
      <c r="B215" s="589"/>
      <c r="C215" s="76" t="s">
        <v>225</v>
      </c>
      <c r="D215" s="59">
        <v>10</v>
      </c>
      <c r="E215" s="74" t="s">
        <v>299</v>
      </c>
      <c r="F215" s="87"/>
      <c r="G215" s="92"/>
      <c r="H215" s="97" t="str">
        <f t="shared" si="10"/>
        <v>中央区10-7</v>
      </c>
      <c r="I215" s="104">
        <v>215</v>
      </c>
      <c r="J215" s="120" t="s">
        <v>707</v>
      </c>
      <c r="K215" s="325"/>
      <c r="L215" s="314"/>
      <c r="M215" s="4" t="str">
        <f t="shared" si="11"/>
        <v/>
      </c>
      <c r="N215" s="6"/>
      <c r="O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25" hidden="1" customHeight="1">
      <c r="A216" s="4">
        <v>214</v>
      </c>
      <c r="B216" s="589" t="s">
        <v>300</v>
      </c>
      <c r="C216" s="76" t="s">
        <v>225</v>
      </c>
      <c r="D216" s="59">
        <v>11</v>
      </c>
      <c r="E216" s="74">
        <v>1</v>
      </c>
      <c r="F216" s="87"/>
      <c r="G216" s="92"/>
      <c r="H216" s="97" t="str">
        <f t="shared" si="10"/>
        <v>中央区11-1</v>
      </c>
      <c r="I216" s="104">
        <v>775</v>
      </c>
      <c r="J216" s="113" t="s">
        <v>301</v>
      </c>
      <c r="K216" s="188"/>
      <c r="L216" s="129"/>
      <c r="M216" s="4" t="str">
        <f t="shared" si="11"/>
        <v/>
      </c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20.25" hidden="1" customHeight="1">
      <c r="A217" s="4">
        <v>215</v>
      </c>
      <c r="B217" s="589"/>
      <c r="C217" s="256" t="s">
        <v>225</v>
      </c>
      <c r="D217" s="257">
        <v>11</v>
      </c>
      <c r="E217" s="258">
        <v>2</v>
      </c>
      <c r="F217" s="259"/>
      <c r="G217" s="92"/>
      <c r="H217" s="260" t="str">
        <f t="shared" si="10"/>
        <v>中央区11-2</v>
      </c>
      <c r="I217" s="261">
        <v>715</v>
      </c>
      <c r="J217" s="262" t="s">
        <v>302</v>
      </c>
      <c r="K217" s="281"/>
      <c r="L217" s="131"/>
      <c r="M217" s="18" t="str">
        <f t="shared" si="11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16.5" hidden="1" customHeight="1">
      <c r="A218" s="4">
        <v>216</v>
      </c>
      <c r="B218" s="589"/>
      <c r="C218" s="76" t="s">
        <v>225</v>
      </c>
      <c r="D218" s="59">
        <v>11</v>
      </c>
      <c r="E218" s="74">
        <v>3</v>
      </c>
      <c r="F218" s="87"/>
      <c r="G218" s="92"/>
      <c r="H218" s="97" t="str">
        <f t="shared" si="10"/>
        <v>中央区11-3</v>
      </c>
      <c r="I218" s="104">
        <v>605</v>
      </c>
      <c r="J218" s="113" t="s">
        <v>303</v>
      </c>
      <c r="K218" s="188"/>
      <c r="L218" s="129"/>
      <c r="M218" s="4" t="str">
        <f t="shared" si="11"/>
        <v/>
      </c>
      <c r="N218" s="6"/>
    </row>
    <row r="219" spans="1:70" ht="20.25" hidden="1" customHeight="1">
      <c r="A219" s="4">
        <v>217</v>
      </c>
      <c r="B219" s="589"/>
      <c r="C219" s="76" t="s">
        <v>225</v>
      </c>
      <c r="D219" s="59">
        <v>11</v>
      </c>
      <c r="E219" s="74">
        <v>4</v>
      </c>
      <c r="F219" s="87"/>
      <c r="G219" s="92"/>
      <c r="H219" s="97" t="str">
        <f t="shared" si="10"/>
        <v>中央区11-4</v>
      </c>
      <c r="I219" s="104">
        <v>525</v>
      </c>
      <c r="J219" s="113" t="s">
        <v>304</v>
      </c>
      <c r="K219" s="188"/>
      <c r="L219" s="129"/>
      <c r="M219" s="4" t="str">
        <f t="shared" si="11"/>
        <v/>
      </c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20.25" hidden="1" customHeight="1">
      <c r="A220" s="4">
        <v>218</v>
      </c>
      <c r="B220" s="589"/>
      <c r="C220" s="76" t="s">
        <v>225</v>
      </c>
      <c r="D220" s="59">
        <v>11</v>
      </c>
      <c r="E220" s="74">
        <v>5</v>
      </c>
      <c r="F220" s="87"/>
      <c r="G220" s="92"/>
      <c r="H220" s="97" t="str">
        <f t="shared" si="10"/>
        <v>中央区11-5</v>
      </c>
      <c r="I220" s="104">
        <v>770</v>
      </c>
      <c r="J220" s="113" t="s">
        <v>305</v>
      </c>
      <c r="K220" s="188"/>
      <c r="L220" s="129"/>
      <c r="M220" s="4" t="str">
        <f t="shared" si="11"/>
        <v/>
      </c>
      <c r="N220" s="23"/>
      <c r="O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</row>
    <row r="221" spans="1:70" ht="16.5" hidden="1" customHeight="1">
      <c r="A221" s="4">
        <v>219</v>
      </c>
      <c r="B221" s="589"/>
      <c r="C221" s="76" t="s">
        <v>225</v>
      </c>
      <c r="D221" s="59">
        <v>11</v>
      </c>
      <c r="E221" s="74">
        <v>6</v>
      </c>
      <c r="F221" s="87"/>
      <c r="G221" s="92"/>
      <c r="H221" s="97" t="str">
        <f t="shared" si="10"/>
        <v>中央区11-6</v>
      </c>
      <c r="I221" s="104">
        <v>795</v>
      </c>
      <c r="J221" s="113" t="s">
        <v>306</v>
      </c>
      <c r="K221" s="188"/>
      <c r="L221" s="129"/>
      <c r="M221" s="4" t="str">
        <f t="shared" si="11"/>
        <v/>
      </c>
      <c r="N221" s="6"/>
    </row>
    <row r="222" spans="1:70" s="23" customFormat="1" ht="20.25" hidden="1" customHeight="1">
      <c r="A222" s="4">
        <v>220</v>
      </c>
      <c r="B222" s="589"/>
      <c r="C222" s="76" t="s">
        <v>225</v>
      </c>
      <c r="D222" s="59">
        <v>11</v>
      </c>
      <c r="E222" s="74">
        <v>7</v>
      </c>
      <c r="F222" s="87"/>
      <c r="G222" s="92"/>
      <c r="H222" s="97" t="str">
        <f t="shared" si="10"/>
        <v>中央区11-7</v>
      </c>
      <c r="I222" s="104">
        <v>350</v>
      </c>
      <c r="J222" s="113" t="s">
        <v>307</v>
      </c>
      <c r="K222" s="189"/>
      <c r="L222" s="132"/>
      <c r="M222" s="4" t="str">
        <f t="shared" si="11"/>
        <v/>
      </c>
      <c r="N222" s="6"/>
      <c r="P222" s="44"/>
      <c r="Q222" s="44"/>
    </row>
    <row r="223" spans="1:70" ht="20.25" hidden="1" customHeight="1">
      <c r="A223" s="4">
        <v>221</v>
      </c>
      <c r="B223" s="589"/>
      <c r="C223" s="76" t="s">
        <v>225</v>
      </c>
      <c r="D223" s="59">
        <v>11</v>
      </c>
      <c r="E223" s="74">
        <v>8</v>
      </c>
      <c r="F223" s="87"/>
      <c r="G223" s="92"/>
      <c r="H223" s="97" t="str">
        <f t="shared" si="10"/>
        <v>中央区11-8</v>
      </c>
      <c r="I223" s="104">
        <v>330</v>
      </c>
      <c r="J223" s="121" t="s">
        <v>308</v>
      </c>
      <c r="K223" s="188"/>
      <c r="L223" s="150"/>
      <c r="M223" s="4" t="str">
        <f t="shared" si="11"/>
        <v/>
      </c>
      <c r="N223" s="23"/>
      <c r="O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</row>
    <row r="224" spans="1:70" ht="20.25" hidden="1" customHeight="1">
      <c r="A224" s="4">
        <v>222</v>
      </c>
      <c r="B224" s="589" t="s">
        <v>309</v>
      </c>
      <c r="C224" s="76" t="s">
        <v>225</v>
      </c>
      <c r="D224" s="59">
        <v>12</v>
      </c>
      <c r="E224" s="74">
        <v>1</v>
      </c>
      <c r="F224" s="87"/>
      <c r="G224" s="92"/>
      <c r="H224" s="97" t="str">
        <f t="shared" si="10"/>
        <v>中央区12-1</v>
      </c>
      <c r="I224" s="104">
        <v>745</v>
      </c>
      <c r="J224" s="113" t="s">
        <v>310</v>
      </c>
      <c r="K224" s="188"/>
      <c r="L224" s="129"/>
      <c r="M224" s="4" t="str">
        <f t="shared" si="11"/>
        <v/>
      </c>
      <c r="N224" s="6"/>
      <c r="O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</row>
    <row r="225" spans="1:70" s="23" customFormat="1" ht="20.100000000000001" hidden="1" customHeight="1">
      <c r="A225" s="4">
        <v>223</v>
      </c>
      <c r="B225" s="589"/>
      <c r="C225" s="76" t="s">
        <v>225</v>
      </c>
      <c r="D225" s="59">
        <v>12</v>
      </c>
      <c r="E225" s="74">
        <v>2</v>
      </c>
      <c r="F225" s="87"/>
      <c r="G225" s="92"/>
      <c r="H225" s="97" t="str">
        <f t="shared" si="10"/>
        <v>中央区12-2</v>
      </c>
      <c r="I225" s="104">
        <v>560</v>
      </c>
      <c r="J225" s="113" t="s">
        <v>311</v>
      </c>
      <c r="K225" s="188"/>
      <c r="L225" s="152"/>
      <c r="M225" s="4" t="str">
        <f t="shared" si="11"/>
        <v/>
      </c>
      <c r="N225" s="6"/>
      <c r="P225" s="44"/>
      <c r="Q225" s="44"/>
    </row>
    <row r="226" spans="1:70" ht="20.100000000000001" hidden="1" customHeight="1">
      <c r="A226" s="4">
        <v>224</v>
      </c>
      <c r="B226" s="589"/>
      <c r="C226" s="76" t="s">
        <v>225</v>
      </c>
      <c r="D226" s="59">
        <v>12</v>
      </c>
      <c r="E226" s="74">
        <v>3</v>
      </c>
      <c r="F226" s="87"/>
      <c r="G226" s="92"/>
      <c r="H226" s="97" t="str">
        <f t="shared" si="10"/>
        <v>中央区12-3</v>
      </c>
      <c r="I226" s="104">
        <v>625</v>
      </c>
      <c r="J226" s="113" t="s">
        <v>312</v>
      </c>
      <c r="K226" s="188"/>
      <c r="L226" s="151"/>
      <c r="M226" s="4" t="str">
        <f t="shared" si="11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ht="20.25" hidden="1" customHeight="1">
      <c r="A227" s="4">
        <v>225</v>
      </c>
      <c r="B227" s="589"/>
      <c r="C227" s="76" t="s">
        <v>225</v>
      </c>
      <c r="D227" s="59">
        <v>12</v>
      </c>
      <c r="E227" s="74">
        <v>4</v>
      </c>
      <c r="F227" s="87"/>
      <c r="G227" s="92"/>
      <c r="H227" s="97" t="str">
        <f t="shared" si="10"/>
        <v>中央区12-4</v>
      </c>
      <c r="I227" s="104">
        <v>410</v>
      </c>
      <c r="J227" s="113" t="s">
        <v>313</v>
      </c>
      <c r="K227" s="188"/>
      <c r="L227" s="129"/>
      <c r="M227" s="4" t="str">
        <f t="shared" si="11"/>
        <v/>
      </c>
      <c r="N227" s="6"/>
      <c r="O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</row>
    <row r="228" spans="1:70" ht="20.100000000000001" hidden="1" customHeight="1">
      <c r="A228" s="4">
        <v>226</v>
      </c>
      <c r="B228" s="589"/>
      <c r="C228" s="77" t="s">
        <v>225</v>
      </c>
      <c r="D228" s="59">
        <v>12</v>
      </c>
      <c r="E228" s="74">
        <v>5</v>
      </c>
      <c r="F228" s="87"/>
      <c r="G228" s="92"/>
      <c r="H228" s="97" t="str">
        <f t="shared" si="10"/>
        <v>中央区12-5</v>
      </c>
      <c r="I228" s="104">
        <v>445</v>
      </c>
      <c r="J228" s="113" t="s">
        <v>703</v>
      </c>
      <c r="K228" s="281"/>
      <c r="L228" s="341"/>
      <c r="M228" s="5" t="str">
        <f>IF(F228,I228,"")</f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 customHeight="1">
      <c r="A229" s="4">
        <v>227</v>
      </c>
      <c r="B229" s="589"/>
      <c r="C229" s="76" t="s">
        <v>225</v>
      </c>
      <c r="D229" s="59">
        <v>12</v>
      </c>
      <c r="E229" s="74">
        <v>6</v>
      </c>
      <c r="F229" s="87"/>
      <c r="G229" s="92"/>
      <c r="H229" s="97" t="str">
        <f t="shared" si="10"/>
        <v>中央区12-6</v>
      </c>
      <c r="I229" s="104">
        <v>390</v>
      </c>
      <c r="J229" s="113" t="s">
        <v>312</v>
      </c>
      <c r="K229" s="188"/>
      <c r="L229" s="138"/>
      <c r="M229" s="4" t="str">
        <f>IF(F240,I240,"")</f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25" customHeight="1">
      <c r="A230" s="4">
        <v>228</v>
      </c>
      <c r="B230" s="590" t="s">
        <v>314</v>
      </c>
      <c r="C230" s="76" t="s">
        <v>225</v>
      </c>
      <c r="D230" s="59">
        <v>13</v>
      </c>
      <c r="E230" s="74">
        <v>1</v>
      </c>
      <c r="F230" s="87">
        <v>0</v>
      </c>
      <c r="G230" s="92"/>
      <c r="H230" s="97" t="str">
        <f t="shared" si="10"/>
        <v>中央区13-1</v>
      </c>
      <c r="I230" s="104">
        <v>575</v>
      </c>
      <c r="J230" s="113" t="s">
        <v>315</v>
      </c>
      <c r="K230" s="188"/>
      <c r="L230" s="164" t="s">
        <v>694</v>
      </c>
      <c r="M230" s="5" t="str">
        <f>IF(F230,I230,"")</f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100000000000001" hidden="1" customHeight="1">
      <c r="A231" s="4">
        <v>229</v>
      </c>
      <c r="B231" s="581"/>
      <c r="C231" s="76" t="s">
        <v>225</v>
      </c>
      <c r="D231" s="59">
        <v>13</v>
      </c>
      <c r="E231" s="74">
        <v>2</v>
      </c>
      <c r="F231" s="87"/>
      <c r="G231" s="92"/>
      <c r="H231" s="97" t="str">
        <f t="shared" si="10"/>
        <v>中央区13-2</v>
      </c>
      <c r="I231" s="104">
        <v>620</v>
      </c>
      <c r="J231" s="113" t="s">
        <v>316</v>
      </c>
      <c r="K231" s="188"/>
      <c r="L231" s="313"/>
      <c r="M231" s="5" t="str">
        <f>IF(F231,I231,"")</f>
        <v/>
      </c>
      <c r="O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100000000000001" customHeight="1">
      <c r="A232" s="4">
        <v>230</v>
      </c>
      <c r="B232" s="581"/>
      <c r="C232" s="76" t="s">
        <v>225</v>
      </c>
      <c r="D232" s="59">
        <v>13</v>
      </c>
      <c r="E232" s="74">
        <v>3</v>
      </c>
      <c r="F232" s="87">
        <v>0</v>
      </c>
      <c r="G232" s="92"/>
      <c r="H232" s="97" t="str">
        <f t="shared" si="10"/>
        <v>中央区13-3</v>
      </c>
      <c r="I232" s="104">
        <v>925</v>
      </c>
      <c r="J232" s="113" t="s">
        <v>317</v>
      </c>
      <c r="K232" s="188"/>
      <c r="L232" s="216" t="s">
        <v>998</v>
      </c>
      <c r="M232" s="5" t="str">
        <f>IF(F232,I232,"")</f>
        <v/>
      </c>
      <c r="N232" s="6"/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100000000000001" customHeight="1">
      <c r="A233" s="4">
        <v>231</v>
      </c>
      <c r="B233" s="581"/>
      <c r="C233" s="76" t="s">
        <v>225</v>
      </c>
      <c r="D233" s="59">
        <v>13</v>
      </c>
      <c r="E233" s="74">
        <v>4</v>
      </c>
      <c r="F233" s="87">
        <v>0</v>
      </c>
      <c r="G233" s="92"/>
      <c r="H233" s="97" t="str">
        <f t="shared" si="10"/>
        <v>中央区13-4</v>
      </c>
      <c r="I233" s="104">
        <v>475</v>
      </c>
      <c r="J233" s="113" t="s">
        <v>318</v>
      </c>
      <c r="K233" s="281"/>
      <c r="L233" s="138" t="s">
        <v>944</v>
      </c>
      <c r="M233" s="5" t="str">
        <f>IF(F233,I233,"")</f>
        <v/>
      </c>
    </row>
    <row r="234" spans="1:70" ht="19.5" hidden="1" customHeight="1">
      <c r="A234" s="4">
        <v>232</v>
      </c>
      <c r="B234" s="581"/>
      <c r="C234" s="76" t="s">
        <v>225</v>
      </c>
      <c r="D234" s="59">
        <v>13</v>
      </c>
      <c r="E234" s="74">
        <v>5</v>
      </c>
      <c r="F234" s="87"/>
      <c r="G234" s="92"/>
      <c r="H234" s="97" t="str">
        <f t="shared" si="10"/>
        <v>中央区13-5</v>
      </c>
      <c r="I234" s="104">
        <v>740</v>
      </c>
      <c r="J234" s="113" t="s">
        <v>319</v>
      </c>
      <c r="K234" s="188"/>
      <c r="L234" s="132"/>
      <c r="M234" s="5" t="str">
        <f>IF(F234,I234,"")</f>
        <v/>
      </c>
      <c r="N234" s="6"/>
      <c r="O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25" hidden="1" customHeight="1">
      <c r="A235" s="4">
        <v>233</v>
      </c>
      <c r="B235" s="581"/>
      <c r="C235" s="76" t="s">
        <v>225</v>
      </c>
      <c r="D235" s="59">
        <v>13</v>
      </c>
      <c r="E235" s="74">
        <v>6</v>
      </c>
      <c r="F235" s="87"/>
      <c r="G235" s="92"/>
      <c r="H235" s="97" t="str">
        <f t="shared" si="10"/>
        <v>中央区13-6</v>
      </c>
      <c r="I235" s="104">
        <v>255</v>
      </c>
      <c r="J235" s="113" t="s">
        <v>320</v>
      </c>
      <c r="K235" s="188"/>
      <c r="L235" s="131"/>
      <c r="M235" s="5" t="e">
        <f>IF(F246,I246,"")</f>
        <v>#VALUE!</v>
      </c>
      <c r="N235" s="6"/>
    </row>
    <row r="236" spans="1:70" ht="20.25" hidden="1" customHeight="1">
      <c r="A236" s="4">
        <v>234</v>
      </c>
      <c r="B236" s="581"/>
      <c r="C236" s="76" t="s">
        <v>225</v>
      </c>
      <c r="D236" s="59">
        <v>13</v>
      </c>
      <c r="E236" s="74">
        <v>7</v>
      </c>
      <c r="F236" s="87"/>
      <c r="G236" s="92"/>
      <c r="H236" s="97" t="str">
        <f t="shared" si="10"/>
        <v>中央区13-7</v>
      </c>
      <c r="I236" s="104">
        <v>430</v>
      </c>
      <c r="J236" s="113" t="s">
        <v>1026</v>
      </c>
      <c r="K236" s="188"/>
      <c r="L236" s="131"/>
      <c r="N236" s="6"/>
    </row>
    <row r="237" spans="1:70" ht="20.25" customHeight="1">
      <c r="A237" s="4">
        <v>235</v>
      </c>
      <c r="B237" s="581"/>
      <c r="C237" s="76" t="s">
        <v>225</v>
      </c>
      <c r="D237" s="59">
        <v>13</v>
      </c>
      <c r="E237" s="74">
        <v>8</v>
      </c>
      <c r="F237" s="87">
        <v>0</v>
      </c>
      <c r="G237" s="92"/>
      <c r="H237" s="97" t="str">
        <f t="shared" si="10"/>
        <v>中央区13-8</v>
      </c>
      <c r="I237" s="104">
        <v>630</v>
      </c>
      <c r="J237" s="113" t="s">
        <v>315</v>
      </c>
      <c r="K237" s="188"/>
      <c r="L237" s="138" t="s">
        <v>1034</v>
      </c>
      <c r="M237" s="5" t="str">
        <f>IF(F237,I237,"")</f>
        <v/>
      </c>
      <c r="N237" s="6"/>
    </row>
    <row r="238" spans="1:70" ht="20.25" customHeight="1">
      <c r="A238" s="4">
        <v>236</v>
      </c>
      <c r="B238" s="582"/>
      <c r="C238" s="76" t="s">
        <v>225</v>
      </c>
      <c r="D238" s="59">
        <v>13</v>
      </c>
      <c r="E238" s="74">
        <v>9</v>
      </c>
      <c r="F238" s="87">
        <v>0</v>
      </c>
      <c r="G238" s="92"/>
      <c r="H238" s="97" t="str">
        <f t="shared" si="10"/>
        <v>中央区13-9</v>
      </c>
      <c r="I238" s="104">
        <v>390</v>
      </c>
      <c r="J238" s="113" t="s">
        <v>315</v>
      </c>
      <c r="K238" s="188"/>
      <c r="L238" s="341" t="s">
        <v>1085</v>
      </c>
      <c r="M238" s="5" t="str">
        <f>IF(F238,I238,"")</f>
        <v/>
      </c>
      <c r="N238" s="6"/>
    </row>
    <row r="239" spans="1:70" ht="20.25" hidden="1" customHeight="1">
      <c r="A239" s="4">
        <v>237</v>
      </c>
      <c r="B239" s="589" t="s">
        <v>321</v>
      </c>
      <c r="C239" s="76" t="s">
        <v>225</v>
      </c>
      <c r="D239" s="59">
        <v>14</v>
      </c>
      <c r="E239" s="74">
        <v>1</v>
      </c>
      <c r="F239" s="87"/>
      <c r="G239" s="92"/>
      <c r="H239" s="97" t="str">
        <f t="shared" si="10"/>
        <v>中央区14-1</v>
      </c>
      <c r="I239" s="104">
        <v>535</v>
      </c>
      <c r="J239" s="113" t="s">
        <v>322</v>
      </c>
      <c r="K239" s="281"/>
      <c r="L239" s="129"/>
      <c r="M239" s="4" t="str">
        <f t="shared" si="11"/>
        <v/>
      </c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ht="20.25" hidden="1">
      <c r="A240" s="4">
        <v>238</v>
      </c>
      <c r="B240" s="589"/>
      <c r="C240" s="76" t="s">
        <v>225</v>
      </c>
      <c r="D240" s="59">
        <v>14</v>
      </c>
      <c r="E240" s="74">
        <v>2</v>
      </c>
      <c r="F240" s="87"/>
      <c r="G240" s="92"/>
      <c r="H240" s="97" t="str">
        <f t="shared" si="10"/>
        <v>中央区14-2</v>
      </c>
      <c r="I240" s="104">
        <v>665</v>
      </c>
      <c r="J240" s="113" t="s">
        <v>767</v>
      </c>
      <c r="K240" s="281"/>
      <c r="L240" s="140"/>
      <c r="M240" s="4" t="str">
        <f t="shared" si="11"/>
        <v/>
      </c>
      <c r="O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</row>
    <row r="241" spans="1:70" ht="16.5" hidden="1" customHeight="1">
      <c r="A241" s="4">
        <v>239</v>
      </c>
      <c r="B241" s="589"/>
      <c r="C241" s="76" t="s">
        <v>225</v>
      </c>
      <c r="D241" s="59">
        <v>14</v>
      </c>
      <c r="E241" s="74">
        <v>3</v>
      </c>
      <c r="F241" s="87"/>
      <c r="G241" s="92"/>
      <c r="H241" s="97" t="str">
        <f t="shared" si="10"/>
        <v>中央区14-3</v>
      </c>
      <c r="I241" s="104">
        <v>660</v>
      </c>
      <c r="J241" s="113" t="s">
        <v>324</v>
      </c>
      <c r="K241" s="189"/>
      <c r="L241" s="157"/>
      <c r="M241" s="4" t="str">
        <f t="shared" si="11"/>
        <v/>
      </c>
      <c r="N241" s="6"/>
    </row>
    <row r="242" spans="1:70" ht="16.5" hidden="1" customHeight="1">
      <c r="A242" s="4">
        <v>240</v>
      </c>
      <c r="B242" s="589"/>
      <c r="C242" s="76" t="s">
        <v>225</v>
      </c>
      <c r="D242" s="59">
        <v>14</v>
      </c>
      <c r="E242" s="74">
        <v>4</v>
      </c>
      <c r="F242" s="87"/>
      <c r="G242" s="92"/>
      <c r="H242" s="97" t="str">
        <f t="shared" si="10"/>
        <v>中央区14-4</v>
      </c>
      <c r="I242" s="104">
        <v>625</v>
      </c>
      <c r="J242" s="113" t="s">
        <v>325</v>
      </c>
      <c r="K242" s="188"/>
      <c r="L242" s="129"/>
      <c r="M242" s="5" t="str">
        <f t="shared" si="11"/>
        <v/>
      </c>
      <c r="N242" s="19"/>
    </row>
    <row r="243" spans="1:70" ht="20.25" hidden="1" customHeight="1">
      <c r="A243" s="4">
        <v>241</v>
      </c>
      <c r="B243" s="589"/>
      <c r="C243" s="76" t="s">
        <v>225</v>
      </c>
      <c r="D243" s="59">
        <v>14</v>
      </c>
      <c r="E243" s="74">
        <v>5</v>
      </c>
      <c r="F243" s="87"/>
      <c r="G243" s="92"/>
      <c r="H243" s="97" t="str">
        <f t="shared" si="10"/>
        <v>中央区14-5</v>
      </c>
      <c r="I243" s="104">
        <v>390</v>
      </c>
      <c r="J243" s="113" t="s">
        <v>326</v>
      </c>
      <c r="K243" s="281"/>
      <c r="L243" s="152"/>
      <c r="M243" s="4" t="str">
        <f t="shared" si="11"/>
        <v/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s="19" customFormat="1" ht="20.25" hidden="1">
      <c r="A244" s="4">
        <v>242</v>
      </c>
      <c r="B244" s="589"/>
      <c r="C244" s="76" t="s">
        <v>225</v>
      </c>
      <c r="D244" s="59">
        <v>14</v>
      </c>
      <c r="E244" s="74">
        <v>6</v>
      </c>
      <c r="F244" s="87"/>
      <c r="G244" s="92"/>
      <c r="H244" s="97" t="str">
        <f t="shared" si="10"/>
        <v>中央区14-6</v>
      </c>
      <c r="I244" s="104">
        <v>360</v>
      </c>
      <c r="J244" s="113" t="s">
        <v>327</v>
      </c>
      <c r="K244" s="188"/>
      <c r="L244" s="141"/>
      <c r="M244" s="4" t="str">
        <f t="shared" si="11"/>
        <v/>
      </c>
      <c r="N244" s="6"/>
      <c r="P244" s="47"/>
      <c r="Q244" s="47"/>
    </row>
    <row r="245" spans="1:70" ht="17.25" hidden="1" customHeight="1">
      <c r="A245" s="4">
        <v>243</v>
      </c>
      <c r="B245" s="589"/>
      <c r="C245" s="76" t="s">
        <v>225</v>
      </c>
      <c r="D245" s="59">
        <v>14</v>
      </c>
      <c r="E245" s="74">
        <v>7</v>
      </c>
      <c r="F245" s="87"/>
      <c r="G245" s="92"/>
      <c r="H245" s="97" t="str">
        <f t="shared" si="10"/>
        <v>中央区14-7</v>
      </c>
      <c r="I245" s="104">
        <v>385</v>
      </c>
      <c r="J245" s="113" t="s">
        <v>329</v>
      </c>
      <c r="K245" s="281"/>
      <c r="L245" s="131"/>
      <c r="M245" s="4">
        <f t="shared" si="11"/>
        <v>250</v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14.25" customHeight="1">
      <c r="A246" s="4">
        <v>244</v>
      </c>
      <c r="B246" s="589"/>
      <c r="C246" s="76" t="s">
        <v>225</v>
      </c>
      <c r="D246" s="59">
        <v>14</v>
      </c>
      <c r="E246" s="74">
        <v>8</v>
      </c>
      <c r="F246" s="87" t="s">
        <v>1042</v>
      </c>
      <c r="G246" s="92"/>
      <c r="H246" s="97" t="str">
        <f t="shared" si="10"/>
        <v>中央区14-8</v>
      </c>
      <c r="I246" s="104">
        <v>420</v>
      </c>
      <c r="J246" s="113" t="s">
        <v>329</v>
      </c>
      <c r="K246" s="281"/>
      <c r="L246" s="141" t="s">
        <v>1062</v>
      </c>
      <c r="M246" s="4" t="str">
        <f t="shared" si="11"/>
        <v/>
      </c>
      <c r="N246" s="6"/>
      <c r="O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</row>
    <row r="247" spans="1:70" ht="18" hidden="1" customHeight="1">
      <c r="A247" s="4">
        <v>245</v>
      </c>
      <c r="B247" s="589"/>
      <c r="C247" s="76" t="s">
        <v>225</v>
      </c>
      <c r="D247" s="59">
        <v>14</v>
      </c>
      <c r="E247" s="74">
        <v>9</v>
      </c>
      <c r="F247" s="87"/>
      <c r="G247" s="92"/>
      <c r="H247" s="97" t="str">
        <f t="shared" si="10"/>
        <v>中央区14-9</v>
      </c>
      <c r="I247" s="104">
        <v>630</v>
      </c>
      <c r="J247" s="113" t="s">
        <v>331</v>
      </c>
      <c r="K247" s="188"/>
      <c r="L247" s="129"/>
      <c r="M247" s="4" t="str">
        <f t="shared" si="11"/>
        <v/>
      </c>
      <c r="N247" s="6"/>
      <c r="O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15.75" hidden="1" customHeight="1">
      <c r="A248" s="4">
        <v>246</v>
      </c>
      <c r="B248" s="589" t="s">
        <v>332</v>
      </c>
      <c r="C248" s="76" t="s">
        <v>225</v>
      </c>
      <c r="D248" s="59">
        <v>15</v>
      </c>
      <c r="E248" s="74">
        <v>1</v>
      </c>
      <c r="F248" s="87"/>
      <c r="G248" s="92"/>
      <c r="H248" s="97" t="str">
        <f t="shared" si="10"/>
        <v>中央区15-1</v>
      </c>
      <c r="I248" s="104">
        <v>745</v>
      </c>
      <c r="J248" s="113" t="s">
        <v>333</v>
      </c>
      <c r="K248" s="188"/>
      <c r="L248" s="129"/>
      <c r="M248" s="4" t="str">
        <f t="shared" si="11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17.25" hidden="1" customHeight="1">
      <c r="A249" s="4">
        <v>247</v>
      </c>
      <c r="B249" s="589"/>
      <c r="C249" s="76" t="s">
        <v>225</v>
      </c>
      <c r="D249" s="59">
        <v>15</v>
      </c>
      <c r="E249" s="74">
        <v>2</v>
      </c>
      <c r="F249" s="87"/>
      <c r="G249" s="92"/>
      <c r="H249" s="97" t="str">
        <f t="shared" si="10"/>
        <v>中央区15-2</v>
      </c>
      <c r="I249" s="104">
        <v>255</v>
      </c>
      <c r="J249" s="113" t="s">
        <v>334</v>
      </c>
      <c r="K249" s="188"/>
      <c r="L249" s="129"/>
      <c r="M249" s="4" t="str">
        <f t="shared" si="11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 customHeight="1">
      <c r="A250" s="4">
        <v>248</v>
      </c>
      <c r="B250" s="589"/>
      <c r="C250" s="76" t="s">
        <v>225</v>
      </c>
      <c r="D250" s="59">
        <v>15</v>
      </c>
      <c r="E250" s="74">
        <v>3</v>
      </c>
      <c r="F250" s="87"/>
      <c r="G250" s="92"/>
      <c r="H250" s="97" t="str">
        <f t="shared" si="10"/>
        <v>中央区15-3</v>
      </c>
      <c r="I250" s="104">
        <v>380</v>
      </c>
      <c r="J250" s="113" t="s">
        <v>334</v>
      </c>
      <c r="K250" s="188"/>
      <c r="L250" s="159"/>
      <c r="M250" s="4" t="str">
        <f t="shared" si="11"/>
        <v/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100000000000001" customHeight="1">
      <c r="A251" s="4">
        <v>249</v>
      </c>
      <c r="B251" s="589"/>
      <c r="C251" s="76" t="s">
        <v>225</v>
      </c>
      <c r="D251" s="59">
        <v>15</v>
      </c>
      <c r="E251" s="74">
        <v>4</v>
      </c>
      <c r="F251" s="87">
        <v>0</v>
      </c>
      <c r="G251" s="92"/>
      <c r="H251" s="97" t="str">
        <f t="shared" si="10"/>
        <v>中央区15-4</v>
      </c>
      <c r="I251" s="104">
        <v>255</v>
      </c>
      <c r="J251" s="113" t="s">
        <v>334</v>
      </c>
      <c r="K251" s="281"/>
      <c r="L251" s="164" t="s">
        <v>998</v>
      </c>
      <c r="M251" s="5" t="str">
        <f>IF(F251,I251,"")</f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100000000000001" hidden="1" customHeight="1">
      <c r="A252" s="4">
        <v>250</v>
      </c>
      <c r="B252" s="589"/>
      <c r="C252" s="76" t="s">
        <v>225</v>
      </c>
      <c r="D252" s="59">
        <v>15</v>
      </c>
      <c r="E252" s="74">
        <v>5</v>
      </c>
      <c r="F252" s="87"/>
      <c r="G252" s="92"/>
      <c r="H252" s="97" t="str">
        <f t="shared" si="10"/>
        <v>中央区15-5</v>
      </c>
      <c r="I252" s="104">
        <v>530</v>
      </c>
      <c r="J252" s="113" t="s">
        <v>335</v>
      </c>
      <c r="K252" s="281"/>
      <c r="L252" s="164"/>
      <c r="M252" s="4" t="str">
        <f t="shared" si="11"/>
        <v/>
      </c>
      <c r="N252" s="6"/>
      <c r="O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customHeight="1">
      <c r="A253" s="4">
        <v>251</v>
      </c>
      <c r="B253" s="589"/>
      <c r="C253" s="76" t="s">
        <v>225</v>
      </c>
      <c r="D253" s="59">
        <v>15</v>
      </c>
      <c r="E253" s="74">
        <v>6</v>
      </c>
      <c r="F253" s="87">
        <v>1</v>
      </c>
      <c r="G253" s="92"/>
      <c r="H253" s="97" t="str">
        <f t="shared" si="10"/>
        <v>中央区15-6</v>
      </c>
      <c r="I253" s="104">
        <v>250</v>
      </c>
      <c r="J253" s="113" t="s">
        <v>336</v>
      </c>
      <c r="K253" s="188" t="s">
        <v>1033</v>
      </c>
      <c r="L253" s="152" t="s">
        <v>1071</v>
      </c>
      <c r="M253" s="5">
        <f>IF(F253,I253,"")</f>
        <v>250</v>
      </c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hidden="1" customHeight="1">
      <c r="A254" s="4">
        <v>252</v>
      </c>
      <c r="B254" s="589"/>
      <c r="C254" s="76" t="s">
        <v>225</v>
      </c>
      <c r="D254" s="59">
        <v>15</v>
      </c>
      <c r="E254" s="74">
        <v>7</v>
      </c>
      <c r="F254" s="87"/>
      <c r="G254" s="92"/>
      <c r="H254" s="97" t="str">
        <f t="shared" si="10"/>
        <v>中央区15-7</v>
      </c>
      <c r="I254" s="104">
        <v>735</v>
      </c>
      <c r="J254" s="113" t="s">
        <v>336</v>
      </c>
      <c r="K254" s="188"/>
      <c r="L254" s="129"/>
      <c r="M254" s="4" t="str">
        <f t="shared" si="11"/>
        <v/>
      </c>
      <c r="N254" s="6"/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hidden="1" customHeight="1">
      <c r="A255" s="4">
        <v>253</v>
      </c>
      <c r="B255" s="589"/>
      <c r="C255" s="76" t="s">
        <v>225</v>
      </c>
      <c r="D255" s="59">
        <v>15</v>
      </c>
      <c r="E255" s="74">
        <v>8</v>
      </c>
      <c r="F255" s="87"/>
      <c r="G255" s="92"/>
      <c r="H255" s="97" t="str">
        <f t="shared" si="10"/>
        <v>中央区15-8</v>
      </c>
      <c r="I255" s="104">
        <v>350</v>
      </c>
      <c r="J255" s="113" t="s">
        <v>337</v>
      </c>
      <c r="K255" s="188"/>
      <c r="L255" s="129"/>
      <c r="M255" s="4">
        <f t="shared" si="11"/>
        <v>575</v>
      </c>
      <c r="N255" s="6"/>
    </row>
    <row r="256" spans="1:70" ht="20.100000000000001" hidden="1" customHeight="1">
      <c r="A256" s="4">
        <v>254</v>
      </c>
      <c r="B256" s="589"/>
      <c r="C256" s="76" t="s">
        <v>225</v>
      </c>
      <c r="D256" s="59">
        <v>15</v>
      </c>
      <c r="E256" s="74">
        <v>9</v>
      </c>
      <c r="F256" s="87"/>
      <c r="G256" s="92"/>
      <c r="H256" s="97" t="str">
        <f t="shared" si="10"/>
        <v>中央区15-9</v>
      </c>
      <c r="I256" s="104">
        <v>885</v>
      </c>
      <c r="J256" s="113" t="s">
        <v>338</v>
      </c>
      <c r="K256" s="188"/>
      <c r="L256" s="129"/>
      <c r="M256" s="4" t="str">
        <f t="shared" si="11"/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100000000000001" hidden="1" customHeight="1">
      <c r="A257" s="4">
        <v>255</v>
      </c>
      <c r="B257" s="589"/>
      <c r="C257" s="76" t="s">
        <v>225</v>
      </c>
      <c r="D257" s="59">
        <v>15</v>
      </c>
      <c r="E257" s="74">
        <v>10</v>
      </c>
      <c r="F257" s="87"/>
      <c r="G257" s="92"/>
      <c r="H257" s="97" t="str">
        <f t="shared" si="10"/>
        <v>中央区15-10</v>
      </c>
      <c r="I257" s="104">
        <v>225</v>
      </c>
      <c r="J257" s="113" t="s">
        <v>339</v>
      </c>
      <c r="K257" s="188"/>
      <c r="L257" s="129"/>
      <c r="M257" s="4" t="str">
        <f t="shared" si="11"/>
        <v/>
      </c>
      <c r="N257" s="6"/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100000000000001" hidden="1" customHeight="1">
      <c r="A258" s="4">
        <v>256</v>
      </c>
      <c r="B258" s="589"/>
      <c r="C258" s="76" t="s">
        <v>225</v>
      </c>
      <c r="D258" s="59">
        <v>15</v>
      </c>
      <c r="E258" s="74">
        <v>11</v>
      </c>
      <c r="F258" s="87"/>
      <c r="G258" s="92"/>
      <c r="H258" s="97" t="str">
        <f t="shared" si="10"/>
        <v>中央区15-11</v>
      </c>
      <c r="I258" s="104">
        <v>380</v>
      </c>
      <c r="J258" s="113" t="s">
        <v>340</v>
      </c>
      <c r="K258" s="188"/>
      <c r="L258" s="129"/>
      <c r="M258" s="4" t="str">
        <f t="shared" si="11"/>
        <v/>
      </c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customHeight="1">
      <c r="A259" s="4">
        <v>257</v>
      </c>
      <c r="B259" s="589"/>
      <c r="C259" s="76" t="s">
        <v>225</v>
      </c>
      <c r="D259" s="59">
        <v>15</v>
      </c>
      <c r="E259" s="74">
        <v>12</v>
      </c>
      <c r="F259" s="87">
        <v>1</v>
      </c>
      <c r="G259" s="92"/>
      <c r="H259" s="97" t="str">
        <f t="shared" si="10"/>
        <v>中央区15-12</v>
      </c>
      <c r="I259" s="104">
        <v>190</v>
      </c>
      <c r="J259" s="113" t="s">
        <v>334</v>
      </c>
      <c r="K259" s="281" t="s">
        <v>1051</v>
      </c>
      <c r="L259" s="164"/>
      <c r="M259" s="5">
        <f>IF(F259,I259,"")</f>
        <v>190</v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hidden="1" customHeight="1">
      <c r="A260" s="4">
        <v>258</v>
      </c>
      <c r="B260" s="589"/>
      <c r="C260" s="76" t="s">
        <v>225</v>
      </c>
      <c r="D260" s="59">
        <v>15</v>
      </c>
      <c r="E260" s="74">
        <v>13</v>
      </c>
      <c r="F260" s="87"/>
      <c r="G260" s="92"/>
      <c r="H260" s="97" t="str">
        <f t="shared" si="10"/>
        <v>中央区15-13</v>
      </c>
      <c r="I260" s="104">
        <v>310</v>
      </c>
      <c r="J260" s="113" t="s">
        <v>688</v>
      </c>
      <c r="K260" s="281"/>
      <c r="L260" s="129"/>
      <c r="M260" s="4" t="str">
        <f t="shared" ref="M260:M265" si="12">IF(F269,I269,"")</f>
        <v/>
      </c>
      <c r="N260" s="6"/>
    </row>
    <row r="261" spans="1:70" ht="20.100000000000001" hidden="1" customHeight="1">
      <c r="A261" s="4">
        <v>259</v>
      </c>
      <c r="B261" s="590" t="s">
        <v>341</v>
      </c>
      <c r="C261" s="76" t="s">
        <v>225</v>
      </c>
      <c r="D261" s="59">
        <v>16</v>
      </c>
      <c r="E261" s="74">
        <v>1</v>
      </c>
      <c r="F261" s="87"/>
      <c r="G261" s="92"/>
      <c r="H261" s="97" t="str">
        <f t="shared" si="10"/>
        <v>中央区16-1</v>
      </c>
      <c r="I261" s="104">
        <v>495</v>
      </c>
      <c r="J261" s="113" t="s">
        <v>342</v>
      </c>
      <c r="K261" s="281"/>
      <c r="L261" s="129"/>
      <c r="M261" s="4" t="str">
        <f t="shared" si="12"/>
        <v/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20.100000000000001" hidden="1" customHeight="1">
      <c r="A262" s="4">
        <v>260</v>
      </c>
      <c r="B262" s="581"/>
      <c r="C262" s="76" t="s">
        <v>225</v>
      </c>
      <c r="D262" s="59">
        <v>16</v>
      </c>
      <c r="E262" s="74">
        <v>2</v>
      </c>
      <c r="F262" s="87"/>
      <c r="G262" s="92"/>
      <c r="H262" s="97" t="str">
        <f t="shared" si="10"/>
        <v>中央区16-2</v>
      </c>
      <c r="I262" s="104">
        <v>260</v>
      </c>
      <c r="J262" s="113" t="s">
        <v>689</v>
      </c>
      <c r="K262" s="281"/>
      <c r="L262" s="140"/>
      <c r="M262" s="5" t="str">
        <f>IF(F262,I262,"")</f>
        <v/>
      </c>
      <c r="O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</row>
    <row r="263" spans="1:70" ht="20.100000000000001" customHeight="1">
      <c r="A263" s="4">
        <v>261</v>
      </c>
      <c r="B263" s="581"/>
      <c r="C263" s="76" t="s">
        <v>225</v>
      </c>
      <c r="D263" s="59">
        <v>16</v>
      </c>
      <c r="E263" s="74">
        <v>3</v>
      </c>
      <c r="F263" s="87">
        <v>1</v>
      </c>
      <c r="G263" s="92"/>
      <c r="H263" s="97" t="str">
        <f t="shared" si="10"/>
        <v>中央区16-3</v>
      </c>
      <c r="I263" s="104">
        <v>575</v>
      </c>
      <c r="J263" s="113" t="s">
        <v>343</v>
      </c>
      <c r="K263" s="281" t="s">
        <v>1051</v>
      </c>
      <c r="L263" s="164"/>
      <c r="M263" s="5">
        <f>IF(F263,I263,"")</f>
        <v>575</v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20.100000000000001" hidden="1" customHeight="1">
      <c r="A264" s="4">
        <v>262</v>
      </c>
      <c r="B264" s="581"/>
      <c r="C264" s="76" t="s">
        <v>225</v>
      </c>
      <c r="D264" s="59">
        <v>16</v>
      </c>
      <c r="E264" s="74">
        <v>4</v>
      </c>
      <c r="F264" s="87"/>
      <c r="G264" s="92"/>
      <c r="H264" s="97" t="str">
        <f t="shared" si="10"/>
        <v>中央区16-4</v>
      </c>
      <c r="I264" s="104">
        <v>560</v>
      </c>
      <c r="J264" s="113" t="s">
        <v>344</v>
      </c>
      <c r="K264" s="188"/>
      <c r="L264" s="135"/>
      <c r="M264" s="4" t="str">
        <f t="shared" si="12"/>
        <v/>
      </c>
      <c r="N264" s="15"/>
    </row>
    <row r="265" spans="1:70" ht="20.100000000000001" hidden="1" customHeight="1">
      <c r="A265" s="4">
        <v>263</v>
      </c>
      <c r="B265" s="581"/>
      <c r="C265" s="76" t="s">
        <v>225</v>
      </c>
      <c r="D265" s="59">
        <v>16</v>
      </c>
      <c r="E265" s="74">
        <v>5</v>
      </c>
      <c r="F265" s="87"/>
      <c r="G265" s="92"/>
      <c r="H265" s="97" t="str">
        <f t="shared" si="10"/>
        <v>中央区16-5</v>
      </c>
      <c r="I265" s="104">
        <v>550</v>
      </c>
      <c r="J265" s="113" t="s">
        <v>345</v>
      </c>
      <c r="K265" s="188"/>
      <c r="L265" s="129"/>
      <c r="M265" s="4" t="str">
        <f t="shared" si="12"/>
        <v/>
      </c>
      <c r="O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s="15" customFormat="1" ht="20.100000000000001" customHeight="1">
      <c r="A266" s="4">
        <v>264</v>
      </c>
      <c r="B266" s="581"/>
      <c r="C266" s="76" t="s">
        <v>225</v>
      </c>
      <c r="D266" s="59">
        <v>16</v>
      </c>
      <c r="E266" s="74">
        <v>6</v>
      </c>
      <c r="F266" s="87">
        <v>0</v>
      </c>
      <c r="G266" s="92"/>
      <c r="H266" s="97" t="str">
        <f t="shared" si="10"/>
        <v>中央区16-6</v>
      </c>
      <c r="I266" s="104">
        <v>355</v>
      </c>
      <c r="J266" s="113" t="s">
        <v>346</v>
      </c>
      <c r="K266" s="188"/>
      <c r="L266" s="318" t="s">
        <v>1083</v>
      </c>
      <c r="M266" s="5" t="str">
        <f>IF(F266,I266,"")</f>
        <v/>
      </c>
      <c r="N266" s="44"/>
      <c r="P266" s="44"/>
      <c r="Q266" s="44"/>
    </row>
    <row r="267" spans="1:70" s="15" customFormat="1" ht="20.100000000000001" customHeight="1">
      <c r="A267" s="4">
        <v>265</v>
      </c>
      <c r="B267" s="581"/>
      <c r="C267" s="76" t="s">
        <v>225</v>
      </c>
      <c r="D267" s="59">
        <v>16</v>
      </c>
      <c r="E267" s="74">
        <v>7</v>
      </c>
      <c r="F267" s="87">
        <v>0</v>
      </c>
      <c r="G267" s="92"/>
      <c r="H267" s="97" t="str">
        <f t="shared" si="10"/>
        <v>中央区16-7</v>
      </c>
      <c r="I267" s="104">
        <v>405</v>
      </c>
      <c r="J267" s="113" t="s">
        <v>742</v>
      </c>
      <c r="K267" s="325"/>
      <c r="L267" s="164" t="s">
        <v>1067</v>
      </c>
      <c r="M267" s="5" t="str">
        <f>IF(F267,I267,"")</f>
        <v/>
      </c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</row>
    <row r="268" spans="1:70" s="15" customFormat="1" ht="20.100000000000001" customHeight="1">
      <c r="A268" s="4">
        <v>266</v>
      </c>
      <c r="B268" s="582"/>
      <c r="C268" s="76" t="s">
        <v>225</v>
      </c>
      <c r="D268" s="59">
        <v>16</v>
      </c>
      <c r="E268" s="74">
        <v>8</v>
      </c>
      <c r="F268" s="87">
        <v>0</v>
      </c>
      <c r="G268" s="92"/>
      <c r="H268" s="97" t="str">
        <f t="shared" si="10"/>
        <v>中央区16-8</v>
      </c>
      <c r="I268" s="104">
        <v>310</v>
      </c>
      <c r="J268" s="113" t="s">
        <v>1027</v>
      </c>
      <c r="K268" s="325"/>
      <c r="L268" s="318" t="s">
        <v>1067</v>
      </c>
      <c r="M268" s="5" t="str">
        <f>IF(F268,I268,"")</f>
        <v/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</row>
    <row r="269" spans="1:70" ht="20.100000000000001" hidden="1" customHeight="1">
      <c r="A269" s="4">
        <v>267</v>
      </c>
      <c r="B269" s="589" t="s">
        <v>347</v>
      </c>
      <c r="C269" s="76" t="s">
        <v>225</v>
      </c>
      <c r="D269" s="59">
        <v>17</v>
      </c>
      <c r="E269" s="74">
        <v>1</v>
      </c>
      <c r="F269" s="87"/>
      <c r="G269" s="92"/>
      <c r="H269" s="97" t="str">
        <f t="shared" si="10"/>
        <v>中央区17-1</v>
      </c>
      <c r="I269" s="104">
        <v>695</v>
      </c>
      <c r="J269" s="113" t="s">
        <v>348</v>
      </c>
      <c r="K269" s="188"/>
      <c r="L269" s="129"/>
      <c r="M269" s="4" t="str">
        <f t="shared" si="11"/>
        <v/>
      </c>
      <c r="N269" s="15"/>
    </row>
    <row r="270" spans="1:70" ht="20.100000000000001" hidden="1" customHeight="1">
      <c r="A270" s="4">
        <v>268</v>
      </c>
      <c r="B270" s="589"/>
      <c r="C270" s="76" t="s">
        <v>225</v>
      </c>
      <c r="D270" s="59">
        <v>17</v>
      </c>
      <c r="E270" s="74">
        <v>2</v>
      </c>
      <c r="F270" s="87"/>
      <c r="G270" s="92"/>
      <c r="H270" s="97" t="str">
        <f t="shared" si="10"/>
        <v>中央区17-2</v>
      </c>
      <c r="I270" s="104">
        <v>655</v>
      </c>
      <c r="J270" s="113" t="s">
        <v>349</v>
      </c>
      <c r="K270" s="188"/>
      <c r="L270" s="129"/>
      <c r="M270" s="4" t="str">
        <f t="shared" si="11"/>
        <v/>
      </c>
      <c r="N270" s="15"/>
    </row>
    <row r="271" spans="1:70" s="15" customFormat="1" ht="20.100000000000001" hidden="1" customHeight="1">
      <c r="A271" s="4">
        <v>269</v>
      </c>
      <c r="B271" s="589"/>
      <c r="C271" s="76" t="s">
        <v>225</v>
      </c>
      <c r="D271" s="59">
        <v>17</v>
      </c>
      <c r="E271" s="74">
        <v>3</v>
      </c>
      <c r="F271" s="87"/>
      <c r="G271" s="92"/>
      <c r="H271" s="97" t="str">
        <f t="shared" si="10"/>
        <v>中央区17-3</v>
      </c>
      <c r="I271" s="104">
        <v>825</v>
      </c>
      <c r="J271" s="113" t="s">
        <v>350</v>
      </c>
      <c r="K271" s="188"/>
      <c r="L271" s="129"/>
      <c r="M271" s="4" t="str">
        <f t="shared" si="11"/>
        <v/>
      </c>
      <c r="N271" s="6"/>
      <c r="P271" s="44"/>
      <c r="Q271" s="44"/>
    </row>
    <row r="272" spans="1:70" s="15" customFormat="1" ht="20.25" customHeight="1">
      <c r="A272" s="4">
        <v>270</v>
      </c>
      <c r="B272" s="589"/>
      <c r="C272" s="76" t="s">
        <v>225</v>
      </c>
      <c r="D272" s="59">
        <v>17</v>
      </c>
      <c r="E272" s="74">
        <v>4</v>
      </c>
      <c r="F272" s="87">
        <v>0</v>
      </c>
      <c r="G272" s="92"/>
      <c r="H272" s="97" t="str">
        <f t="shared" si="10"/>
        <v>中央区17-4</v>
      </c>
      <c r="I272" s="104">
        <v>305</v>
      </c>
      <c r="J272" s="113" t="s">
        <v>351</v>
      </c>
      <c r="K272" s="281"/>
      <c r="L272" s="164" t="s">
        <v>694</v>
      </c>
      <c r="M272" s="5" t="str">
        <f>IF(F272,I272,"")</f>
        <v/>
      </c>
      <c r="N272" s="6"/>
      <c r="P272" s="44"/>
      <c r="Q272" s="44"/>
    </row>
    <row r="273" spans="1:70" ht="20.100000000000001" customHeight="1">
      <c r="A273" s="4">
        <v>271</v>
      </c>
      <c r="B273" s="589"/>
      <c r="C273" s="76" t="s">
        <v>225</v>
      </c>
      <c r="D273" s="59">
        <v>17</v>
      </c>
      <c r="E273" s="74">
        <v>5</v>
      </c>
      <c r="F273" s="87">
        <v>0</v>
      </c>
      <c r="G273" s="92"/>
      <c r="H273" s="97" t="str">
        <f t="shared" ref="H273:H338" si="13">CONCATENATE(C273,D273,"-",E273)</f>
        <v>中央区17-5</v>
      </c>
      <c r="I273" s="104">
        <v>400</v>
      </c>
      <c r="J273" s="113" t="s">
        <v>351</v>
      </c>
      <c r="K273" s="281"/>
      <c r="L273" s="164" t="s">
        <v>694</v>
      </c>
      <c r="M273" s="5" t="str">
        <f>IF(F273,I273,"")</f>
        <v/>
      </c>
      <c r="N273" s="6"/>
      <c r="O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</row>
    <row r="274" spans="1:70" ht="20.25" hidden="1" customHeight="1">
      <c r="A274" s="4">
        <v>272</v>
      </c>
      <c r="B274" s="589"/>
      <c r="C274" s="76" t="s">
        <v>225</v>
      </c>
      <c r="D274" s="59">
        <v>17</v>
      </c>
      <c r="E274" s="74">
        <v>6</v>
      </c>
      <c r="F274" s="87"/>
      <c r="G274" s="92"/>
      <c r="H274" s="97" t="str">
        <f t="shared" si="13"/>
        <v>中央区17-6</v>
      </c>
      <c r="I274" s="104">
        <v>570</v>
      </c>
      <c r="J274" s="113" t="s">
        <v>352</v>
      </c>
      <c r="K274" s="188"/>
      <c r="L274" s="141"/>
      <c r="M274" s="5" t="str">
        <f>IF(F274,I274,"")</f>
        <v/>
      </c>
      <c r="N274" s="15"/>
      <c r="O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</row>
    <row r="275" spans="1:70" ht="20.25" hidden="1" customHeight="1">
      <c r="A275" s="4">
        <v>273</v>
      </c>
      <c r="B275" s="589"/>
      <c r="C275" s="76" t="s">
        <v>225</v>
      </c>
      <c r="D275" s="59">
        <v>17</v>
      </c>
      <c r="E275" s="74">
        <v>7</v>
      </c>
      <c r="F275" s="87"/>
      <c r="G275" s="92"/>
      <c r="H275" s="97" t="str">
        <f t="shared" si="13"/>
        <v>中央区17-7</v>
      </c>
      <c r="I275" s="104">
        <v>225</v>
      </c>
      <c r="J275" s="113" t="s">
        <v>353</v>
      </c>
      <c r="K275" s="188"/>
      <c r="L275" s="129"/>
      <c r="M275" s="4" t="str">
        <f t="shared" si="11"/>
        <v/>
      </c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s="15" customFormat="1" ht="20.25" hidden="1" customHeight="1">
      <c r="A276" s="4">
        <v>274</v>
      </c>
      <c r="B276" s="589" t="s">
        <v>354</v>
      </c>
      <c r="C276" s="76" t="s">
        <v>225</v>
      </c>
      <c r="D276" s="59">
        <v>18</v>
      </c>
      <c r="E276" s="74">
        <v>1</v>
      </c>
      <c r="F276" s="87"/>
      <c r="G276" s="92"/>
      <c r="H276" s="97" t="str">
        <f t="shared" si="13"/>
        <v>中央区18-1</v>
      </c>
      <c r="I276" s="104">
        <v>100</v>
      </c>
      <c r="J276" s="113" t="s">
        <v>355</v>
      </c>
      <c r="K276" s="188"/>
      <c r="L276" s="129"/>
      <c r="M276" s="4" t="str">
        <f t="shared" ref="M276:M293" si="14">IF(F284,I284,"")</f>
        <v/>
      </c>
      <c r="N276" s="6"/>
      <c r="P276" s="44"/>
      <c r="Q276" s="44"/>
    </row>
    <row r="277" spans="1:70" s="15" customFormat="1" ht="20.25" hidden="1" customHeight="1">
      <c r="A277" s="4">
        <v>275</v>
      </c>
      <c r="B277" s="589"/>
      <c r="C277" s="76" t="s">
        <v>225</v>
      </c>
      <c r="D277" s="59">
        <v>18</v>
      </c>
      <c r="E277" s="74">
        <v>2</v>
      </c>
      <c r="F277" s="87"/>
      <c r="G277" s="92"/>
      <c r="H277" s="97" t="str">
        <f t="shared" si="13"/>
        <v>中央区18-2</v>
      </c>
      <c r="I277" s="104">
        <v>405</v>
      </c>
      <c r="J277" s="113" t="s">
        <v>355</v>
      </c>
      <c r="K277" s="188"/>
      <c r="L277" s="129"/>
      <c r="M277" s="5">
        <f t="shared" si="14"/>
        <v>210</v>
      </c>
      <c r="N277" s="6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</row>
    <row r="278" spans="1:70" ht="20.25" hidden="1" customHeight="1">
      <c r="A278" s="4">
        <v>276</v>
      </c>
      <c r="B278" s="589"/>
      <c r="C278" s="208" t="s">
        <v>225</v>
      </c>
      <c r="D278" s="209">
        <v>18</v>
      </c>
      <c r="E278" s="204">
        <v>3</v>
      </c>
      <c r="F278" s="205"/>
      <c r="G278" s="92"/>
      <c r="H278" s="260" t="str">
        <f t="shared" si="13"/>
        <v>中央区18-3</v>
      </c>
      <c r="I278" s="261">
        <v>150</v>
      </c>
      <c r="J278" s="262" t="s">
        <v>356</v>
      </c>
      <c r="K278" s="188"/>
      <c r="L278" s="131"/>
      <c r="M278" s="4" t="str">
        <f t="shared" si="14"/>
        <v/>
      </c>
      <c r="N278" s="6"/>
      <c r="O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</row>
    <row r="279" spans="1:70" ht="20.25" hidden="1" customHeight="1">
      <c r="A279" s="4">
        <v>277</v>
      </c>
      <c r="B279" s="589"/>
      <c r="C279" s="76" t="s">
        <v>225</v>
      </c>
      <c r="D279" s="59">
        <v>18</v>
      </c>
      <c r="E279" s="74">
        <v>4</v>
      </c>
      <c r="F279" s="87"/>
      <c r="G279" s="92"/>
      <c r="H279" s="97" t="str">
        <f t="shared" si="13"/>
        <v>中央区18-4</v>
      </c>
      <c r="I279" s="104">
        <v>475</v>
      </c>
      <c r="J279" s="113" t="s">
        <v>357</v>
      </c>
      <c r="K279" s="188"/>
      <c r="L279" s="132"/>
      <c r="M279" s="5" t="str">
        <f t="shared" si="14"/>
        <v/>
      </c>
      <c r="N279" s="6"/>
      <c r="O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</row>
    <row r="280" spans="1:70" ht="20.25" hidden="1" customHeight="1">
      <c r="A280" s="4">
        <v>278</v>
      </c>
      <c r="B280" s="589"/>
      <c r="C280" s="76" t="s">
        <v>225</v>
      </c>
      <c r="D280" s="59">
        <v>18</v>
      </c>
      <c r="E280" s="74">
        <v>5</v>
      </c>
      <c r="F280" s="87"/>
      <c r="G280" s="92"/>
      <c r="H280" s="97" t="str">
        <f t="shared" si="13"/>
        <v>中央区18-5</v>
      </c>
      <c r="I280" s="104">
        <v>250</v>
      </c>
      <c r="J280" s="113" t="s">
        <v>358</v>
      </c>
      <c r="K280" s="188"/>
      <c r="L280" s="129"/>
      <c r="M280" s="4" t="str">
        <f t="shared" si="14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89"/>
      <c r="C281" s="76" t="s">
        <v>225</v>
      </c>
      <c r="D281" s="59">
        <v>18</v>
      </c>
      <c r="E281" s="74">
        <v>6</v>
      </c>
      <c r="F281" s="87"/>
      <c r="G281" s="92"/>
      <c r="H281" s="97" t="str">
        <f t="shared" si="13"/>
        <v>中央区18-6</v>
      </c>
      <c r="I281" s="104">
        <v>625</v>
      </c>
      <c r="J281" s="113" t="s">
        <v>359</v>
      </c>
      <c r="K281" s="188"/>
      <c r="L281" s="129"/>
      <c r="M281" s="4" t="str">
        <f t="shared" si="14"/>
        <v/>
      </c>
      <c r="N281" s="23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89"/>
      <c r="C282" s="76" t="s">
        <v>225</v>
      </c>
      <c r="D282" s="59">
        <v>18</v>
      </c>
      <c r="E282" s="74">
        <v>7</v>
      </c>
      <c r="F282" s="87"/>
      <c r="G282" s="92"/>
      <c r="H282" s="97" t="str">
        <f t="shared" si="13"/>
        <v>中央区18-7</v>
      </c>
      <c r="I282" s="104">
        <v>580</v>
      </c>
      <c r="J282" s="113" t="s">
        <v>360</v>
      </c>
      <c r="K282" s="188"/>
      <c r="L282" s="129"/>
      <c r="M282" s="4" t="str">
        <f t="shared" si="14"/>
        <v/>
      </c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s="23" customFormat="1" ht="21" hidden="1" customHeight="1">
      <c r="A283" s="4">
        <v>281</v>
      </c>
      <c r="B283" s="589"/>
      <c r="C283" s="76" t="s">
        <v>225</v>
      </c>
      <c r="D283" s="59">
        <v>18</v>
      </c>
      <c r="E283" s="74">
        <v>8</v>
      </c>
      <c r="F283" s="87"/>
      <c r="G283" s="92"/>
      <c r="H283" s="97" t="str">
        <f t="shared" si="13"/>
        <v>中央区18-8</v>
      </c>
      <c r="I283" s="104">
        <v>280</v>
      </c>
      <c r="J283" s="113" t="s">
        <v>361</v>
      </c>
      <c r="K283" s="281"/>
      <c r="L283" s="129"/>
      <c r="M283" s="4" t="str">
        <f t="shared" si="14"/>
        <v/>
      </c>
      <c r="N283" s="6"/>
      <c r="P283" s="44"/>
      <c r="Q283" s="44"/>
    </row>
    <row r="284" spans="1:70" s="23" customFormat="1" ht="21" hidden="1" customHeight="1">
      <c r="A284" s="4">
        <v>282</v>
      </c>
      <c r="B284" s="589"/>
      <c r="C284" s="76" t="s">
        <v>225</v>
      </c>
      <c r="D284" s="59">
        <v>18</v>
      </c>
      <c r="E284" s="74">
        <v>9</v>
      </c>
      <c r="F284" s="87"/>
      <c r="G284" s="92"/>
      <c r="H284" s="97" t="str">
        <f t="shared" si="13"/>
        <v>中央区18-9</v>
      </c>
      <c r="I284" s="104">
        <v>310</v>
      </c>
      <c r="J284" s="113" t="s">
        <v>362</v>
      </c>
      <c r="K284" s="328"/>
      <c r="L284" s="138"/>
      <c r="M284" s="4" t="str">
        <f t="shared" si="14"/>
        <v/>
      </c>
      <c r="N284" s="6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</row>
    <row r="285" spans="1:70" ht="20.25" customHeight="1">
      <c r="A285" s="4">
        <v>283</v>
      </c>
      <c r="B285" s="589"/>
      <c r="C285" s="76" t="s">
        <v>225</v>
      </c>
      <c r="D285" s="59">
        <v>18</v>
      </c>
      <c r="E285" s="74">
        <v>10</v>
      </c>
      <c r="F285" s="87">
        <v>1</v>
      </c>
      <c r="G285" s="92"/>
      <c r="H285" s="97" t="str">
        <f t="shared" si="13"/>
        <v>中央区18-10</v>
      </c>
      <c r="I285" s="104">
        <v>210</v>
      </c>
      <c r="J285" s="113" t="s">
        <v>363</v>
      </c>
      <c r="K285" s="332" t="s">
        <v>1051</v>
      </c>
      <c r="L285" s="155"/>
      <c r="M285" s="4" t="str">
        <f t="shared" si="14"/>
        <v/>
      </c>
      <c r="O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20.25" hidden="1" customHeight="1">
      <c r="A286" s="4">
        <v>284</v>
      </c>
      <c r="B286" s="589"/>
      <c r="C286" s="76" t="s">
        <v>225</v>
      </c>
      <c r="D286" s="59">
        <v>18</v>
      </c>
      <c r="E286" s="74">
        <v>11</v>
      </c>
      <c r="F286" s="87"/>
      <c r="G286" s="92"/>
      <c r="H286" s="97" t="str">
        <f t="shared" si="13"/>
        <v>中央区18-11</v>
      </c>
      <c r="I286" s="104">
        <v>585</v>
      </c>
      <c r="J286" s="113" t="s">
        <v>364</v>
      </c>
      <c r="K286" s="188"/>
      <c r="L286" s="129"/>
      <c r="M286" s="4">
        <f t="shared" si="14"/>
        <v>595</v>
      </c>
      <c r="N286" s="6"/>
      <c r="O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</row>
    <row r="287" spans="1:70" ht="20.25" hidden="1" customHeight="1">
      <c r="A287" s="4">
        <v>285</v>
      </c>
      <c r="B287" s="589"/>
      <c r="C287" s="76" t="s">
        <v>225</v>
      </c>
      <c r="D287" s="59">
        <v>18</v>
      </c>
      <c r="E287" s="74">
        <v>12</v>
      </c>
      <c r="F287" s="87"/>
      <c r="G287" s="92"/>
      <c r="H287" s="97" t="str">
        <f t="shared" si="13"/>
        <v>中央区18-12</v>
      </c>
      <c r="I287" s="104">
        <v>825</v>
      </c>
      <c r="J287" s="113" t="s">
        <v>365</v>
      </c>
      <c r="K287" s="188"/>
      <c r="L287" s="141"/>
      <c r="M287" s="5" t="str">
        <f t="shared" si="14"/>
        <v/>
      </c>
    </row>
    <row r="288" spans="1:70" ht="20.25" hidden="1" customHeight="1">
      <c r="A288" s="4">
        <v>286</v>
      </c>
      <c r="B288" s="589"/>
      <c r="C288" s="76" t="s">
        <v>225</v>
      </c>
      <c r="D288" s="59">
        <v>18</v>
      </c>
      <c r="E288" s="74">
        <v>13</v>
      </c>
      <c r="F288" s="87"/>
      <c r="G288" s="92"/>
      <c r="H288" s="97" t="str">
        <f t="shared" si="13"/>
        <v>中央区18-13</v>
      </c>
      <c r="I288" s="104">
        <v>410</v>
      </c>
      <c r="J288" s="113" t="s">
        <v>366</v>
      </c>
      <c r="K288" s="188"/>
      <c r="L288" s="129"/>
      <c r="M288" s="4" t="str">
        <f t="shared" si="14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100000000000001" customHeight="1">
      <c r="A289" s="4">
        <v>287</v>
      </c>
      <c r="B289" s="589"/>
      <c r="C289" s="76" t="s">
        <v>225</v>
      </c>
      <c r="D289" s="59">
        <v>18</v>
      </c>
      <c r="E289" s="74">
        <v>14</v>
      </c>
      <c r="F289" s="87">
        <v>0</v>
      </c>
      <c r="G289" s="92"/>
      <c r="H289" s="97" t="str">
        <f t="shared" si="13"/>
        <v>中央区18-14</v>
      </c>
      <c r="I289" s="104">
        <v>610</v>
      </c>
      <c r="J289" s="113" t="s">
        <v>367</v>
      </c>
      <c r="K289" s="281"/>
      <c r="L289" s="164" t="s">
        <v>694</v>
      </c>
      <c r="M289" s="5" t="str">
        <f>IF(F289,I289,"")</f>
        <v/>
      </c>
      <c r="N289" s="6"/>
    </row>
    <row r="290" spans="1:70" ht="20.25" hidden="1" customHeight="1">
      <c r="A290" s="4">
        <v>288</v>
      </c>
      <c r="B290" s="589"/>
      <c r="C290" s="76" t="s">
        <v>225</v>
      </c>
      <c r="D290" s="59">
        <v>18</v>
      </c>
      <c r="E290" s="74">
        <v>15</v>
      </c>
      <c r="F290" s="87"/>
      <c r="G290" s="92"/>
      <c r="H290" s="97" t="str">
        <f t="shared" si="13"/>
        <v>中央区18-15</v>
      </c>
      <c r="I290" s="104">
        <v>1360</v>
      </c>
      <c r="J290" s="113" t="s">
        <v>368</v>
      </c>
      <c r="K290" s="281"/>
      <c r="L290" s="129"/>
      <c r="M290" s="5" t="str">
        <f t="shared" si="14"/>
        <v/>
      </c>
      <c r="N290" s="6"/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25" hidden="1" customHeight="1">
      <c r="A291" s="4">
        <v>289</v>
      </c>
      <c r="B291" s="589" t="s">
        <v>369</v>
      </c>
      <c r="C291" s="76" t="s">
        <v>225</v>
      </c>
      <c r="D291" s="59">
        <v>19</v>
      </c>
      <c r="E291" s="74">
        <v>1</v>
      </c>
      <c r="F291" s="87"/>
      <c r="G291" s="92"/>
      <c r="H291" s="97" t="str">
        <f t="shared" si="13"/>
        <v>中央区19-1</v>
      </c>
      <c r="I291" s="104">
        <v>270</v>
      </c>
      <c r="J291" s="113" t="s">
        <v>370</v>
      </c>
      <c r="K291" s="188"/>
      <c r="L291" s="129"/>
      <c r="M291" s="5" t="str">
        <f t="shared" si="14"/>
        <v/>
      </c>
      <c r="N291" s="6"/>
      <c r="O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</row>
    <row r="292" spans="1:70" ht="20.25" hidden="1" customHeight="1">
      <c r="A292" s="4">
        <v>290</v>
      </c>
      <c r="B292" s="589"/>
      <c r="C292" s="76" t="s">
        <v>225</v>
      </c>
      <c r="D292" s="59">
        <v>19</v>
      </c>
      <c r="E292" s="74">
        <v>2</v>
      </c>
      <c r="F292" s="87"/>
      <c r="G292" s="92"/>
      <c r="H292" s="97" t="str">
        <f t="shared" si="13"/>
        <v>中央区19-2</v>
      </c>
      <c r="I292" s="104">
        <v>790</v>
      </c>
      <c r="J292" s="113" t="s">
        <v>371</v>
      </c>
      <c r="K292" s="188"/>
      <c r="L292" s="129"/>
      <c r="M292" s="5" t="str">
        <f t="shared" si="14"/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291</v>
      </c>
      <c r="B293" s="589"/>
      <c r="C293" s="277" t="s">
        <v>225</v>
      </c>
      <c r="D293" s="257">
        <v>19</v>
      </c>
      <c r="E293" s="258">
        <v>3</v>
      </c>
      <c r="F293" s="259"/>
      <c r="G293" s="92"/>
      <c r="H293" s="260" t="str">
        <f t="shared" si="13"/>
        <v>中央区19-3</v>
      </c>
      <c r="I293" s="261">
        <v>455</v>
      </c>
      <c r="J293" s="262" t="s">
        <v>372</v>
      </c>
      <c r="K293" s="281" t="s">
        <v>39</v>
      </c>
      <c r="L293" s="131"/>
      <c r="M293" s="5" t="str">
        <f t="shared" si="14"/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100000000000001" customHeight="1">
      <c r="A294" s="4">
        <v>292</v>
      </c>
      <c r="B294" s="589"/>
      <c r="C294" s="76" t="s">
        <v>225</v>
      </c>
      <c r="D294" s="59">
        <v>19</v>
      </c>
      <c r="E294" s="74">
        <v>4</v>
      </c>
      <c r="F294" s="87">
        <v>1</v>
      </c>
      <c r="G294" s="92"/>
      <c r="H294" s="97" t="str">
        <f t="shared" si="13"/>
        <v>中央区19-4</v>
      </c>
      <c r="I294" s="104">
        <v>595</v>
      </c>
      <c r="J294" s="113" t="s">
        <v>373</v>
      </c>
      <c r="K294" s="281" t="s">
        <v>787</v>
      </c>
      <c r="L294" s="167"/>
      <c r="M294" s="5">
        <f>IF(F294,I294,"")</f>
        <v>595</v>
      </c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100000000000001" customHeight="1">
      <c r="A295" s="4">
        <v>293</v>
      </c>
      <c r="B295" s="589"/>
      <c r="C295" s="76" t="s">
        <v>225</v>
      </c>
      <c r="D295" s="59">
        <v>19</v>
      </c>
      <c r="E295" s="74">
        <v>5</v>
      </c>
      <c r="F295" s="87">
        <v>0</v>
      </c>
      <c r="G295" s="92"/>
      <c r="H295" s="97" t="str">
        <f t="shared" si="13"/>
        <v>中央区19-5</v>
      </c>
      <c r="I295" s="104">
        <v>435</v>
      </c>
      <c r="J295" s="113" t="s">
        <v>374</v>
      </c>
      <c r="K295" s="281"/>
      <c r="L295" s="164" t="s">
        <v>694</v>
      </c>
      <c r="M295" s="5" t="str">
        <f>IF(F295,I295,"")</f>
        <v/>
      </c>
      <c r="O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100000000000001" hidden="1" customHeight="1">
      <c r="A296" s="4">
        <v>294</v>
      </c>
      <c r="B296" s="589"/>
      <c r="C296" s="76" t="s">
        <v>225</v>
      </c>
      <c r="D296" s="59">
        <v>19</v>
      </c>
      <c r="E296" s="74">
        <v>6</v>
      </c>
      <c r="F296" s="87"/>
      <c r="G296" s="92"/>
      <c r="H296" s="97" t="str">
        <f t="shared" si="13"/>
        <v>中央区19-6</v>
      </c>
      <c r="I296" s="104">
        <v>485</v>
      </c>
      <c r="J296" s="113" t="s">
        <v>376</v>
      </c>
      <c r="K296" s="281"/>
      <c r="L296" s="305"/>
      <c r="M296" s="5" t="str">
        <f>IF(F296,I296,"")</f>
        <v/>
      </c>
      <c r="N296" s="6"/>
    </row>
    <row r="297" spans="1:70" ht="20.25" hidden="1" customHeight="1">
      <c r="A297" s="4">
        <v>295</v>
      </c>
      <c r="B297" s="589"/>
      <c r="C297" s="76" t="s">
        <v>225</v>
      </c>
      <c r="D297" s="59">
        <v>19</v>
      </c>
      <c r="E297" s="74">
        <v>7</v>
      </c>
      <c r="F297" s="87"/>
      <c r="G297" s="92"/>
      <c r="H297" s="97" t="str">
        <f t="shared" si="13"/>
        <v>中央区19-7</v>
      </c>
      <c r="I297" s="104">
        <v>230</v>
      </c>
      <c r="J297" s="113" t="s">
        <v>378</v>
      </c>
      <c r="K297" s="188"/>
      <c r="L297" s="163"/>
      <c r="M297" s="4" t="str">
        <f t="shared" ref="M297:M324" si="15">IF(F306,I306,"")</f>
        <v/>
      </c>
      <c r="N297" s="6"/>
    </row>
    <row r="298" spans="1:70" ht="20.25" hidden="1" customHeight="1">
      <c r="A298" s="4">
        <v>296</v>
      </c>
      <c r="B298" s="589"/>
      <c r="C298" s="77" t="s">
        <v>225</v>
      </c>
      <c r="D298" s="59">
        <v>19</v>
      </c>
      <c r="E298" s="74">
        <v>8</v>
      </c>
      <c r="F298" s="87"/>
      <c r="G298" s="92"/>
      <c r="H298" s="97" t="str">
        <f t="shared" si="13"/>
        <v>中央区19-8</v>
      </c>
      <c r="I298" s="104">
        <v>190</v>
      </c>
      <c r="J298" s="113" t="s">
        <v>380</v>
      </c>
      <c r="K298" s="189"/>
      <c r="L298" s="129"/>
      <c r="M298" s="4" t="str">
        <f t="shared" si="15"/>
        <v/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100000000000001" hidden="1" customHeight="1">
      <c r="A299" s="4">
        <v>297</v>
      </c>
      <c r="B299" s="589"/>
      <c r="C299" s="77" t="s">
        <v>225</v>
      </c>
      <c r="D299" s="59">
        <v>19</v>
      </c>
      <c r="E299" s="74">
        <v>9</v>
      </c>
      <c r="F299" s="87"/>
      <c r="G299" s="92"/>
      <c r="H299" s="97" t="str">
        <f t="shared" si="13"/>
        <v>中央区19-9</v>
      </c>
      <c r="I299" s="104">
        <v>340</v>
      </c>
      <c r="J299" s="113" t="s">
        <v>381</v>
      </c>
      <c r="K299" s="325"/>
      <c r="L299" s="129"/>
      <c r="M299" s="5">
        <f t="shared" si="15"/>
        <v>315</v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20.25" hidden="1" customHeight="1">
      <c r="A300" s="4">
        <v>298</v>
      </c>
      <c r="B300" s="589"/>
      <c r="C300" s="77" t="s">
        <v>225</v>
      </c>
      <c r="D300" s="60">
        <v>19</v>
      </c>
      <c r="E300" s="78">
        <v>10</v>
      </c>
      <c r="F300" s="87"/>
      <c r="G300" s="92"/>
      <c r="H300" s="97" t="str">
        <f t="shared" si="13"/>
        <v>中央区19-10</v>
      </c>
      <c r="I300" s="104">
        <v>355</v>
      </c>
      <c r="J300" s="113" t="s">
        <v>382</v>
      </c>
      <c r="K300" s="325"/>
      <c r="L300" s="161"/>
      <c r="M300" s="4">
        <f t="shared" si="15"/>
        <v>390</v>
      </c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25" hidden="1" customHeight="1">
      <c r="A301" s="4">
        <v>299</v>
      </c>
      <c r="B301" s="589"/>
      <c r="C301" s="77" t="s">
        <v>225</v>
      </c>
      <c r="D301" s="59">
        <v>19</v>
      </c>
      <c r="E301" s="74" t="s">
        <v>383</v>
      </c>
      <c r="F301" s="87"/>
      <c r="G301" s="92"/>
      <c r="H301" s="97" t="str">
        <f t="shared" si="13"/>
        <v>中央区19-11</v>
      </c>
      <c r="I301" s="104">
        <v>290</v>
      </c>
      <c r="J301" s="215" t="s">
        <v>384</v>
      </c>
      <c r="K301" s="325"/>
      <c r="L301" s="129"/>
      <c r="M301" s="5">
        <f t="shared" si="15"/>
        <v>555</v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16.5" hidden="1" customHeight="1">
      <c r="A302" s="4">
        <v>300</v>
      </c>
      <c r="B302" s="589"/>
      <c r="C302" s="76" t="s">
        <v>225</v>
      </c>
      <c r="D302" s="59">
        <v>19</v>
      </c>
      <c r="E302" s="74">
        <v>12</v>
      </c>
      <c r="F302" s="87"/>
      <c r="G302" s="92"/>
      <c r="H302" s="97" t="str">
        <f t="shared" si="13"/>
        <v>中央区19-12</v>
      </c>
      <c r="I302" s="104">
        <v>95</v>
      </c>
      <c r="J302" s="113" t="s">
        <v>385</v>
      </c>
      <c r="K302" s="188"/>
      <c r="L302" s="129"/>
      <c r="M302" s="4" t="str">
        <f t="shared" si="15"/>
        <v/>
      </c>
      <c r="N302" s="6"/>
    </row>
    <row r="303" spans="1:70" ht="20.25" hidden="1" customHeight="1">
      <c r="A303" s="4">
        <v>301</v>
      </c>
      <c r="B303" s="589"/>
      <c r="C303" s="77" t="s">
        <v>225</v>
      </c>
      <c r="D303" s="59">
        <v>19</v>
      </c>
      <c r="E303" s="74" t="s">
        <v>185</v>
      </c>
      <c r="F303" s="87"/>
      <c r="G303" s="92"/>
      <c r="H303" s="97" t="str">
        <f>CONCATENATE(C303,D303,"-",E303)</f>
        <v>中央区19-13</v>
      </c>
      <c r="I303" s="104">
        <v>210</v>
      </c>
      <c r="J303" s="215" t="s">
        <v>386</v>
      </c>
      <c r="K303" s="188"/>
      <c r="L303" s="129"/>
      <c r="M303" s="4" t="str">
        <f t="shared" si="15"/>
        <v/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20.25" hidden="1" customHeight="1">
      <c r="A304" s="4">
        <v>302</v>
      </c>
      <c r="B304" s="589" t="s">
        <v>387</v>
      </c>
      <c r="C304" s="76" t="s">
        <v>388</v>
      </c>
      <c r="D304" s="59">
        <v>1</v>
      </c>
      <c r="E304" s="74">
        <v>1</v>
      </c>
      <c r="F304" s="87"/>
      <c r="G304" s="92"/>
      <c r="H304" s="97" t="str">
        <f t="shared" si="13"/>
        <v>東区1-1</v>
      </c>
      <c r="I304" s="104">
        <v>140</v>
      </c>
      <c r="J304" s="113" t="s">
        <v>389</v>
      </c>
      <c r="K304" s="188"/>
      <c r="L304" s="129"/>
      <c r="M304" s="4" t="str">
        <f t="shared" si="15"/>
        <v/>
      </c>
      <c r="N304" s="6"/>
      <c r="O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</row>
    <row r="305" spans="1:70" ht="20.25" hidden="1" customHeight="1">
      <c r="A305" s="4">
        <v>303</v>
      </c>
      <c r="B305" s="589"/>
      <c r="C305" s="76" t="s">
        <v>388</v>
      </c>
      <c r="D305" s="59">
        <v>1</v>
      </c>
      <c r="E305" s="74">
        <v>2</v>
      </c>
      <c r="F305" s="87"/>
      <c r="G305" s="92"/>
      <c r="H305" s="97" t="str">
        <f t="shared" si="13"/>
        <v>東区1-2</v>
      </c>
      <c r="I305" s="104">
        <v>745</v>
      </c>
      <c r="J305" s="113" t="s">
        <v>390</v>
      </c>
      <c r="K305" s="188"/>
      <c r="L305" s="129"/>
      <c r="M305" s="4" t="str">
        <f t="shared" si="15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hidden="1" customHeight="1">
      <c r="A306" s="4">
        <v>304</v>
      </c>
      <c r="B306" s="589"/>
      <c r="C306" s="76" t="s">
        <v>388</v>
      </c>
      <c r="D306" s="59">
        <v>1</v>
      </c>
      <c r="E306" s="74">
        <v>3</v>
      </c>
      <c r="F306" s="87"/>
      <c r="G306" s="92"/>
      <c r="H306" s="97" t="str">
        <f t="shared" si="13"/>
        <v>東区1-3</v>
      </c>
      <c r="I306" s="104">
        <v>780</v>
      </c>
      <c r="J306" s="113" t="s">
        <v>391</v>
      </c>
      <c r="K306" s="188"/>
      <c r="L306" s="129"/>
      <c r="M306" s="4" t="str">
        <f t="shared" si="15"/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305</v>
      </c>
      <c r="B307" s="589"/>
      <c r="C307" s="76" t="s">
        <v>388</v>
      </c>
      <c r="D307" s="59">
        <v>1</v>
      </c>
      <c r="E307" s="74">
        <v>4</v>
      </c>
      <c r="F307" s="87"/>
      <c r="G307" s="92"/>
      <c r="H307" s="97" t="str">
        <f t="shared" si="13"/>
        <v>東区1-4</v>
      </c>
      <c r="I307" s="104">
        <v>665</v>
      </c>
      <c r="J307" s="113" t="s">
        <v>392</v>
      </c>
      <c r="K307" s="188"/>
      <c r="L307" s="129"/>
      <c r="M307" s="4" t="str">
        <f t="shared" si="15"/>
        <v/>
      </c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100000000000001" customHeight="1">
      <c r="A308" s="4">
        <v>306</v>
      </c>
      <c r="B308" s="589"/>
      <c r="C308" s="76" t="s">
        <v>388</v>
      </c>
      <c r="D308" s="59">
        <v>1</v>
      </c>
      <c r="E308" s="74">
        <v>5</v>
      </c>
      <c r="F308" s="87">
        <v>1</v>
      </c>
      <c r="G308" s="92"/>
      <c r="H308" s="97" t="str">
        <f t="shared" si="13"/>
        <v>東区1-5</v>
      </c>
      <c r="I308" s="104">
        <v>315</v>
      </c>
      <c r="J308" s="113" t="s">
        <v>393</v>
      </c>
      <c r="K308" s="324" t="s">
        <v>15</v>
      </c>
      <c r="L308" s="131"/>
      <c r="M308" s="5">
        <f>IF(F308,I308,"")</f>
        <v>315</v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100000000000001" customHeight="1">
      <c r="A309" s="4">
        <v>307</v>
      </c>
      <c r="B309" s="589"/>
      <c r="C309" s="76" t="s">
        <v>388</v>
      </c>
      <c r="D309" s="59">
        <v>1</v>
      </c>
      <c r="E309" s="74">
        <v>6</v>
      </c>
      <c r="F309" s="87">
        <v>1</v>
      </c>
      <c r="G309" s="92"/>
      <c r="H309" s="97" t="str">
        <f t="shared" si="13"/>
        <v>東区1-6</v>
      </c>
      <c r="I309" s="104">
        <v>390</v>
      </c>
      <c r="J309" s="113" t="s">
        <v>394</v>
      </c>
      <c r="K309" s="328" t="s">
        <v>945</v>
      </c>
      <c r="L309" s="138"/>
      <c r="M309" s="5">
        <f>IF(F309,I309,"")</f>
        <v>390</v>
      </c>
      <c r="N309" s="6"/>
    </row>
    <row r="310" spans="1:70" ht="20.100000000000001" customHeight="1">
      <c r="A310" s="4">
        <v>308</v>
      </c>
      <c r="B310" s="589"/>
      <c r="C310" s="76" t="s">
        <v>388</v>
      </c>
      <c r="D310" s="59">
        <v>1</v>
      </c>
      <c r="E310" s="74">
        <v>7</v>
      </c>
      <c r="F310" s="87">
        <v>1</v>
      </c>
      <c r="G310" s="92"/>
      <c r="H310" s="97" t="str">
        <f t="shared" si="13"/>
        <v>東区1-7</v>
      </c>
      <c r="I310" s="104">
        <v>555</v>
      </c>
      <c r="J310" s="113" t="s">
        <v>395</v>
      </c>
      <c r="K310" s="281" t="s">
        <v>396</v>
      </c>
      <c r="L310" s="139"/>
      <c r="M310" s="5">
        <f>IF(F310,I310,"")</f>
        <v>555</v>
      </c>
      <c r="N310" s="6"/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 hidden="1">
      <c r="A311" s="4">
        <v>309</v>
      </c>
      <c r="B311" s="589"/>
      <c r="C311" s="76" t="s">
        <v>388</v>
      </c>
      <c r="D311" s="59">
        <v>1</v>
      </c>
      <c r="E311" s="74">
        <v>8</v>
      </c>
      <c r="F311" s="87"/>
      <c r="G311" s="92"/>
      <c r="H311" s="97" t="str">
        <f t="shared" si="13"/>
        <v>東区1-8</v>
      </c>
      <c r="I311" s="104">
        <v>515</v>
      </c>
      <c r="J311" s="113" t="s">
        <v>397</v>
      </c>
      <c r="K311" s="281"/>
      <c r="L311" s="132"/>
      <c r="M311" s="4" t="str">
        <f t="shared" si="15"/>
        <v/>
      </c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20.25" hidden="1" customHeight="1">
      <c r="A312" s="4">
        <v>310</v>
      </c>
      <c r="B312" s="589"/>
      <c r="C312" s="76" t="s">
        <v>388</v>
      </c>
      <c r="D312" s="59">
        <v>1</v>
      </c>
      <c r="E312" s="74">
        <v>9</v>
      </c>
      <c r="F312" s="87"/>
      <c r="G312" s="92"/>
      <c r="H312" s="97" t="str">
        <f t="shared" si="13"/>
        <v>東区1-9</v>
      </c>
      <c r="I312" s="104">
        <v>545</v>
      </c>
      <c r="J312" s="113" t="s">
        <v>398</v>
      </c>
      <c r="K312" s="188"/>
      <c r="L312" s="129"/>
      <c r="M312" s="4" t="str">
        <f t="shared" ref="M312:M319" si="16">IF(F322,I322,"")</f>
        <v/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hidden="1" customHeight="1">
      <c r="A313" s="4">
        <v>311</v>
      </c>
      <c r="B313" s="589"/>
      <c r="C313" s="76" t="s">
        <v>388</v>
      </c>
      <c r="D313" s="59">
        <v>1</v>
      </c>
      <c r="E313" s="74">
        <v>10</v>
      </c>
      <c r="F313" s="87"/>
      <c r="G313" s="92"/>
      <c r="H313" s="97" t="str">
        <f t="shared" si="13"/>
        <v>東区1-10</v>
      </c>
      <c r="I313" s="104">
        <v>325</v>
      </c>
      <c r="J313" s="113" t="s">
        <v>398</v>
      </c>
      <c r="K313" s="188"/>
      <c r="L313" s="129"/>
      <c r="M313" s="4">
        <f t="shared" si="16"/>
        <v>495</v>
      </c>
      <c r="N313" s="6"/>
    </row>
    <row r="314" spans="1:70" ht="20.25" hidden="1" customHeight="1">
      <c r="A314" s="4">
        <v>312</v>
      </c>
      <c r="B314" s="590" t="s">
        <v>399</v>
      </c>
      <c r="C314" s="76" t="s">
        <v>388</v>
      </c>
      <c r="D314" s="57">
        <v>2</v>
      </c>
      <c r="E314" s="74">
        <v>1</v>
      </c>
      <c r="F314" s="87"/>
      <c r="G314" s="92"/>
      <c r="H314" s="97" t="str">
        <f t="shared" si="13"/>
        <v>東区2-1</v>
      </c>
      <c r="I314" s="104">
        <v>805</v>
      </c>
      <c r="J314" s="113" t="s">
        <v>400</v>
      </c>
      <c r="K314" s="188"/>
      <c r="L314" s="129"/>
      <c r="M314" s="4" t="str">
        <f t="shared" si="16"/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100000000000001" hidden="1" customHeight="1">
      <c r="A315" s="4">
        <v>313</v>
      </c>
      <c r="B315" s="581"/>
      <c r="C315" s="76" t="s">
        <v>388</v>
      </c>
      <c r="D315" s="57">
        <v>2</v>
      </c>
      <c r="E315" s="74">
        <v>2</v>
      </c>
      <c r="F315" s="87"/>
      <c r="G315" s="92"/>
      <c r="H315" s="97" t="str">
        <f t="shared" si="13"/>
        <v>東区2-2</v>
      </c>
      <c r="I315" s="104">
        <v>600</v>
      </c>
      <c r="J315" s="113" t="s">
        <v>401</v>
      </c>
      <c r="K315" s="281"/>
      <c r="L315" s="138"/>
      <c r="M315" s="4">
        <f t="shared" si="16"/>
        <v>640</v>
      </c>
      <c r="O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</row>
    <row r="316" spans="1:70" ht="20.25" hidden="1" customHeight="1">
      <c r="A316" s="4">
        <v>314</v>
      </c>
      <c r="B316" s="581"/>
      <c r="C316" s="76" t="s">
        <v>388</v>
      </c>
      <c r="D316" s="57">
        <v>2</v>
      </c>
      <c r="E316" s="74">
        <v>3</v>
      </c>
      <c r="F316" s="87"/>
      <c r="G316" s="92"/>
      <c r="H316" s="97" t="str">
        <f t="shared" si="13"/>
        <v>東区2-3</v>
      </c>
      <c r="I316" s="104">
        <v>490</v>
      </c>
      <c r="J316" s="113" t="s">
        <v>402</v>
      </c>
      <c r="K316" s="188"/>
      <c r="L316" s="129"/>
      <c r="M316" s="4" t="str">
        <f t="shared" si="16"/>
        <v/>
      </c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100000000000001" customHeight="1">
      <c r="A317" s="4">
        <v>315</v>
      </c>
      <c r="B317" s="581"/>
      <c r="C317" s="76" t="s">
        <v>388</v>
      </c>
      <c r="D317" s="57">
        <v>2</v>
      </c>
      <c r="E317" s="74">
        <v>4</v>
      </c>
      <c r="F317" s="87">
        <v>1</v>
      </c>
      <c r="G317" s="92"/>
      <c r="H317" s="97" t="str">
        <f t="shared" si="13"/>
        <v>東区2-4</v>
      </c>
      <c r="I317" s="104">
        <v>700</v>
      </c>
      <c r="J317" s="113" t="s">
        <v>403</v>
      </c>
      <c r="K317" s="281" t="s">
        <v>945</v>
      </c>
      <c r="L317" s="131" t="s">
        <v>1064</v>
      </c>
      <c r="M317" s="5">
        <f>IF(F317,I317,"")</f>
        <v>700</v>
      </c>
    </row>
    <row r="318" spans="1:70" ht="20.25" hidden="1" customHeight="1">
      <c r="A318" s="4">
        <v>316</v>
      </c>
      <c r="B318" s="581"/>
      <c r="C318" s="76" t="s">
        <v>388</v>
      </c>
      <c r="D318" s="57">
        <v>2</v>
      </c>
      <c r="E318" s="74">
        <v>5</v>
      </c>
      <c r="F318" s="87"/>
      <c r="G318" s="92"/>
      <c r="H318" s="97" t="str">
        <f t="shared" si="13"/>
        <v>東区2-5</v>
      </c>
      <c r="I318" s="104">
        <v>605</v>
      </c>
      <c r="J318" s="113" t="s">
        <v>404</v>
      </c>
      <c r="K318" s="188"/>
      <c r="L318" s="129"/>
      <c r="M318" s="4">
        <f t="shared" si="16"/>
        <v>545</v>
      </c>
      <c r="O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100000000000001" hidden="1" customHeight="1">
      <c r="A319" s="4">
        <v>317</v>
      </c>
      <c r="B319" s="581"/>
      <c r="C319" s="76" t="s">
        <v>388</v>
      </c>
      <c r="D319" s="57">
        <v>2</v>
      </c>
      <c r="E319" s="74">
        <v>6</v>
      </c>
      <c r="F319" s="87"/>
      <c r="G319" s="92"/>
      <c r="H319" s="97" t="str">
        <f t="shared" si="13"/>
        <v>東区2-6</v>
      </c>
      <c r="I319" s="104">
        <v>525</v>
      </c>
      <c r="J319" s="113" t="s">
        <v>718</v>
      </c>
      <c r="K319" s="281"/>
      <c r="L319" s="145"/>
      <c r="M319" s="4" t="str">
        <f t="shared" si="16"/>
        <v/>
      </c>
    </row>
    <row r="320" spans="1:70" ht="20.100000000000001" hidden="1" customHeight="1">
      <c r="A320" s="4">
        <v>318</v>
      </c>
      <c r="B320" s="581"/>
      <c r="C320" s="76" t="s">
        <v>388</v>
      </c>
      <c r="D320" s="57">
        <v>2</v>
      </c>
      <c r="E320" s="74">
        <v>7</v>
      </c>
      <c r="F320" s="87"/>
      <c r="G320" s="92"/>
      <c r="H320" s="97" t="str">
        <f t="shared" si="13"/>
        <v>東区2-7</v>
      </c>
      <c r="I320" s="104">
        <v>390</v>
      </c>
      <c r="J320" s="113" t="s">
        <v>405</v>
      </c>
      <c r="K320" s="188"/>
      <c r="L320" s="129"/>
      <c r="M320" s="5" t="str">
        <f>IF(F320,I320,"")</f>
        <v/>
      </c>
      <c r="N320" s="6"/>
    </row>
    <row r="321" spans="1:70" ht="20.100000000000001" hidden="1" customHeight="1">
      <c r="A321" s="4">
        <v>319</v>
      </c>
      <c r="B321" s="582"/>
      <c r="C321" s="76" t="s">
        <v>388</v>
      </c>
      <c r="D321" s="57">
        <v>2</v>
      </c>
      <c r="E321" s="74">
        <v>8</v>
      </c>
      <c r="F321" s="87"/>
      <c r="G321" s="92"/>
      <c r="H321" s="97" t="str">
        <f t="shared" si="13"/>
        <v>東区2-8</v>
      </c>
      <c r="I321" s="104">
        <v>445</v>
      </c>
      <c r="J321" s="113" t="s">
        <v>405</v>
      </c>
      <c r="K321" s="188"/>
      <c r="L321" s="151"/>
      <c r="M321" s="5" t="str">
        <f>IF(F321,I321,"")</f>
        <v/>
      </c>
      <c r="N321" s="6"/>
    </row>
    <row r="322" spans="1:70" ht="16.5" hidden="1" customHeight="1">
      <c r="A322" s="4">
        <v>320</v>
      </c>
      <c r="B322" s="589" t="s">
        <v>406</v>
      </c>
      <c r="C322" s="76" t="s">
        <v>388</v>
      </c>
      <c r="D322" s="57">
        <v>3</v>
      </c>
      <c r="E322" s="74">
        <v>1</v>
      </c>
      <c r="F322" s="87"/>
      <c r="G322" s="92"/>
      <c r="H322" s="97" t="str">
        <f t="shared" si="13"/>
        <v>東区3-1</v>
      </c>
      <c r="I322" s="104">
        <v>595</v>
      </c>
      <c r="J322" s="113" t="s">
        <v>407</v>
      </c>
      <c r="K322" s="188"/>
      <c r="L322" s="129"/>
      <c r="M322" s="4" t="str">
        <f t="shared" si="15"/>
        <v/>
      </c>
    </row>
    <row r="323" spans="1:70" ht="20.25" customHeight="1">
      <c r="A323" s="4">
        <v>321</v>
      </c>
      <c r="B323" s="589"/>
      <c r="C323" s="76" t="s">
        <v>388</v>
      </c>
      <c r="D323" s="57">
        <v>3</v>
      </c>
      <c r="E323" s="74">
        <v>2</v>
      </c>
      <c r="F323" s="87">
        <v>1</v>
      </c>
      <c r="G323" s="92"/>
      <c r="H323" s="97" t="str">
        <f t="shared" si="13"/>
        <v>東区3-2</v>
      </c>
      <c r="I323" s="104">
        <v>495</v>
      </c>
      <c r="J323" s="113" t="s">
        <v>715</v>
      </c>
      <c r="K323" s="327" t="s">
        <v>1049</v>
      </c>
      <c r="L323" s="320" t="s">
        <v>1052</v>
      </c>
      <c r="M323" s="4" t="str">
        <f t="shared" si="15"/>
        <v/>
      </c>
      <c r="N323" s="6"/>
      <c r="O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</row>
    <row r="324" spans="1:70" ht="16.5" hidden="1" customHeight="1">
      <c r="A324" s="4">
        <v>322</v>
      </c>
      <c r="B324" s="589"/>
      <c r="C324" s="76" t="s">
        <v>388</v>
      </c>
      <c r="D324" s="57">
        <v>3</v>
      </c>
      <c r="E324" s="74">
        <v>3</v>
      </c>
      <c r="F324" s="87"/>
      <c r="G324" s="92"/>
      <c r="H324" s="97" t="str">
        <f t="shared" si="13"/>
        <v>東区3-3</v>
      </c>
      <c r="I324" s="104">
        <v>410</v>
      </c>
      <c r="J324" s="113" t="s">
        <v>408</v>
      </c>
      <c r="K324" s="188"/>
      <c r="L324" s="129"/>
      <c r="M324" s="4" t="str">
        <f t="shared" si="15"/>
        <v/>
      </c>
    </row>
    <row r="325" spans="1:70" ht="20.100000000000001" customHeight="1">
      <c r="A325" s="4">
        <v>323</v>
      </c>
      <c r="B325" s="589"/>
      <c r="C325" s="76" t="s">
        <v>388</v>
      </c>
      <c r="D325" s="57">
        <v>3</v>
      </c>
      <c r="E325" s="74">
        <v>4</v>
      </c>
      <c r="F325" s="87">
        <v>1</v>
      </c>
      <c r="G325" s="92"/>
      <c r="H325" s="97" t="str">
        <f t="shared" si="13"/>
        <v>東区3-4</v>
      </c>
      <c r="I325" s="104">
        <v>640</v>
      </c>
      <c r="J325" s="113" t="s">
        <v>409</v>
      </c>
      <c r="K325" s="188" t="s">
        <v>1050</v>
      </c>
      <c r="L325" s="131" t="s">
        <v>1056</v>
      </c>
      <c r="M325" s="5">
        <f t="shared" ref="M325:M330" si="17">IF(F325,I325,"")</f>
        <v>640</v>
      </c>
      <c r="N325" s="6"/>
      <c r="O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</row>
    <row r="326" spans="1:70" ht="20.100000000000001" hidden="1" customHeight="1">
      <c r="A326" s="4">
        <v>324</v>
      </c>
      <c r="B326" s="589"/>
      <c r="C326" s="76" t="s">
        <v>388</v>
      </c>
      <c r="D326" s="57">
        <v>3</v>
      </c>
      <c r="E326" s="74">
        <v>5</v>
      </c>
      <c r="F326" s="87"/>
      <c r="G326" s="92"/>
      <c r="H326" s="97" t="str">
        <f t="shared" si="13"/>
        <v>東区3-5</v>
      </c>
      <c r="I326" s="104">
        <v>375</v>
      </c>
      <c r="J326" s="215" t="s">
        <v>410</v>
      </c>
      <c r="K326" s="281"/>
      <c r="L326" s="138"/>
      <c r="M326" s="5" t="str">
        <f t="shared" si="17"/>
        <v/>
      </c>
    </row>
    <row r="327" spans="1:70" ht="20.100000000000001" hidden="1" customHeight="1">
      <c r="A327" s="4">
        <v>325</v>
      </c>
      <c r="B327" s="589"/>
      <c r="C327" s="76" t="s">
        <v>388</v>
      </c>
      <c r="D327" s="57">
        <v>3</v>
      </c>
      <c r="E327" s="74">
        <v>6</v>
      </c>
      <c r="F327" s="87"/>
      <c r="G327" s="92"/>
      <c r="H327" s="97" t="str">
        <f t="shared" si="13"/>
        <v>東区3-6</v>
      </c>
      <c r="I327" s="104">
        <v>525</v>
      </c>
      <c r="J327" s="113" t="s">
        <v>411</v>
      </c>
      <c r="K327" s="188"/>
      <c r="L327" s="138"/>
      <c r="M327" s="5" t="str">
        <f t="shared" si="17"/>
        <v/>
      </c>
      <c r="N327" s="6"/>
      <c r="O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</row>
    <row r="328" spans="1:70" ht="20.100000000000001" customHeight="1">
      <c r="A328" s="4">
        <v>326</v>
      </c>
      <c r="B328" s="589"/>
      <c r="C328" s="76" t="s">
        <v>388</v>
      </c>
      <c r="D328" s="57">
        <v>3</v>
      </c>
      <c r="E328" s="74">
        <v>7</v>
      </c>
      <c r="F328" s="87">
        <v>1</v>
      </c>
      <c r="G328" s="92"/>
      <c r="H328" s="97" t="str">
        <f t="shared" si="13"/>
        <v>東区3-7</v>
      </c>
      <c r="I328" s="104">
        <v>545</v>
      </c>
      <c r="J328" s="113" t="s">
        <v>412</v>
      </c>
      <c r="K328" s="281" t="s">
        <v>1048</v>
      </c>
      <c r="L328" s="138"/>
      <c r="M328" s="5">
        <f t="shared" si="17"/>
        <v>545</v>
      </c>
      <c r="N328" s="6"/>
    </row>
    <row r="329" spans="1:70" ht="20.100000000000001" hidden="1" customHeight="1">
      <c r="A329" s="4">
        <v>327</v>
      </c>
      <c r="B329" s="589"/>
      <c r="C329" s="76" t="s">
        <v>388</v>
      </c>
      <c r="D329" s="57">
        <v>3</v>
      </c>
      <c r="E329" s="74">
        <v>8</v>
      </c>
      <c r="F329" s="87"/>
      <c r="G329" s="92"/>
      <c r="H329" s="97" t="str">
        <f t="shared" si="13"/>
        <v>東区3-8</v>
      </c>
      <c r="I329" s="104">
        <v>595</v>
      </c>
      <c r="J329" s="113" t="s">
        <v>413</v>
      </c>
      <c r="K329" s="281"/>
      <c r="L329" s="132"/>
      <c r="M329" s="5" t="str">
        <f t="shared" si="17"/>
        <v/>
      </c>
      <c r="N329" s="6"/>
      <c r="O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</row>
    <row r="330" spans="1:70" ht="20.25" customHeight="1">
      <c r="A330" s="4">
        <v>328</v>
      </c>
      <c r="B330" s="589"/>
      <c r="C330" s="76" t="s">
        <v>388</v>
      </c>
      <c r="D330" s="57">
        <v>3</v>
      </c>
      <c r="E330" s="74">
        <v>9</v>
      </c>
      <c r="F330" s="87">
        <v>1</v>
      </c>
      <c r="G330" s="92"/>
      <c r="H330" s="97" t="str">
        <f t="shared" si="13"/>
        <v>東区3-9</v>
      </c>
      <c r="I330" s="104">
        <v>320</v>
      </c>
      <c r="J330" s="113" t="s">
        <v>414</v>
      </c>
      <c r="K330" s="188" t="s">
        <v>1061</v>
      </c>
      <c r="L330" s="225"/>
      <c r="M330" s="5">
        <f t="shared" si="17"/>
        <v>320</v>
      </c>
      <c r="N330" s="6"/>
      <c r="O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25" hidden="1" customHeight="1">
      <c r="A331" s="4">
        <v>329</v>
      </c>
      <c r="B331" s="589"/>
      <c r="C331" s="76" t="s">
        <v>388</v>
      </c>
      <c r="D331" s="57">
        <v>3</v>
      </c>
      <c r="E331" s="74">
        <v>10</v>
      </c>
      <c r="F331" s="87"/>
      <c r="G331" s="92"/>
      <c r="H331" s="97" t="str">
        <f t="shared" si="13"/>
        <v>東区3-10</v>
      </c>
      <c r="I331" s="104">
        <v>960</v>
      </c>
      <c r="J331" s="113" t="s">
        <v>415</v>
      </c>
      <c r="K331" s="188"/>
      <c r="L331" s="162"/>
      <c r="M331" s="4" t="str">
        <f t="shared" ref="M331:M340" si="18">IF(F341,I341,"")</f>
        <v/>
      </c>
      <c r="O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</row>
    <row r="332" spans="1:70" ht="20.25" hidden="1">
      <c r="A332" s="4">
        <v>330</v>
      </c>
      <c r="B332" s="589"/>
      <c r="C332" s="76" t="s">
        <v>388</v>
      </c>
      <c r="D332" s="57">
        <v>3</v>
      </c>
      <c r="E332" s="74">
        <v>11</v>
      </c>
      <c r="F332" s="87"/>
      <c r="G332" s="92"/>
      <c r="H332" s="97" t="str">
        <f t="shared" si="13"/>
        <v>東区3-11</v>
      </c>
      <c r="I332" s="104">
        <v>780</v>
      </c>
      <c r="J332" s="113" t="s">
        <v>416</v>
      </c>
      <c r="K332" s="281"/>
      <c r="L332" s="132"/>
      <c r="M332" s="4" t="str">
        <f t="shared" si="18"/>
        <v/>
      </c>
      <c r="O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16.5" hidden="1" customHeight="1">
      <c r="A333" s="4">
        <v>331</v>
      </c>
      <c r="B333" s="589"/>
      <c r="C333" s="76" t="s">
        <v>388</v>
      </c>
      <c r="D333" s="57">
        <v>3</v>
      </c>
      <c r="E333" s="74">
        <v>12</v>
      </c>
      <c r="F333" s="87"/>
      <c r="G333" s="92"/>
      <c r="H333" s="97" t="str">
        <f t="shared" si="13"/>
        <v>東区3-12</v>
      </c>
      <c r="I333" s="104">
        <v>750</v>
      </c>
      <c r="J333" s="113" t="s">
        <v>417</v>
      </c>
      <c r="K333" s="281"/>
      <c r="L333" s="129"/>
      <c r="M333" s="4" t="str">
        <f t="shared" si="18"/>
        <v/>
      </c>
    </row>
    <row r="334" spans="1:70" ht="16.5" hidden="1" customHeight="1">
      <c r="A334" s="4">
        <v>332</v>
      </c>
      <c r="B334" s="589"/>
      <c r="C334" s="76" t="s">
        <v>388</v>
      </c>
      <c r="D334" s="57">
        <v>3</v>
      </c>
      <c r="E334" s="74">
        <v>13</v>
      </c>
      <c r="F334" s="87"/>
      <c r="G334" s="92"/>
      <c r="H334" s="97" t="str">
        <f t="shared" si="13"/>
        <v>東区3-13</v>
      </c>
      <c r="I334" s="104">
        <v>290</v>
      </c>
      <c r="J334" s="113" t="s">
        <v>418</v>
      </c>
      <c r="K334" s="188"/>
      <c r="L334" s="162"/>
      <c r="M334" s="4" t="str">
        <f t="shared" si="18"/>
        <v/>
      </c>
    </row>
    <row r="335" spans="1:70" ht="16.5" hidden="1" customHeight="1">
      <c r="A335" s="4">
        <v>333</v>
      </c>
      <c r="B335" s="589"/>
      <c r="C335" s="76" t="s">
        <v>388</v>
      </c>
      <c r="D335" s="57">
        <v>3</v>
      </c>
      <c r="E335" s="74">
        <v>14</v>
      </c>
      <c r="F335" s="87"/>
      <c r="G335" s="92"/>
      <c r="H335" s="97" t="str">
        <f t="shared" si="13"/>
        <v>東区3-14</v>
      </c>
      <c r="I335" s="104">
        <v>675</v>
      </c>
      <c r="J335" s="113" t="s">
        <v>419</v>
      </c>
      <c r="K335" s="189"/>
      <c r="L335" s="129"/>
      <c r="M335" s="4" t="str">
        <f t="shared" si="18"/>
        <v/>
      </c>
      <c r="N335" s="6"/>
    </row>
    <row r="336" spans="1:70" ht="16.5" hidden="1" customHeight="1">
      <c r="A336" s="4">
        <v>334</v>
      </c>
      <c r="B336" s="589"/>
      <c r="C336" s="76" t="s">
        <v>388</v>
      </c>
      <c r="D336" s="57">
        <v>3</v>
      </c>
      <c r="E336" s="74" t="s">
        <v>189</v>
      </c>
      <c r="F336" s="87"/>
      <c r="G336" s="92"/>
      <c r="H336" s="97" t="str">
        <f>CONCATENATE(C336,D336,"-",E336)</f>
        <v>東区3-15</v>
      </c>
      <c r="I336" s="104">
        <v>265</v>
      </c>
      <c r="J336" s="114" t="s">
        <v>420</v>
      </c>
      <c r="K336" s="188"/>
      <c r="L336" s="145"/>
      <c r="M336" s="4" t="str">
        <f t="shared" si="18"/>
        <v/>
      </c>
      <c r="N336" s="23"/>
    </row>
    <row r="337" spans="1:70" ht="20.100000000000001" customHeight="1">
      <c r="A337" s="4">
        <v>335</v>
      </c>
      <c r="B337" s="589" t="s">
        <v>421</v>
      </c>
      <c r="C337" s="76" t="s">
        <v>388</v>
      </c>
      <c r="D337" s="57">
        <v>4</v>
      </c>
      <c r="E337" s="74">
        <v>1</v>
      </c>
      <c r="F337" s="87">
        <v>1</v>
      </c>
      <c r="G337" s="92"/>
      <c r="H337" s="97" t="str">
        <f t="shared" si="13"/>
        <v>東区4-1</v>
      </c>
      <c r="I337" s="104">
        <v>165</v>
      </c>
      <c r="J337" s="113" t="s">
        <v>422</v>
      </c>
      <c r="K337" s="281" t="s">
        <v>940</v>
      </c>
      <c r="L337" s="131"/>
      <c r="M337" s="5">
        <f>IF(F337,I337,"")</f>
        <v>165</v>
      </c>
      <c r="N337" s="6"/>
      <c r="O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</row>
    <row r="338" spans="1:70" s="23" customFormat="1" ht="20.100000000000001" hidden="1" customHeight="1">
      <c r="A338" s="4">
        <v>336</v>
      </c>
      <c r="B338" s="589"/>
      <c r="C338" s="76" t="s">
        <v>388</v>
      </c>
      <c r="D338" s="57">
        <v>4</v>
      </c>
      <c r="E338" s="74">
        <v>2</v>
      </c>
      <c r="F338" s="87"/>
      <c r="G338" s="92"/>
      <c r="H338" s="97" t="str">
        <f t="shared" si="13"/>
        <v>東区4-2</v>
      </c>
      <c r="I338" s="104">
        <v>425</v>
      </c>
      <c r="J338" s="113" t="s">
        <v>423</v>
      </c>
      <c r="K338" s="188"/>
      <c r="L338" s="129"/>
      <c r="M338" s="4" t="str">
        <f t="shared" si="18"/>
        <v/>
      </c>
      <c r="N338" s="44"/>
      <c r="P338" s="44"/>
      <c r="Q338" s="44"/>
    </row>
    <row r="339" spans="1:70" ht="20.25" hidden="1" customHeight="1">
      <c r="A339" s="4">
        <v>337</v>
      </c>
      <c r="B339" s="589"/>
      <c r="C339" s="76" t="s">
        <v>388</v>
      </c>
      <c r="D339" s="57">
        <v>4</v>
      </c>
      <c r="E339" s="74">
        <v>3</v>
      </c>
      <c r="F339" s="87"/>
      <c r="G339" s="92"/>
      <c r="H339" s="97" t="str">
        <f t="shared" ref="H339:H363" si="19">CONCATENATE(C339,D339,"-",E339)</f>
        <v>東区4-3</v>
      </c>
      <c r="I339" s="104">
        <v>310</v>
      </c>
      <c r="J339" s="113" t="s">
        <v>423</v>
      </c>
      <c r="K339" s="188"/>
      <c r="L339" s="129"/>
      <c r="M339" s="4" t="str">
        <f t="shared" si="18"/>
        <v/>
      </c>
      <c r="N339" s="6"/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ht="16.5" hidden="1" customHeight="1">
      <c r="A340" s="4">
        <v>338</v>
      </c>
      <c r="B340" s="589"/>
      <c r="C340" s="76" t="s">
        <v>388</v>
      </c>
      <c r="D340" s="57">
        <v>4</v>
      </c>
      <c r="E340" s="74">
        <v>4</v>
      </c>
      <c r="F340" s="87"/>
      <c r="G340" s="92"/>
      <c r="H340" s="97" t="str">
        <f t="shared" si="19"/>
        <v>東区4-4</v>
      </c>
      <c r="I340" s="104">
        <v>315</v>
      </c>
      <c r="J340" s="113" t="s">
        <v>424</v>
      </c>
      <c r="K340" s="188"/>
      <c r="L340" s="129"/>
      <c r="M340" s="4" t="str">
        <f t="shared" si="18"/>
        <v/>
      </c>
      <c r="N340" s="6"/>
    </row>
    <row r="341" spans="1:70" ht="20.100000000000001" hidden="1" customHeight="1">
      <c r="A341" s="4">
        <v>339</v>
      </c>
      <c r="B341" s="589"/>
      <c r="C341" s="76" t="s">
        <v>388</v>
      </c>
      <c r="D341" s="57">
        <v>4</v>
      </c>
      <c r="E341" s="74">
        <v>5</v>
      </c>
      <c r="F341" s="87"/>
      <c r="G341" s="92"/>
      <c r="H341" s="97" t="str">
        <f t="shared" si="19"/>
        <v>東区4-5</v>
      </c>
      <c r="I341" s="104">
        <v>380</v>
      </c>
      <c r="J341" s="113" t="s">
        <v>425</v>
      </c>
      <c r="K341" s="188"/>
      <c r="L341" s="129"/>
      <c r="M341" s="5" t="str">
        <f t="shared" ref="M341:M352" si="20">IF(F352,I352,"")</f>
        <v/>
      </c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ht="20.25" hidden="1" customHeight="1">
      <c r="A342" s="4">
        <v>340</v>
      </c>
      <c r="B342" s="589"/>
      <c r="C342" s="76" t="s">
        <v>388</v>
      </c>
      <c r="D342" s="57">
        <v>4</v>
      </c>
      <c r="E342" s="74">
        <v>6</v>
      </c>
      <c r="F342" s="87"/>
      <c r="G342" s="92"/>
      <c r="H342" s="97" t="str">
        <f t="shared" si="19"/>
        <v>東区4-6</v>
      </c>
      <c r="I342" s="104">
        <v>130</v>
      </c>
      <c r="J342" s="113" t="s">
        <v>426</v>
      </c>
      <c r="K342" s="188"/>
      <c r="L342" s="129"/>
      <c r="M342" s="4" t="str">
        <f t="shared" si="20"/>
        <v/>
      </c>
      <c r="O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</row>
    <row r="343" spans="1:70" ht="20.25" hidden="1" customHeight="1">
      <c r="A343" s="4">
        <v>341</v>
      </c>
      <c r="B343" s="589"/>
      <c r="C343" s="76" t="s">
        <v>388</v>
      </c>
      <c r="D343" s="57">
        <v>4</v>
      </c>
      <c r="E343" s="74">
        <v>7</v>
      </c>
      <c r="F343" s="87"/>
      <c r="G343" s="92"/>
      <c r="H343" s="97" t="str">
        <f t="shared" si="19"/>
        <v>東区4-7</v>
      </c>
      <c r="I343" s="104">
        <v>555</v>
      </c>
      <c r="J343" s="113" t="s">
        <v>427</v>
      </c>
      <c r="K343" s="188"/>
      <c r="L343" s="129"/>
      <c r="M343" s="4" t="str">
        <f t="shared" si="20"/>
        <v/>
      </c>
      <c r="N343" s="6"/>
      <c r="O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</row>
    <row r="344" spans="1:70" ht="16.5" hidden="1" customHeight="1">
      <c r="A344" s="4">
        <v>342</v>
      </c>
      <c r="B344" s="589"/>
      <c r="C344" s="76" t="s">
        <v>388</v>
      </c>
      <c r="D344" s="57">
        <v>4</v>
      </c>
      <c r="E344" s="74">
        <v>8</v>
      </c>
      <c r="F344" s="87"/>
      <c r="G344" s="92"/>
      <c r="H344" s="97" t="str">
        <f t="shared" si="19"/>
        <v>東区4-8</v>
      </c>
      <c r="I344" s="104">
        <v>375</v>
      </c>
      <c r="J344" s="113" t="s">
        <v>428</v>
      </c>
      <c r="K344" s="188"/>
      <c r="L344" s="129"/>
      <c r="M344" s="4" t="str">
        <f t="shared" si="20"/>
        <v/>
      </c>
      <c r="N344" s="6"/>
    </row>
    <row r="345" spans="1:70" ht="20.25" hidden="1" customHeight="1">
      <c r="A345" s="4">
        <v>343</v>
      </c>
      <c r="B345" s="589"/>
      <c r="C345" s="76" t="s">
        <v>388</v>
      </c>
      <c r="D345" s="57">
        <v>4</v>
      </c>
      <c r="E345" s="74">
        <v>9</v>
      </c>
      <c r="F345" s="87"/>
      <c r="G345" s="92"/>
      <c r="H345" s="97" t="str">
        <f t="shared" si="19"/>
        <v>東区4-9</v>
      </c>
      <c r="I345" s="104">
        <v>265</v>
      </c>
      <c r="J345" s="113" t="s">
        <v>428</v>
      </c>
      <c r="K345" s="281"/>
      <c r="L345" s="129"/>
      <c r="M345" s="4" t="str">
        <f t="shared" si="20"/>
        <v/>
      </c>
      <c r="O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</row>
    <row r="346" spans="1:70" ht="20.25" hidden="1" customHeight="1">
      <c r="A346" s="4">
        <v>344</v>
      </c>
      <c r="B346" s="589"/>
      <c r="C346" s="76" t="s">
        <v>388</v>
      </c>
      <c r="D346" s="57">
        <v>4</v>
      </c>
      <c r="E346" s="74">
        <v>10</v>
      </c>
      <c r="F346" s="87"/>
      <c r="G346" s="92"/>
      <c r="H346" s="97" t="str">
        <f t="shared" si="19"/>
        <v>東区4-10</v>
      </c>
      <c r="I346" s="104">
        <v>295</v>
      </c>
      <c r="J346" s="113" t="s">
        <v>429</v>
      </c>
      <c r="K346" s="188"/>
      <c r="L346" s="129"/>
      <c r="M346" s="4" t="str">
        <f t="shared" si="20"/>
        <v/>
      </c>
      <c r="N346" s="6"/>
      <c r="O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</row>
    <row r="347" spans="1:70" ht="16.5" hidden="1" customHeight="1">
      <c r="A347" s="4">
        <v>345</v>
      </c>
      <c r="B347" s="589"/>
      <c r="C347" s="76" t="s">
        <v>388</v>
      </c>
      <c r="D347" s="57">
        <v>4</v>
      </c>
      <c r="E347" s="74">
        <v>11</v>
      </c>
      <c r="F347" s="87"/>
      <c r="G347" s="92"/>
      <c r="H347" s="97" t="str">
        <f t="shared" si="19"/>
        <v>東区4-11</v>
      </c>
      <c r="I347" s="104">
        <v>505</v>
      </c>
      <c r="J347" s="113" t="s">
        <v>430</v>
      </c>
      <c r="K347" s="188"/>
      <c r="L347" s="129"/>
      <c r="M347" s="5" t="str">
        <f t="shared" si="20"/>
        <v/>
      </c>
      <c r="N347" s="23"/>
    </row>
    <row r="348" spans="1:70" ht="20.25" hidden="1" customHeight="1">
      <c r="A348" s="4">
        <v>346</v>
      </c>
      <c r="B348" s="589"/>
      <c r="C348" s="76" t="s">
        <v>388</v>
      </c>
      <c r="D348" s="57">
        <v>4</v>
      </c>
      <c r="E348" s="74">
        <v>12</v>
      </c>
      <c r="F348" s="87"/>
      <c r="G348" s="92"/>
      <c r="H348" s="97" t="str">
        <f t="shared" si="19"/>
        <v>東区4-12</v>
      </c>
      <c r="I348" s="104">
        <v>520</v>
      </c>
      <c r="J348" s="113" t="s">
        <v>431</v>
      </c>
      <c r="K348" s="188"/>
      <c r="L348" s="129"/>
      <c r="M348" s="4" t="str">
        <f t="shared" si="20"/>
        <v/>
      </c>
      <c r="N348" s="23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s="23" customFormat="1" ht="20.25" hidden="1" customHeight="1">
      <c r="A349" s="4">
        <v>347</v>
      </c>
      <c r="B349" s="589"/>
      <c r="C349" s="76" t="s">
        <v>388</v>
      </c>
      <c r="D349" s="57">
        <v>4</v>
      </c>
      <c r="E349" s="74">
        <v>13</v>
      </c>
      <c r="F349" s="87"/>
      <c r="G349" s="92"/>
      <c r="H349" s="97" t="str">
        <f t="shared" si="19"/>
        <v>東区4-13</v>
      </c>
      <c r="I349" s="104">
        <v>360</v>
      </c>
      <c r="J349" s="113" t="s">
        <v>432</v>
      </c>
      <c r="K349" s="188"/>
      <c r="L349" s="129"/>
      <c r="M349" s="4" t="str">
        <f t="shared" si="20"/>
        <v/>
      </c>
      <c r="N349" s="6"/>
      <c r="P349" s="44"/>
      <c r="Q349" s="44"/>
    </row>
    <row r="350" spans="1:70" s="23" customFormat="1" ht="20.100000000000001" hidden="1" customHeight="1">
      <c r="A350" s="4">
        <v>348</v>
      </c>
      <c r="B350" s="589"/>
      <c r="C350" s="76" t="s">
        <v>388</v>
      </c>
      <c r="D350" s="57">
        <v>4</v>
      </c>
      <c r="E350" s="74">
        <v>14</v>
      </c>
      <c r="F350" s="87"/>
      <c r="G350" s="92"/>
      <c r="H350" s="97" t="str">
        <f t="shared" si="19"/>
        <v>東区4-14</v>
      </c>
      <c r="I350" s="104">
        <v>530</v>
      </c>
      <c r="J350" s="113" t="s">
        <v>434</v>
      </c>
      <c r="K350" s="281"/>
      <c r="L350" s="138"/>
      <c r="M350" s="5" t="str">
        <f>IF(F350,I350,"")</f>
        <v/>
      </c>
      <c r="N350" s="44"/>
      <c r="P350" s="44"/>
      <c r="Q350" s="44"/>
    </row>
    <row r="351" spans="1:70" ht="20.25" hidden="1" customHeight="1">
      <c r="A351" s="4">
        <v>349</v>
      </c>
      <c r="B351" s="589"/>
      <c r="C351" s="76" t="s">
        <v>388</v>
      </c>
      <c r="D351" s="57">
        <v>4</v>
      </c>
      <c r="E351" s="74" t="s">
        <v>189</v>
      </c>
      <c r="F351" s="87"/>
      <c r="G351" s="92"/>
      <c r="H351" s="97" t="str">
        <f t="shared" si="19"/>
        <v>東区4-15</v>
      </c>
      <c r="I351" s="104">
        <v>390</v>
      </c>
      <c r="J351" s="113" t="s">
        <v>434</v>
      </c>
      <c r="K351" s="188"/>
      <c r="L351" s="129"/>
      <c r="M351" s="4" t="str">
        <f t="shared" si="20"/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16.5" hidden="1" customHeight="1">
      <c r="A352" s="4">
        <v>350</v>
      </c>
      <c r="B352" s="589" t="s">
        <v>435</v>
      </c>
      <c r="C352" s="76" t="s">
        <v>388</v>
      </c>
      <c r="D352" s="57">
        <v>5</v>
      </c>
      <c r="E352" s="74">
        <v>1</v>
      </c>
      <c r="F352" s="87"/>
      <c r="G352" s="92"/>
      <c r="H352" s="97" t="str">
        <f t="shared" si="19"/>
        <v>東区5-1</v>
      </c>
      <c r="I352" s="104">
        <v>660</v>
      </c>
      <c r="J352" s="113" t="s">
        <v>436</v>
      </c>
      <c r="K352" s="188"/>
      <c r="L352" s="137"/>
      <c r="M352" s="4" t="str">
        <f t="shared" si="20"/>
        <v/>
      </c>
    </row>
    <row r="353" spans="1:70" ht="20.100000000000001" customHeight="1">
      <c r="A353" s="4">
        <v>351</v>
      </c>
      <c r="B353" s="589"/>
      <c r="C353" s="76" t="s">
        <v>388</v>
      </c>
      <c r="D353" s="57">
        <v>5</v>
      </c>
      <c r="E353" s="74">
        <v>2</v>
      </c>
      <c r="F353" s="87">
        <v>0</v>
      </c>
      <c r="G353" s="92"/>
      <c r="H353" s="97" t="str">
        <f t="shared" si="19"/>
        <v>東区5-2</v>
      </c>
      <c r="I353" s="104">
        <v>430</v>
      </c>
      <c r="J353" s="113" t="s">
        <v>437</v>
      </c>
      <c r="K353" s="188"/>
      <c r="L353" s="164" t="s">
        <v>694</v>
      </c>
      <c r="M353" s="5" t="str">
        <f>IF(F353,I353,"")</f>
        <v/>
      </c>
      <c r="N353" s="6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16.5" hidden="1" customHeight="1">
      <c r="A354" s="4">
        <v>352</v>
      </c>
      <c r="B354" s="589"/>
      <c r="C354" s="76" t="s">
        <v>388</v>
      </c>
      <c r="D354" s="57">
        <v>5</v>
      </c>
      <c r="E354" s="74">
        <v>3</v>
      </c>
      <c r="F354" s="87"/>
      <c r="G354" s="92"/>
      <c r="H354" s="97" t="str">
        <f t="shared" si="19"/>
        <v>東区5-3</v>
      </c>
      <c r="I354" s="104">
        <v>485</v>
      </c>
      <c r="J354" s="113" t="s">
        <v>438</v>
      </c>
      <c r="K354" s="188"/>
      <c r="L354" s="129"/>
      <c r="M354" s="5" t="e">
        <f>IF(#REF!,#REF!,"")</f>
        <v>#REF!</v>
      </c>
    </row>
    <row r="355" spans="1:70" ht="20.25" hidden="1" customHeight="1">
      <c r="A355" s="4">
        <v>353</v>
      </c>
      <c r="B355" s="589"/>
      <c r="C355" s="76" t="s">
        <v>388</v>
      </c>
      <c r="D355" s="57">
        <v>5</v>
      </c>
      <c r="E355" s="74">
        <v>4</v>
      </c>
      <c r="F355" s="87"/>
      <c r="G355" s="92"/>
      <c r="H355" s="97" t="str">
        <f t="shared" si="19"/>
        <v>東区5-4</v>
      </c>
      <c r="I355" s="104">
        <v>550</v>
      </c>
      <c r="J355" s="114" t="s">
        <v>439</v>
      </c>
      <c r="K355" s="188"/>
      <c r="L355" s="129"/>
      <c r="M355" s="4" t="str">
        <f>IF(F366,I366,"")</f>
        <v/>
      </c>
      <c r="N355" s="6"/>
      <c r="O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</row>
    <row r="356" spans="1:70" ht="16.5" hidden="1" customHeight="1">
      <c r="A356" s="4">
        <v>354</v>
      </c>
      <c r="B356" s="589"/>
      <c r="C356" s="76" t="s">
        <v>388</v>
      </c>
      <c r="D356" s="57">
        <v>5</v>
      </c>
      <c r="E356" s="74">
        <v>5</v>
      </c>
      <c r="F356" s="87"/>
      <c r="G356" s="92"/>
      <c r="H356" s="97" t="str">
        <f t="shared" si="19"/>
        <v>東区5-5</v>
      </c>
      <c r="I356" s="104">
        <v>735</v>
      </c>
      <c r="J356" s="113" t="s">
        <v>440</v>
      </c>
      <c r="K356" s="188"/>
      <c r="L356" s="129"/>
      <c r="M356" s="4" t="str">
        <f>IF(F367,I367,"")</f>
        <v/>
      </c>
      <c r="N356" s="6"/>
    </row>
    <row r="357" spans="1:70" ht="20.25" hidden="1" customHeight="1">
      <c r="A357" s="4">
        <v>355</v>
      </c>
      <c r="B357" s="589"/>
      <c r="C357" s="76" t="s">
        <v>388</v>
      </c>
      <c r="D357" s="57">
        <v>5</v>
      </c>
      <c r="E357" s="74">
        <v>6</v>
      </c>
      <c r="F357" s="87"/>
      <c r="G357" s="92"/>
      <c r="H357" s="97" t="str">
        <f t="shared" si="19"/>
        <v>東区5-6</v>
      </c>
      <c r="I357" s="104">
        <v>615</v>
      </c>
      <c r="J357" s="113" t="s">
        <v>441</v>
      </c>
      <c r="K357" s="188"/>
      <c r="L357" s="129"/>
      <c r="M357" s="4"/>
      <c r="N357" s="6"/>
      <c r="O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</row>
    <row r="358" spans="1:70" ht="20.25" hidden="1" customHeight="1">
      <c r="A358" s="4">
        <v>356</v>
      </c>
      <c r="B358" s="589"/>
      <c r="C358" s="76" t="s">
        <v>388</v>
      </c>
      <c r="D358" s="57">
        <v>5</v>
      </c>
      <c r="E358" s="74">
        <v>7</v>
      </c>
      <c r="F358" s="87"/>
      <c r="G358" s="92"/>
      <c r="H358" s="97" t="str">
        <f t="shared" si="19"/>
        <v>東区5-7</v>
      </c>
      <c r="I358" s="104">
        <v>560</v>
      </c>
      <c r="J358" s="123" t="s">
        <v>442</v>
      </c>
      <c r="K358" s="193"/>
      <c r="L358" s="163"/>
      <c r="M358" s="5" t="str">
        <f>IF(F371,I371,"")</f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20.25" hidden="1" customHeight="1">
      <c r="A359" s="4">
        <v>357</v>
      </c>
      <c r="B359" s="589"/>
      <c r="C359" s="76" t="s">
        <v>388</v>
      </c>
      <c r="D359" s="57">
        <v>5</v>
      </c>
      <c r="E359" s="74">
        <v>8</v>
      </c>
      <c r="F359" s="87"/>
      <c r="G359" s="92"/>
      <c r="H359" s="97" t="str">
        <f t="shared" si="19"/>
        <v>東区5-8</v>
      </c>
      <c r="I359" s="104">
        <v>605</v>
      </c>
      <c r="J359" s="113" t="s">
        <v>443</v>
      </c>
      <c r="K359" s="188"/>
      <c r="L359" s="129"/>
      <c r="M359" s="5" t="str">
        <f>IF(F372,I372,"")</f>
        <v/>
      </c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hidden="1" customHeight="1">
      <c r="A360" s="4">
        <v>358</v>
      </c>
      <c r="B360" s="589"/>
      <c r="C360" s="76" t="s">
        <v>388</v>
      </c>
      <c r="D360" s="57">
        <v>5</v>
      </c>
      <c r="E360" s="74">
        <v>9</v>
      </c>
      <c r="F360" s="87"/>
      <c r="G360" s="92"/>
      <c r="H360" s="97" t="str">
        <f t="shared" si="19"/>
        <v>東区5-9</v>
      </c>
      <c r="I360" s="104">
        <v>385</v>
      </c>
      <c r="J360" s="113" t="s">
        <v>444</v>
      </c>
      <c r="K360" s="188"/>
      <c r="L360" s="129"/>
      <c r="M360" s="4" t="str">
        <f>IF(F373,I373,"")</f>
        <v/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16.5" customHeight="1">
      <c r="A361" s="4">
        <v>359</v>
      </c>
      <c r="B361" s="589" t="s">
        <v>445</v>
      </c>
      <c r="C361" s="76" t="s">
        <v>388</v>
      </c>
      <c r="D361" s="57">
        <v>6</v>
      </c>
      <c r="E361" s="74">
        <v>1</v>
      </c>
      <c r="F361" s="87">
        <v>1</v>
      </c>
      <c r="G361" s="92"/>
      <c r="H361" s="97" t="str">
        <f t="shared" si="19"/>
        <v>東区6-1</v>
      </c>
      <c r="I361" s="104">
        <v>575</v>
      </c>
      <c r="J361" s="113" t="s">
        <v>446</v>
      </c>
      <c r="K361" s="188" t="s">
        <v>1048</v>
      </c>
      <c r="L361" s="129"/>
      <c r="M361" s="4"/>
      <c r="N361" s="6"/>
    </row>
    <row r="362" spans="1:70" ht="20.25" hidden="1" customHeight="1">
      <c r="A362" s="4">
        <v>360</v>
      </c>
      <c r="B362" s="589"/>
      <c r="C362" s="76" t="s">
        <v>388</v>
      </c>
      <c r="D362" s="57">
        <v>6</v>
      </c>
      <c r="E362" s="74">
        <v>2</v>
      </c>
      <c r="F362" s="87"/>
      <c r="G362" s="92"/>
      <c r="H362" s="97" t="str">
        <f t="shared" si="19"/>
        <v>東区6-2</v>
      </c>
      <c r="I362" s="104">
        <v>420</v>
      </c>
      <c r="J362" s="113" t="s">
        <v>447</v>
      </c>
      <c r="K362" s="188"/>
      <c r="L362" s="129"/>
      <c r="M362" s="5" t="str">
        <f t="shared" ref="M362:M369" si="21">IF(F374,I374,"")</f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 customHeight="1">
      <c r="A363" s="4">
        <v>361</v>
      </c>
      <c r="B363" s="589"/>
      <c r="C363" s="76" t="s">
        <v>388</v>
      </c>
      <c r="D363" s="57">
        <v>6</v>
      </c>
      <c r="E363" s="74">
        <v>3</v>
      </c>
      <c r="F363" s="87"/>
      <c r="G363" s="92"/>
      <c r="H363" s="97" t="str">
        <f t="shared" si="19"/>
        <v>東区6-3</v>
      </c>
      <c r="I363" s="104">
        <v>265</v>
      </c>
      <c r="J363" s="113" t="s">
        <v>447</v>
      </c>
      <c r="K363" s="188"/>
      <c r="L363" s="129"/>
      <c r="M363" s="5" t="str">
        <f t="shared" si="21"/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 customHeight="1">
      <c r="A364" s="4">
        <v>362</v>
      </c>
      <c r="B364" s="589"/>
      <c r="C364" s="76" t="s">
        <v>388</v>
      </c>
      <c r="D364" s="57">
        <v>6</v>
      </c>
      <c r="E364" s="74" t="s">
        <v>148</v>
      </c>
      <c r="F364" s="87"/>
      <c r="G364" s="92"/>
      <c r="H364" s="97" t="str">
        <f>CONCATENATE(C364,D364,"-",E364)</f>
        <v>東区6-4</v>
      </c>
      <c r="I364" s="104">
        <v>280</v>
      </c>
      <c r="J364" s="113" t="s">
        <v>448</v>
      </c>
      <c r="K364" s="188"/>
      <c r="L364" s="263"/>
      <c r="M364" s="4" t="str">
        <f t="shared" si="21"/>
        <v/>
      </c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363</v>
      </c>
      <c r="B365" s="589"/>
      <c r="C365" s="76" t="s">
        <v>388</v>
      </c>
      <c r="D365" s="57">
        <v>6</v>
      </c>
      <c r="E365" s="74" t="s">
        <v>449</v>
      </c>
      <c r="F365" s="87"/>
      <c r="G365" s="92"/>
      <c r="H365" s="97" t="str">
        <f>CONCATENATE(C365,D365,"-",E365)</f>
        <v>東区6-5</v>
      </c>
      <c r="I365" s="104">
        <v>355</v>
      </c>
      <c r="J365" s="113" t="s">
        <v>450</v>
      </c>
      <c r="K365" s="189"/>
      <c r="L365" s="131"/>
      <c r="M365" s="4" t="str">
        <f t="shared" si="21"/>
        <v/>
      </c>
      <c r="N365" s="6"/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25" hidden="1" customHeight="1">
      <c r="A366" s="4">
        <v>364</v>
      </c>
      <c r="B366" s="589"/>
      <c r="C366" s="76" t="s">
        <v>388</v>
      </c>
      <c r="D366" s="57">
        <v>6</v>
      </c>
      <c r="E366" s="74">
        <v>6</v>
      </c>
      <c r="F366" s="87"/>
      <c r="G366" s="92"/>
      <c r="H366" s="97" t="str">
        <f>CONCATENATE(C366,D366,"-",E366)</f>
        <v>東区6-6</v>
      </c>
      <c r="I366" s="104">
        <v>490</v>
      </c>
      <c r="J366" s="113" t="s">
        <v>451</v>
      </c>
      <c r="K366" s="188"/>
      <c r="L366" s="129"/>
      <c r="M366" s="5">
        <f t="shared" si="21"/>
        <v>350</v>
      </c>
      <c r="N366" s="6"/>
      <c r="O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25" hidden="1" customHeight="1">
      <c r="A367" s="4">
        <v>365</v>
      </c>
      <c r="B367" s="589"/>
      <c r="C367" s="76" t="s">
        <v>388</v>
      </c>
      <c r="D367" s="57">
        <v>6</v>
      </c>
      <c r="E367" s="74">
        <v>7</v>
      </c>
      <c r="F367" s="87"/>
      <c r="G367" s="92"/>
      <c r="H367" s="97" t="str">
        <f>CONCATENATE(C367,D367,"-",E367)</f>
        <v>東区6-7</v>
      </c>
      <c r="I367" s="104">
        <v>525</v>
      </c>
      <c r="J367" s="114" t="s">
        <v>452</v>
      </c>
      <c r="K367" s="188"/>
      <c r="L367" s="129"/>
      <c r="M367" s="5">
        <f t="shared" si="21"/>
        <v>520</v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366</v>
      </c>
      <c r="B368" s="589"/>
      <c r="C368" s="76" t="s">
        <v>388</v>
      </c>
      <c r="D368" s="57">
        <v>6</v>
      </c>
      <c r="E368" s="74">
        <v>8</v>
      </c>
      <c r="F368" s="87"/>
      <c r="G368" s="92"/>
      <c r="H368" s="97" t="str">
        <f>CONCATENATE(C368,D368,"-",E368)</f>
        <v>東区6-8</v>
      </c>
      <c r="I368" s="104">
        <v>325</v>
      </c>
      <c r="J368" s="113" t="s">
        <v>453</v>
      </c>
      <c r="K368" s="188"/>
      <c r="L368" s="134"/>
      <c r="M368" s="4" t="str">
        <f t="shared" si="21"/>
        <v/>
      </c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>
      <c r="A369" s="4">
        <v>367</v>
      </c>
      <c r="B369" s="589"/>
      <c r="C369" s="76" t="s">
        <v>388</v>
      </c>
      <c r="D369" s="57">
        <v>6</v>
      </c>
      <c r="E369" s="74" t="s">
        <v>279</v>
      </c>
      <c r="F369" s="87"/>
      <c r="G369" s="92"/>
      <c r="H369" s="97" t="str">
        <f t="shared" ref="H369:H436" si="22">CONCATENATE(C369,D369,"-",E369)</f>
        <v>東区6-9</v>
      </c>
      <c r="I369" s="104">
        <v>410</v>
      </c>
      <c r="J369" s="215" t="s">
        <v>454</v>
      </c>
      <c r="K369" s="281"/>
      <c r="L369" s="301"/>
      <c r="M369" s="4" t="str">
        <f t="shared" si="21"/>
        <v/>
      </c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368</v>
      </c>
      <c r="B370" s="589"/>
      <c r="C370" s="76" t="s">
        <v>388</v>
      </c>
      <c r="D370" s="57">
        <v>6</v>
      </c>
      <c r="E370" s="74" t="s">
        <v>455</v>
      </c>
      <c r="F370" s="87"/>
      <c r="G370" s="92"/>
      <c r="H370" s="97" t="str">
        <f>CONCATENATE(C370,D370,"-",E370)</f>
        <v>東区6-10</v>
      </c>
      <c r="I370" s="104">
        <v>580</v>
      </c>
      <c r="J370" s="113" t="s">
        <v>448</v>
      </c>
      <c r="K370" s="189"/>
      <c r="L370" s="165"/>
      <c r="M370" s="4" t="str">
        <f t="shared" ref="M370:M415" si="23">IF(F384,I384,"")</f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 customHeight="1">
      <c r="A371" s="4">
        <v>369</v>
      </c>
      <c r="B371" s="589" t="s">
        <v>456</v>
      </c>
      <c r="C371" s="76" t="s">
        <v>388</v>
      </c>
      <c r="D371" s="57">
        <v>7</v>
      </c>
      <c r="E371" s="74">
        <v>1</v>
      </c>
      <c r="F371" s="87"/>
      <c r="G371" s="92"/>
      <c r="H371" s="97" t="str">
        <f t="shared" si="22"/>
        <v>東区7-1</v>
      </c>
      <c r="I371" s="104">
        <v>400</v>
      </c>
      <c r="J371" s="120" t="s">
        <v>457</v>
      </c>
      <c r="K371" s="281"/>
      <c r="L371" s="129"/>
      <c r="M371" s="4" t="str">
        <f t="shared" si="23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100000000000001" hidden="1" customHeight="1">
      <c r="A372" s="4">
        <v>370</v>
      </c>
      <c r="B372" s="589"/>
      <c r="C372" s="76" t="s">
        <v>388</v>
      </c>
      <c r="D372" s="57">
        <v>7</v>
      </c>
      <c r="E372" s="74">
        <v>2</v>
      </c>
      <c r="F372" s="87"/>
      <c r="G372" s="92"/>
      <c r="H372" s="97" t="str">
        <f t="shared" si="22"/>
        <v>東区7-2</v>
      </c>
      <c r="I372" s="104">
        <v>370</v>
      </c>
      <c r="J372" s="120" t="s">
        <v>458</v>
      </c>
      <c r="K372" s="189"/>
      <c r="L372" s="129"/>
      <c r="M372" s="5" t="str">
        <f>IF(F372,I372,"")</f>
        <v/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 customHeight="1">
      <c r="A373" s="4">
        <v>371</v>
      </c>
      <c r="B373" s="589"/>
      <c r="C373" s="76" t="s">
        <v>388</v>
      </c>
      <c r="D373" s="57">
        <v>7</v>
      </c>
      <c r="E373" s="74">
        <v>3</v>
      </c>
      <c r="F373" s="87"/>
      <c r="G373" s="92"/>
      <c r="H373" s="97" t="str">
        <f t="shared" si="22"/>
        <v>東区7-3</v>
      </c>
      <c r="I373" s="104">
        <v>385</v>
      </c>
      <c r="J373" s="120" t="s">
        <v>459</v>
      </c>
      <c r="K373" s="188"/>
      <c r="L373" s="129"/>
      <c r="M373" s="4" t="str">
        <f t="shared" si="23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hidden="1" customHeight="1">
      <c r="A374" s="4">
        <v>372</v>
      </c>
      <c r="B374" s="589"/>
      <c r="C374" s="76" t="s">
        <v>388</v>
      </c>
      <c r="D374" s="57">
        <v>7</v>
      </c>
      <c r="E374" s="74">
        <v>4</v>
      </c>
      <c r="F374" s="87"/>
      <c r="G374" s="92"/>
      <c r="H374" s="97" t="str">
        <f t="shared" si="22"/>
        <v>東区7-4</v>
      </c>
      <c r="I374" s="104">
        <v>790</v>
      </c>
      <c r="J374" s="120" t="s">
        <v>460</v>
      </c>
      <c r="K374" s="188"/>
      <c r="L374" s="138"/>
      <c r="M374" s="4" t="str">
        <f t="shared" si="23"/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100000000000001" hidden="1" customHeight="1">
      <c r="A375" s="4">
        <v>373</v>
      </c>
      <c r="B375" s="589"/>
      <c r="C375" s="76" t="s">
        <v>388</v>
      </c>
      <c r="D375" s="57">
        <v>7</v>
      </c>
      <c r="E375" s="74">
        <v>5</v>
      </c>
      <c r="F375" s="87"/>
      <c r="G375" s="92"/>
      <c r="H375" s="97" t="str">
        <f t="shared" si="22"/>
        <v>東区7-5</v>
      </c>
      <c r="I375" s="104">
        <v>490</v>
      </c>
      <c r="J375" s="120" t="s">
        <v>461</v>
      </c>
      <c r="K375" s="188"/>
      <c r="L375" s="140"/>
      <c r="M375" s="5" t="str">
        <f>IF(F375,I375,"")</f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 customHeight="1">
      <c r="A376" s="4">
        <v>374</v>
      </c>
      <c r="B376" s="589"/>
      <c r="C376" s="76" t="s">
        <v>388</v>
      </c>
      <c r="D376" s="57">
        <v>7</v>
      </c>
      <c r="E376" s="74">
        <v>6</v>
      </c>
      <c r="F376" s="87"/>
      <c r="G376" s="92"/>
      <c r="H376" s="97" t="str">
        <f t="shared" si="22"/>
        <v>東区7-6</v>
      </c>
      <c r="I376" s="104">
        <v>320</v>
      </c>
      <c r="J376" s="120" t="s">
        <v>462</v>
      </c>
      <c r="K376" s="189"/>
      <c r="L376" s="129"/>
      <c r="M376" s="4" t="str">
        <f t="shared" si="23"/>
        <v/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hidden="1">
      <c r="A377" s="4">
        <v>375</v>
      </c>
      <c r="B377" s="589"/>
      <c r="C377" s="76" t="s">
        <v>388</v>
      </c>
      <c r="D377" s="57">
        <v>7</v>
      </c>
      <c r="E377" s="74">
        <v>7</v>
      </c>
      <c r="F377" s="87"/>
      <c r="G377" s="92"/>
      <c r="H377" s="97" t="str">
        <f t="shared" si="22"/>
        <v>東区7-7</v>
      </c>
      <c r="I377" s="104">
        <v>495</v>
      </c>
      <c r="J377" s="120" t="s">
        <v>463</v>
      </c>
      <c r="K377" s="332"/>
      <c r="L377" s="132"/>
      <c r="M377" s="4" t="str">
        <f t="shared" si="23"/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100000000000001" customHeight="1">
      <c r="A378" s="4">
        <v>376</v>
      </c>
      <c r="B378" s="589"/>
      <c r="C378" s="76" t="s">
        <v>388</v>
      </c>
      <c r="D378" s="57">
        <v>7</v>
      </c>
      <c r="E378" s="74" t="s">
        <v>464</v>
      </c>
      <c r="F378" s="87">
        <v>1</v>
      </c>
      <c r="G378" s="92"/>
      <c r="H378" s="97" t="str">
        <f t="shared" si="22"/>
        <v>東区7-8</v>
      </c>
      <c r="I378" s="104">
        <v>350</v>
      </c>
      <c r="J378" s="120" t="s">
        <v>465</v>
      </c>
      <c r="K378" s="188" t="s">
        <v>933</v>
      </c>
      <c r="L378" s="135" t="s">
        <v>1072</v>
      </c>
      <c r="M378" s="5">
        <f>IF(F378,I378,"")</f>
        <v>350</v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100000000000001" customHeight="1">
      <c r="A379" s="4">
        <v>377</v>
      </c>
      <c r="B379" s="589"/>
      <c r="C379" s="81" t="s">
        <v>388</v>
      </c>
      <c r="D379" s="62">
        <v>7</v>
      </c>
      <c r="E379" s="82">
        <v>9</v>
      </c>
      <c r="F379" s="87">
        <v>1</v>
      </c>
      <c r="G379" s="92"/>
      <c r="H379" s="99" t="str">
        <f t="shared" si="22"/>
        <v>東区7-9</v>
      </c>
      <c r="I379" s="107">
        <v>520</v>
      </c>
      <c r="J379" s="120" t="s">
        <v>466</v>
      </c>
      <c r="K379" s="332" t="s">
        <v>1061</v>
      </c>
      <c r="L379" s="241"/>
      <c r="M379" s="5">
        <f>IF(F379,I379,"")</f>
        <v>520</v>
      </c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hidden="1" customHeight="1">
      <c r="A380" s="4">
        <v>378</v>
      </c>
      <c r="B380" s="589"/>
      <c r="C380" s="76" t="s">
        <v>388</v>
      </c>
      <c r="D380" s="57">
        <v>7</v>
      </c>
      <c r="E380" s="74">
        <v>10</v>
      </c>
      <c r="F380" s="87"/>
      <c r="G380" s="92"/>
      <c r="H380" s="97" t="str">
        <f t="shared" si="22"/>
        <v>東区7-10</v>
      </c>
      <c r="I380" s="104">
        <v>595</v>
      </c>
      <c r="J380" s="120" t="s">
        <v>468</v>
      </c>
      <c r="K380" s="188"/>
      <c r="L380" s="129"/>
      <c r="M380" s="4" t="str">
        <f t="shared" si="23"/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25" hidden="1" customHeight="1">
      <c r="A381" s="4">
        <v>379</v>
      </c>
      <c r="B381" s="589"/>
      <c r="C381" s="76" t="s">
        <v>388</v>
      </c>
      <c r="D381" s="57">
        <v>7</v>
      </c>
      <c r="E381" s="74">
        <v>11</v>
      </c>
      <c r="F381" s="87"/>
      <c r="G381" s="92"/>
      <c r="H381" s="97" t="str">
        <f t="shared" si="22"/>
        <v>東区7-11</v>
      </c>
      <c r="I381" s="104">
        <v>185</v>
      </c>
      <c r="J381" s="120" t="s">
        <v>469</v>
      </c>
      <c r="K381" s="188"/>
      <c r="L381" s="129"/>
      <c r="M381" s="4" t="str">
        <f t="shared" si="23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100000000000001" customHeight="1">
      <c r="A382" s="4">
        <v>380</v>
      </c>
      <c r="B382" s="589"/>
      <c r="C382" s="76" t="s">
        <v>388</v>
      </c>
      <c r="D382" s="57">
        <v>7</v>
      </c>
      <c r="E382" s="74" t="s">
        <v>182</v>
      </c>
      <c r="F382" s="87">
        <v>1</v>
      </c>
      <c r="G382" s="92"/>
      <c r="H382" s="97" t="str">
        <f>CONCATENATE(C382,D382,"-",E382)</f>
        <v>東区7-12</v>
      </c>
      <c r="I382" s="104">
        <v>285</v>
      </c>
      <c r="J382" s="120" t="s">
        <v>470</v>
      </c>
      <c r="K382" s="332" t="s">
        <v>787</v>
      </c>
      <c r="L382" s="152"/>
      <c r="M382" s="5">
        <f>IF(F382,I382,"")</f>
        <v>285</v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hidden="1" customHeight="1">
      <c r="A383" s="4">
        <v>381</v>
      </c>
      <c r="B383" s="589"/>
      <c r="C383" s="76" t="s">
        <v>388</v>
      </c>
      <c r="D383" s="57">
        <v>7</v>
      </c>
      <c r="E383" s="74" t="s">
        <v>185</v>
      </c>
      <c r="F383" s="87"/>
      <c r="G383" s="92"/>
      <c r="H383" s="97" t="str">
        <f>CONCATENATE(C383,D383,"-",E383)</f>
        <v>東区7-13</v>
      </c>
      <c r="I383" s="104">
        <v>360</v>
      </c>
      <c r="J383" s="120" t="s">
        <v>471</v>
      </c>
      <c r="K383" s="333"/>
      <c r="L383" s="138"/>
      <c r="M383" s="4" t="str">
        <f t="shared" si="23"/>
        <v/>
      </c>
      <c r="N383" s="6"/>
      <c r="O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25" hidden="1" customHeight="1">
      <c r="A384" s="4">
        <v>382</v>
      </c>
      <c r="B384" s="589" t="s">
        <v>472</v>
      </c>
      <c r="C384" s="76" t="s">
        <v>388</v>
      </c>
      <c r="D384" s="57">
        <v>8</v>
      </c>
      <c r="E384" s="74">
        <v>1</v>
      </c>
      <c r="F384" s="87"/>
      <c r="G384" s="92"/>
      <c r="H384" s="97" t="str">
        <f t="shared" si="22"/>
        <v>東区8-1</v>
      </c>
      <c r="I384" s="104">
        <v>955</v>
      </c>
      <c r="J384" s="113" t="s">
        <v>473</v>
      </c>
      <c r="K384" s="188"/>
      <c r="L384" s="132"/>
      <c r="M384" s="5" t="str">
        <f t="shared" si="23"/>
        <v/>
      </c>
      <c r="N384" s="6"/>
      <c r="O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25" hidden="1" customHeight="1">
      <c r="A385" s="4">
        <v>383</v>
      </c>
      <c r="B385" s="589"/>
      <c r="C385" s="76" t="s">
        <v>388</v>
      </c>
      <c r="D385" s="57">
        <v>8</v>
      </c>
      <c r="E385" s="74">
        <v>2</v>
      </c>
      <c r="F385" s="87"/>
      <c r="G385" s="92"/>
      <c r="H385" s="97" t="str">
        <f t="shared" si="22"/>
        <v>東区8-2</v>
      </c>
      <c r="I385" s="104">
        <v>455</v>
      </c>
      <c r="J385" s="113" t="s">
        <v>474</v>
      </c>
      <c r="K385" s="188"/>
      <c r="L385" s="129"/>
      <c r="M385" s="4" t="str">
        <f t="shared" si="23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 customHeight="1">
      <c r="A386" s="4">
        <v>384</v>
      </c>
      <c r="B386" s="589"/>
      <c r="C386" s="256" t="s">
        <v>388</v>
      </c>
      <c r="D386" s="269">
        <v>8</v>
      </c>
      <c r="E386" s="258">
        <v>3</v>
      </c>
      <c r="F386" s="259"/>
      <c r="G386" s="92"/>
      <c r="H386" s="260" t="str">
        <f t="shared" si="22"/>
        <v>東区8-3</v>
      </c>
      <c r="I386" s="261">
        <v>680</v>
      </c>
      <c r="J386" s="262" t="s">
        <v>475</v>
      </c>
      <c r="K386" s="281" t="s">
        <v>773</v>
      </c>
      <c r="L386" s="131"/>
      <c r="M386" s="4" t="str">
        <f t="shared" si="23"/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 customHeight="1">
      <c r="A387" s="4">
        <v>385</v>
      </c>
      <c r="B387" s="589"/>
      <c r="C387" s="76" t="s">
        <v>388</v>
      </c>
      <c r="D387" s="57">
        <v>8</v>
      </c>
      <c r="E387" s="74">
        <v>4</v>
      </c>
      <c r="F387" s="87"/>
      <c r="G387" s="92"/>
      <c r="H387" s="97" t="str">
        <f t="shared" si="22"/>
        <v>東区8-4</v>
      </c>
      <c r="I387" s="104">
        <v>195</v>
      </c>
      <c r="J387" s="113" t="s">
        <v>476</v>
      </c>
      <c r="K387" s="188"/>
      <c r="L387" s="167"/>
      <c r="M387" s="4" t="str">
        <f t="shared" si="23"/>
        <v/>
      </c>
      <c r="N387" s="6"/>
      <c r="O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hidden="1" customHeight="1">
      <c r="A388" s="4">
        <v>386</v>
      </c>
      <c r="B388" s="589"/>
      <c r="C388" s="76" t="s">
        <v>388</v>
      </c>
      <c r="D388" s="57">
        <v>8</v>
      </c>
      <c r="E388" s="74">
        <v>5</v>
      </c>
      <c r="F388" s="288"/>
      <c r="G388" s="92"/>
      <c r="H388" s="97" t="str">
        <f t="shared" si="22"/>
        <v>東区8-5</v>
      </c>
      <c r="I388" s="104">
        <v>670</v>
      </c>
      <c r="J388" s="113" t="s">
        <v>477</v>
      </c>
      <c r="K388" s="188"/>
      <c r="L388" s="131"/>
      <c r="M388" s="4" t="str">
        <f t="shared" si="23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100000000000001" hidden="1" customHeight="1">
      <c r="A389" s="4">
        <v>387</v>
      </c>
      <c r="B389" s="589" t="s">
        <v>478</v>
      </c>
      <c r="C389" s="76" t="s">
        <v>388</v>
      </c>
      <c r="D389" s="57">
        <v>9</v>
      </c>
      <c r="E389" s="74">
        <v>1</v>
      </c>
      <c r="F389" s="288"/>
      <c r="G389" s="92"/>
      <c r="H389" s="97" t="str">
        <f t="shared" si="22"/>
        <v>東区9-1</v>
      </c>
      <c r="I389" s="104">
        <v>550</v>
      </c>
      <c r="J389" s="113" t="s">
        <v>479</v>
      </c>
      <c r="K389" s="188"/>
      <c r="L389" s="131"/>
      <c r="M389" s="4" t="str">
        <f t="shared" si="23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hidden="1" customHeight="1">
      <c r="A390" s="4">
        <v>388</v>
      </c>
      <c r="B390" s="589"/>
      <c r="C390" s="76" t="s">
        <v>388</v>
      </c>
      <c r="D390" s="57">
        <v>9</v>
      </c>
      <c r="E390" s="74">
        <v>2</v>
      </c>
      <c r="F390" s="87"/>
      <c r="G390" s="92"/>
      <c r="H390" s="97" t="str">
        <f t="shared" si="22"/>
        <v>東区9-2</v>
      </c>
      <c r="I390" s="104">
        <v>620</v>
      </c>
      <c r="J390" s="113" t="s">
        <v>480</v>
      </c>
      <c r="K390" s="188"/>
      <c r="L390" s="129"/>
      <c r="M390" s="4" t="str">
        <f t="shared" si="23"/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hidden="1" customHeight="1">
      <c r="A391" s="4">
        <v>389</v>
      </c>
      <c r="B391" s="589"/>
      <c r="C391" s="76" t="s">
        <v>388</v>
      </c>
      <c r="D391" s="57">
        <v>9</v>
      </c>
      <c r="E391" s="74">
        <v>3</v>
      </c>
      <c r="F391" s="87"/>
      <c r="G391" s="92"/>
      <c r="H391" s="97" t="str">
        <f t="shared" si="22"/>
        <v>東区9-3</v>
      </c>
      <c r="I391" s="104">
        <v>420</v>
      </c>
      <c r="J391" s="113" t="s">
        <v>481</v>
      </c>
      <c r="K391" s="188"/>
      <c r="L391" s="131"/>
      <c r="M391" s="4" t="str">
        <f t="shared" si="23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390</v>
      </c>
      <c r="B392" s="589"/>
      <c r="C392" s="208" t="s">
        <v>388</v>
      </c>
      <c r="D392" s="203">
        <v>9</v>
      </c>
      <c r="E392" s="204">
        <v>4</v>
      </c>
      <c r="F392" s="205"/>
      <c r="G392" s="92"/>
      <c r="H392" s="227" t="str">
        <f t="shared" si="22"/>
        <v>東区9-4</v>
      </c>
      <c r="I392" s="228">
        <v>320</v>
      </c>
      <c r="J392" s="229" t="s">
        <v>482</v>
      </c>
      <c r="K392" s="328"/>
      <c r="L392" s="138"/>
      <c r="M392" s="4">
        <f t="shared" si="23"/>
        <v>505</v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>
      <c r="A393" s="4">
        <v>391</v>
      </c>
      <c r="B393" s="589"/>
      <c r="C393" s="76" t="s">
        <v>388</v>
      </c>
      <c r="D393" s="57">
        <v>9</v>
      </c>
      <c r="E393" s="74">
        <v>5</v>
      </c>
      <c r="F393" s="87"/>
      <c r="G393" s="92"/>
      <c r="H393" s="100" t="str">
        <f t="shared" si="22"/>
        <v>東区9-5</v>
      </c>
      <c r="I393" s="104">
        <v>190</v>
      </c>
      <c r="J393" s="276" t="s">
        <v>483</v>
      </c>
      <c r="K393" s="281"/>
      <c r="L393" s="166"/>
      <c r="M393" s="4">
        <f t="shared" si="23"/>
        <v>115</v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100000000000001" hidden="1" customHeight="1">
      <c r="A394" s="4">
        <v>392</v>
      </c>
      <c r="B394" s="589"/>
      <c r="C394" s="76" t="s">
        <v>388</v>
      </c>
      <c r="D394" s="57">
        <v>9</v>
      </c>
      <c r="E394" s="74">
        <v>6</v>
      </c>
      <c r="F394" s="87"/>
      <c r="G394" s="92"/>
      <c r="H394" s="97" t="str">
        <f t="shared" si="22"/>
        <v>東区9-6</v>
      </c>
      <c r="I394" s="104">
        <v>230</v>
      </c>
      <c r="J394" s="113" t="s">
        <v>484</v>
      </c>
      <c r="K394" s="188"/>
      <c r="L394" s="129"/>
      <c r="M394" s="5" t="str">
        <f>IF(F394,I394,"")</f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 hidden="1" customHeight="1">
      <c r="A395" s="4">
        <v>393</v>
      </c>
      <c r="B395" s="589"/>
      <c r="C395" s="76" t="s">
        <v>388</v>
      </c>
      <c r="D395" s="57">
        <v>9</v>
      </c>
      <c r="E395" s="74">
        <v>7</v>
      </c>
      <c r="F395" s="87"/>
      <c r="G395" s="92"/>
      <c r="H395" s="97" t="str">
        <f t="shared" si="22"/>
        <v>東区9-7</v>
      </c>
      <c r="I395" s="104">
        <v>485</v>
      </c>
      <c r="J395" s="113" t="s">
        <v>485</v>
      </c>
      <c r="K395" s="188"/>
      <c r="L395" s="129"/>
      <c r="M395" s="4">
        <f t="shared" si="23"/>
        <v>405</v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hidden="1" customHeight="1">
      <c r="A396" s="4">
        <v>394</v>
      </c>
      <c r="B396" s="589"/>
      <c r="C396" s="76" t="s">
        <v>388</v>
      </c>
      <c r="D396" s="57">
        <v>9</v>
      </c>
      <c r="E396" s="74">
        <v>8</v>
      </c>
      <c r="F396" s="87"/>
      <c r="G396" s="92"/>
      <c r="H396" s="97" t="str">
        <f t="shared" si="22"/>
        <v>東区9-8</v>
      </c>
      <c r="I396" s="104">
        <v>330</v>
      </c>
      <c r="J396" s="113" t="s">
        <v>486</v>
      </c>
      <c r="K396" s="334"/>
      <c r="L396" s="129"/>
      <c r="M396" s="4" t="str">
        <f t="shared" si="23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 customHeight="1">
      <c r="A397" s="4">
        <v>395</v>
      </c>
      <c r="B397" s="589"/>
      <c r="C397" s="76" t="s">
        <v>388</v>
      </c>
      <c r="D397" s="57">
        <v>9</v>
      </c>
      <c r="E397" s="74">
        <v>9</v>
      </c>
      <c r="F397" s="87"/>
      <c r="G397" s="92"/>
      <c r="H397" s="97" t="str">
        <f t="shared" si="22"/>
        <v>東区9-9</v>
      </c>
      <c r="I397" s="104">
        <v>245</v>
      </c>
      <c r="J397" s="113" t="s">
        <v>704</v>
      </c>
      <c r="K397" s="188"/>
      <c r="L397" s="129"/>
      <c r="M397" s="5" t="str">
        <f t="shared" si="23"/>
        <v/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hidden="1" customHeight="1">
      <c r="A398" s="4">
        <v>396</v>
      </c>
      <c r="B398" s="589"/>
      <c r="C398" s="76" t="s">
        <v>388</v>
      </c>
      <c r="D398" s="57">
        <v>9</v>
      </c>
      <c r="E398" s="74">
        <v>10</v>
      </c>
      <c r="F398" s="87"/>
      <c r="G398" s="92"/>
      <c r="H398" s="97" t="str">
        <f t="shared" si="22"/>
        <v>東区9-10</v>
      </c>
      <c r="I398" s="104">
        <v>320</v>
      </c>
      <c r="J398" s="113" t="s">
        <v>487</v>
      </c>
      <c r="K398" s="188"/>
      <c r="L398" s="140"/>
      <c r="M398" s="4" t="str">
        <f t="shared" si="23"/>
        <v/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 hidden="1" customHeight="1">
      <c r="A399" s="4">
        <v>397</v>
      </c>
      <c r="B399" s="589" t="s">
        <v>488</v>
      </c>
      <c r="C399" s="76" t="s">
        <v>388</v>
      </c>
      <c r="D399" s="59">
        <v>10</v>
      </c>
      <c r="E399" s="74">
        <v>1</v>
      </c>
      <c r="F399" s="87"/>
      <c r="G399" s="92"/>
      <c r="H399" s="97" t="str">
        <f t="shared" si="22"/>
        <v>東区10-1</v>
      </c>
      <c r="I399" s="104">
        <v>410</v>
      </c>
      <c r="J399" s="113" t="s">
        <v>489</v>
      </c>
      <c r="K399" s="188"/>
      <c r="L399" s="129"/>
      <c r="M399" s="4" t="str">
        <f t="shared" si="23"/>
        <v/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100000000000001" customHeight="1">
      <c r="A400" s="4">
        <v>398</v>
      </c>
      <c r="B400" s="589"/>
      <c r="C400" s="76" t="s">
        <v>388</v>
      </c>
      <c r="D400" s="59">
        <v>10</v>
      </c>
      <c r="E400" s="74">
        <v>2</v>
      </c>
      <c r="F400" s="87">
        <v>0</v>
      </c>
      <c r="G400" s="92"/>
      <c r="H400" s="97" t="str">
        <f t="shared" si="22"/>
        <v>東区10-2</v>
      </c>
      <c r="I400" s="104">
        <v>370</v>
      </c>
      <c r="J400" s="113" t="s">
        <v>490</v>
      </c>
      <c r="K400" s="281"/>
      <c r="L400" s="138" t="s">
        <v>719</v>
      </c>
      <c r="M400" s="5" t="str">
        <f>IF(F400,I400,"")</f>
        <v/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 customHeight="1">
      <c r="A401" s="4">
        <v>399</v>
      </c>
      <c r="B401" s="589"/>
      <c r="C401" s="76" t="s">
        <v>388</v>
      </c>
      <c r="D401" s="59">
        <v>10</v>
      </c>
      <c r="E401" s="74">
        <v>3</v>
      </c>
      <c r="F401" s="87"/>
      <c r="G401" s="92"/>
      <c r="H401" s="97" t="str">
        <f t="shared" si="22"/>
        <v>東区10-3</v>
      </c>
      <c r="I401" s="104">
        <v>705</v>
      </c>
      <c r="J401" s="113" t="s">
        <v>491</v>
      </c>
      <c r="K401" s="188"/>
      <c r="L401" s="129"/>
      <c r="M401" s="4" t="str">
        <f t="shared" ref="M401:M413" si="24">IF(F416,I416,"")</f>
        <v/>
      </c>
      <c r="O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20.25" hidden="1" customHeight="1">
      <c r="A402" s="4">
        <v>400</v>
      </c>
      <c r="B402" s="589"/>
      <c r="C402" s="76" t="s">
        <v>388</v>
      </c>
      <c r="D402" s="59">
        <v>10</v>
      </c>
      <c r="E402" s="74">
        <v>4</v>
      </c>
      <c r="F402" s="87"/>
      <c r="G402" s="92"/>
      <c r="H402" s="97" t="str">
        <f t="shared" si="22"/>
        <v>東区10-4</v>
      </c>
      <c r="I402" s="104">
        <v>310</v>
      </c>
      <c r="J402" s="113" t="s">
        <v>492</v>
      </c>
      <c r="K402" s="188"/>
      <c r="L402" s="129"/>
      <c r="M402" s="4" t="str">
        <f t="shared" si="24"/>
        <v/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16.5" hidden="1" customHeight="1">
      <c r="A403" s="4">
        <v>401</v>
      </c>
      <c r="B403" s="589"/>
      <c r="C403" s="76" t="s">
        <v>388</v>
      </c>
      <c r="D403" s="59">
        <v>10</v>
      </c>
      <c r="E403" s="74">
        <v>5</v>
      </c>
      <c r="F403" s="87"/>
      <c r="G403" s="92"/>
      <c r="H403" s="97" t="str">
        <f t="shared" si="22"/>
        <v>東区10-5</v>
      </c>
      <c r="I403" s="104">
        <v>685</v>
      </c>
      <c r="J403" s="113" t="s">
        <v>493</v>
      </c>
      <c r="K403" s="281"/>
      <c r="L403" s="129"/>
      <c r="M403" s="4" t="str">
        <f t="shared" si="24"/>
        <v/>
      </c>
      <c r="N403" s="6"/>
    </row>
    <row r="404" spans="1:70" ht="20.25" hidden="1" customHeight="1">
      <c r="A404" s="4">
        <v>402</v>
      </c>
      <c r="B404" s="589"/>
      <c r="C404" s="76" t="s">
        <v>388</v>
      </c>
      <c r="D404" s="59">
        <v>10</v>
      </c>
      <c r="E404" s="74">
        <v>6</v>
      </c>
      <c r="F404" s="87"/>
      <c r="G404" s="92"/>
      <c r="H404" s="97" t="str">
        <f t="shared" si="22"/>
        <v>東区10-6</v>
      </c>
      <c r="I404" s="104">
        <v>330</v>
      </c>
      <c r="J404" s="113" t="s">
        <v>494</v>
      </c>
      <c r="K404" s="188"/>
      <c r="L404" s="129"/>
      <c r="M404" s="4" t="str">
        <f t="shared" si="24"/>
        <v/>
      </c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20.100000000000001" hidden="1" customHeight="1">
      <c r="A405" s="4">
        <v>403</v>
      </c>
      <c r="B405" s="604"/>
      <c r="C405" s="76" t="s">
        <v>388</v>
      </c>
      <c r="D405" s="59">
        <v>10</v>
      </c>
      <c r="E405" s="74">
        <v>7</v>
      </c>
      <c r="F405" s="87"/>
      <c r="G405" s="92"/>
      <c r="H405" s="97" t="str">
        <f t="shared" si="22"/>
        <v>東区10-7</v>
      </c>
      <c r="I405" s="104">
        <v>475</v>
      </c>
      <c r="J405" s="113" t="s">
        <v>495</v>
      </c>
      <c r="K405" s="281"/>
      <c r="L405" s="164"/>
      <c r="M405" s="5" t="str">
        <f>IF(F405,I405,"")</f>
        <v/>
      </c>
      <c r="O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s="15" customFormat="1" ht="20.100000000000001" customHeight="1">
      <c r="A406" s="4">
        <v>404</v>
      </c>
      <c r="B406" s="590" t="s">
        <v>496</v>
      </c>
      <c r="C406" s="76" t="s">
        <v>388</v>
      </c>
      <c r="D406" s="59">
        <v>11</v>
      </c>
      <c r="E406" s="74">
        <v>1</v>
      </c>
      <c r="F406" s="87">
        <v>1</v>
      </c>
      <c r="G406" s="92"/>
      <c r="H406" s="97" t="str">
        <f t="shared" si="22"/>
        <v>東区11-1</v>
      </c>
      <c r="I406" s="104">
        <v>505</v>
      </c>
      <c r="J406" s="113" t="s">
        <v>497</v>
      </c>
      <c r="K406" s="188" t="s">
        <v>1048</v>
      </c>
      <c r="L406" s="129"/>
      <c r="M406" s="5">
        <f>IF(F406,I406,"")</f>
        <v>505</v>
      </c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</row>
    <row r="407" spans="1:70" s="15" customFormat="1" ht="20.100000000000001" customHeight="1">
      <c r="A407" s="4">
        <v>405</v>
      </c>
      <c r="B407" s="581"/>
      <c r="C407" s="76" t="s">
        <v>388</v>
      </c>
      <c r="D407" s="59">
        <v>11</v>
      </c>
      <c r="E407" s="74">
        <v>2</v>
      </c>
      <c r="F407" s="87">
        <v>1</v>
      </c>
      <c r="G407" s="92"/>
      <c r="H407" s="97" t="str">
        <f t="shared" si="22"/>
        <v>東区11-2</v>
      </c>
      <c r="I407" s="104">
        <v>115</v>
      </c>
      <c r="J407" s="113" t="s">
        <v>498</v>
      </c>
      <c r="K407" s="188" t="s">
        <v>980</v>
      </c>
      <c r="L407" s="313"/>
      <c r="M407" s="5">
        <f>IF(F407,I407,"")</f>
        <v>115</v>
      </c>
      <c r="N407" s="6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</row>
    <row r="408" spans="1:70" s="15" customFormat="1" ht="20.25" hidden="1" customHeight="1">
      <c r="A408" s="4">
        <v>406</v>
      </c>
      <c r="B408" s="581"/>
      <c r="C408" s="76" t="s">
        <v>388</v>
      </c>
      <c r="D408" s="59">
        <v>11</v>
      </c>
      <c r="E408" s="74">
        <v>3</v>
      </c>
      <c r="F408" s="87"/>
      <c r="G408" s="92"/>
      <c r="H408" s="97" t="str">
        <f t="shared" si="22"/>
        <v>東区11-3</v>
      </c>
      <c r="I408" s="104">
        <v>525</v>
      </c>
      <c r="J408" s="113" t="s">
        <v>499</v>
      </c>
      <c r="K408" s="188"/>
      <c r="L408" s="129"/>
      <c r="M408" s="4" t="str">
        <f t="shared" si="24"/>
        <v/>
      </c>
      <c r="N408" s="44"/>
      <c r="P408" s="44"/>
      <c r="Q408" s="44"/>
    </row>
    <row r="409" spans="1:70" ht="20.100000000000001" customHeight="1">
      <c r="A409" s="4">
        <v>407</v>
      </c>
      <c r="B409" s="581"/>
      <c r="C409" s="76" t="s">
        <v>388</v>
      </c>
      <c r="D409" s="59">
        <v>11</v>
      </c>
      <c r="E409" s="74">
        <v>4</v>
      </c>
      <c r="F409" s="87">
        <v>1</v>
      </c>
      <c r="G409" s="92"/>
      <c r="H409" s="97" t="str">
        <f t="shared" si="22"/>
        <v>東区11-4</v>
      </c>
      <c r="I409" s="104">
        <v>405</v>
      </c>
      <c r="J409" s="113" t="s">
        <v>500</v>
      </c>
      <c r="K409" s="281" t="s">
        <v>787</v>
      </c>
      <c r="L409" s="132"/>
      <c r="M409" s="5">
        <f>IF(F409,I409,"")</f>
        <v>405</v>
      </c>
      <c r="N409" s="6"/>
      <c r="O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</row>
    <row r="410" spans="1:70" ht="20.25" hidden="1" customHeight="1">
      <c r="A410" s="4">
        <v>408</v>
      </c>
      <c r="B410" s="581"/>
      <c r="C410" s="76" t="s">
        <v>388</v>
      </c>
      <c r="D410" s="59">
        <v>11</v>
      </c>
      <c r="E410" s="74">
        <v>5</v>
      </c>
      <c r="F410" s="87"/>
      <c r="G410" s="92"/>
      <c r="H410" s="97" t="str">
        <f t="shared" si="22"/>
        <v>東区11-5</v>
      </c>
      <c r="I410" s="104">
        <v>400</v>
      </c>
      <c r="J410" s="113" t="s">
        <v>501</v>
      </c>
      <c r="K410" s="188"/>
      <c r="L410" s="129"/>
      <c r="M410" s="5">
        <f t="shared" si="24"/>
        <v>505</v>
      </c>
      <c r="N410" s="6"/>
    </row>
    <row r="411" spans="1:70" ht="20.100000000000001" hidden="1" customHeight="1">
      <c r="A411" s="4">
        <v>409</v>
      </c>
      <c r="B411" s="581"/>
      <c r="C411" s="76" t="s">
        <v>388</v>
      </c>
      <c r="D411" s="59">
        <v>11</v>
      </c>
      <c r="E411" s="74">
        <v>6</v>
      </c>
      <c r="F411" s="87"/>
      <c r="G411" s="92"/>
      <c r="H411" s="97" t="str">
        <f t="shared" si="22"/>
        <v>東区11-6</v>
      </c>
      <c r="I411" s="104">
        <v>520</v>
      </c>
      <c r="J411" s="113" t="s">
        <v>502</v>
      </c>
      <c r="K411" s="325"/>
      <c r="L411" s="132"/>
      <c r="M411" s="4">
        <f t="shared" si="24"/>
        <v>570</v>
      </c>
      <c r="N411" s="6"/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25" hidden="1" customHeight="1">
      <c r="A412" s="4">
        <v>410</v>
      </c>
      <c r="B412" s="581"/>
      <c r="C412" s="76" t="s">
        <v>388</v>
      </c>
      <c r="D412" s="59">
        <v>11</v>
      </c>
      <c r="E412" s="74">
        <v>7</v>
      </c>
      <c r="F412" s="87"/>
      <c r="G412" s="92"/>
      <c r="H412" s="97" t="str">
        <f t="shared" si="22"/>
        <v>東区11-7</v>
      </c>
      <c r="I412" s="104">
        <v>255</v>
      </c>
      <c r="J412" s="113" t="s">
        <v>503</v>
      </c>
      <c r="K412" s="188"/>
      <c r="L412" s="129"/>
      <c r="M412" s="4">
        <f t="shared" si="24"/>
        <v>380</v>
      </c>
      <c r="N412" s="6"/>
      <c r="O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</row>
    <row r="413" spans="1:70" ht="20.25" hidden="1" customHeight="1">
      <c r="A413" s="4">
        <v>411</v>
      </c>
      <c r="B413" s="581"/>
      <c r="C413" s="76" t="s">
        <v>388</v>
      </c>
      <c r="D413" s="59">
        <v>11</v>
      </c>
      <c r="E413" s="74">
        <v>8</v>
      </c>
      <c r="F413" s="87"/>
      <c r="G413" s="92"/>
      <c r="H413" s="97" t="str">
        <f t="shared" si="22"/>
        <v>東区11-8</v>
      </c>
      <c r="I413" s="104">
        <v>460</v>
      </c>
      <c r="J413" s="113" t="s">
        <v>504</v>
      </c>
      <c r="K413" s="188"/>
      <c r="L413" s="129"/>
      <c r="M413" s="4" t="str">
        <f t="shared" si="24"/>
        <v/>
      </c>
      <c r="N413" s="6"/>
      <c r="O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</row>
    <row r="414" spans="1:70" ht="20.25" customHeight="1">
      <c r="A414" s="4">
        <v>412</v>
      </c>
      <c r="B414" s="582"/>
      <c r="C414" s="76" t="s">
        <v>388</v>
      </c>
      <c r="D414" s="59">
        <v>11</v>
      </c>
      <c r="E414" s="74" t="s">
        <v>1025</v>
      </c>
      <c r="F414" s="87">
        <v>1</v>
      </c>
      <c r="G414" s="92"/>
      <c r="H414" s="97" t="str">
        <f t="shared" si="22"/>
        <v>東区11-9</v>
      </c>
      <c r="I414" s="104">
        <v>285</v>
      </c>
      <c r="J414" s="322" t="s">
        <v>1054</v>
      </c>
      <c r="K414" s="188" t="s">
        <v>1035</v>
      </c>
      <c r="L414" s="129"/>
      <c r="M414" s="5">
        <f>IF(F414,I414,"")</f>
        <v>285</v>
      </c>
      <c r="N414" s="6"/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20.25" hidden="1">
      <c r="A415" s="4">
        <v>413</v>
      </c>
      <c r="B415" s="589" t="s">
        <v>505</v>
      </c>
      <c r="C415" s="76" t="s">
        <v>388</v>
      </c>
      <c r="D415" s="59">
        <v>12</v>
      </c>
      <c r="E415" s="74">
        <v>1</v>
      </c>
      <c r="F415" s="87"/>
      <c r="G415" s="92"/>
      <c r="H415" s="97" t="str">
        <f t="shared" si="22"/>
        <v>東区12-1</v>
      </c>
      <c r="I415" s="104">
        <v>235</v>
      </c>
      <c r="J415" s="113" t="s">
        <v>506</v>
      </c>
      <c r="K415" s="281"/>
      <c r="L415" s="131"/>
      <c r="M415" s="5">
        <f t="shared" si="23"/>
        <v>315</v>
      </c>
      <c r="O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hidden="1" customHeight="1">
      <c r="A416" s="4">
        <v>414</v>
      </c>
      <c r="B416" s="589"/>
      <c r="C416" s="76" t="s">
        <v>388</v>
      </c>
      <c r="D416" s="59">
        <v>12</v>
      </c>
      <c r="E416" s="74">
        <v>2</v>
      </c>
      <c r="F416" s="87"/>
      <c r="G416" s="92"/>
      <c r="H416" s="97" t="str">
        <f t="shared" si="22"/>
        <v>東区12-2</v>
      </c>
      <c r="I416" s="104">
        <v>565</v>
      </c>
      <c r="J416" s="113" t="s">
        <v>507</v>
      </c>
      <c r="K416" s="188"/>
      <c r="L416" s="129"/>
      <c r="M416" s="5" t="e">
        <f t="shared" ref="M416:M421" si="25">IF(F431,I431,"")</f>
        <v>#VALUE!</v>
      </c>
      <c r="N416" s="6"/>
      <c r="O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</row>
    <row r="417" spans="1:70" ht="16.5" hidden="1" customHeight="1">
      <c r="A417" s="4">
        <v>415</v>
      </c>
      <c r="B417" s="589"/>
      <c r="C417" s="76" t="s">
        <v>388</v>
      </c>
      <c r="D417" s="59">
        <v>12</v>
      </c>
      <c r="E417" s="74">
        <v>3</v>
      </c>
      <c r="F417" s="87"/>
      <c r="G417" s="92"/>
      <c r="H417" s="97" t="str">
        <f t="shared" si="22"/>
        <v>東区12-3</v>
      </c>
      <c r="I417" s="104">
        <v>410</v>
      </c>
      <c r="J417" s="113" t="s">
        <v>508</v>
      </c>
      <c r="K417" s="188"/>
      <c r="L417" s="129"/>
      <c r="M417" s="4">
        <f t="shared" si="25"/>
        <v>295</v>
      </c>
      <c r="N417" s="6"/>
    </row>
    <row r="418" spans="1:70" ht="20.25" hidden="1">
      <c r="A418" s="4">
        <v>416</v>
      </c>
      <c r="B418" s="589"/>
      <c r="C418" s="76" t="s">
        <v>388</v>
      </c>
      <c r="D418" s="59">
        <v>12</v>
      </c>
      <c r="E418" s="74">
        <v>4</v>
      </c>
      <c r="F418" s="87"/>
      <c r="G418" s="92"/>
      <c r="H418" s="97" t="str">
        <f t="shared" si="22"/>
        <v>東区12-4</v>
      </c>
      <c r="I418" s="104">
        <v>190</v>
      </c>
      <c r="J418" s="113" t="s">
        <v>509</v>
      </c>
      <c r="K418" s="281"/>
      <c r="L418" s="131"/>
      <c r="M418" s="4">
        <f t="shared" si="25"/>
        <v>455</v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 customHeight="1">
      <c r="A419" s="4">
        <v>417</v>
      </c>
      <c r="B419" s="589"/>
      <c r="C419" s="76" t="s">
        <v>388</v>
      </c>
      <c r="D419" s="59">
        <v>12</v>
      </c>
      <c r="E419" s="74">
        <v>5</v>
      </c>
      <c r="F419" s="87"/>
      <c r="G419" s="92"/>
      <c r="H419" s="97" t="str">
        <f t="shared" si="22"/>
        <v>東区12-5</v>
      </c>
      <c r="I419" s="104">
        <v>325</v>
      </c>
      <c r="J419" s="113" t="s">
        <v>510</v>
      </c>
      <c r="K419" s="188"/>
      <c r="L419" s="129"/>
      <c r="M419" s="4" t="str">
        <f t="shared" si="25"/>
        <v/>
      </c>
      <c r="N419" s="6"/>
      <c r="O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ht="20.100000000000001" customHeight="1">
      <c r="A420" s="4">
        <v>418</v>
      </c>
      <c r="B420" s="589" t="s">
        <v>511</v>
      </c>
      <c r="C420" s="76" t="s">
        <v>388</v>
      </c>
      <c r="D420" s="59">
        <v>13</v>
      </c>
      <c r="E420" s="74">
        <v>1</v>
      </c>
      <c r="F420" s="87">
        <v>0</v>
      </c>
      <c r="G420" s="92"/>
      <c r="H420" s="97" t="str">
        <f t="shared" si="22"/>
        <v>東区13-1</v>
      </c>
      <c r="I420" s="104">
        <v>500</v>
      </c>
      <c r="J420" s="113" t="s">
        <v>512</v>
      </c>
      <c r="K420" s="281"/>
      <c r="L420" s="138" t="s">
        <v>1081</v>
      </c>
      <c r="M420" s="5" t="str">
        <f>IF(F420,I420,"")</f>
        <v/>
      </c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 hidden="1" customHeight="1">
      <c r="A421" s="4">
        <v>419</v>
      </c>
      <c r="B421" s="589"/>
      <c r="C421" s="76" t="s">
        <v>388</v>
      </c>
      <c r="D421" s="59">
        <v>13</v>
      </c>
      <c r="E421" s="74">
        <v>2</v>
      </c>
      <c r="F421" s="87"/>
      <c r="G421" s="92"/>
      <c r="H421" s="97" t="str">
        <f t="shared" si="22"/>
        <v>東区13-2</v>
      </c>
      <c r="I421" s="104">
        <v>480</v>
      </c>
      <c r="J421" s="113" t="s">
        <v>513</v>
      </c>
      <c r="K421" s="188"/>
      <c r="L421" s="160"/>
      <c r="M421" s="5" t="str">
        <f t="shared" si="25"/>
        <v/>
      </c>
      <c r="O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16.5" hidden="1" customHeight="1">
      <c r="A422" s="4">
        <v>420</v>
      </c>
      <c r="B422" s="589"/>
      <c r="C422" s="76" t="s">
        <v>388</v>
      </c>
      <c r="D422" s="59">
        <v>13</v>
      </c>
      <c r="E422" s="74">
        <v>3</v>
      </c>
      <c r="F422" s="87"/>
      <c r="G422" s="92"/>
      <c r="H422" s="97" t="str">
        <f t="shared" si="22"/>
        <v>東区13-3</v>
      </c>
      <c r="I422" s="104">
        <v>375</v>
      </c>
      <c r="J422" s="113" t="s">
        <v>513</v>
      </c>
      <c r="K422" s="330"/>
      <c r="L422" s="135"/>
      <c r="M422" s="4" t="str">
        <f>IF(F439,I439,"")</f>
        <v/>
      </c>
      <c r="N422" s="6"/>
    </row>
    <row r="423" spans="1:70" ht="16.5" hidden="1" customHeight="1">
      <c r="A423" s="4">
        <v>421</v>
      </c>
      <c r="B423" s="589"/>
      <c r="C423" s="76" t="s">
        <v>388</v>
      </c>
      <c r="D423" s="59">
        <v>13</v>
      </c>
      <c r="E423" s="74">
        <v>4</v>
      </c>
      <c r="F423" s="87"/>
      <c r="G423" s="92"/>
      <c r="H423" s="97" t="str">
        <f t="shared" si="22"/>
        <v>東区13-4</v>
      </c>
      <c r="I423" s="104">
        <v>560</v>
      </c>
      <c r="J423" s="114" t="s">
        <v>514</v>
      </c>
      <c r="K423" s="189"/>
      <c r="L423" s="130"/>
      <c r="M423" s="4" t="str">
        <f>IF(F440,I440,"")</f>
        <v/>
      </c>
      <c r="N423" s="6"/>
    </row>
    <row r="424" spans="1:70" ht="20.100000000000001" customHeight="1">
      <c r="A424" s="4">
        <v>422</v>
      </c>
      <c r="B424" s="589"/>
      <c r="C424" s="76" t="s">
        <v>388</v>
      </c>
      <c r="D424" s="59">
        <v>13</v>
      </c>
      <c r="E424" s="74">
        <v>5</v>
      </c>
      <c r="F424" s="87">
        <v>1</v>
      </c>
      <c r="G424" s="92"/>
      <c r="H424" s="97" t="str">
        <f t="shared" si="22"/>
        <v>東区13-5</v>
      </c>
      <c r="I424" s="104">
        <v>400</v>
      </c>
      <c r="J424" s="113" t="s">
        <v>515</v>
      </c>
      <c r="K424" s="281" t="s">
        <v>952</v>
      </c>
      <c r="L424" s="132"/>
      <c r="M424" s="5">
        <f>IF(F424,I424,"")</f>
        <v>400</v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25" customHeight="1">
      <c r="A425" s="4">
        <v>423</v>
      </c>
      <c r="B425" s="589"/>
      <c r="C425" s="76" t="s">
        <v>388</v>
      </c>
      <c r="D425" s="59">
        <v>13</v>
      </c>
      <c r="E425" s="74">
        <v>6</v>
      </c>
      <c r="F425" s="87">
        <v>1</v>
      </c>
      <c r="G425" s="92"/>
      <c r="H425" s="97" t="str">
        <f t="shared" si="22"/>
        <v>東区13-6</v>
      </c>
      <c r="I425" s="104">
        <v>505</v>
      </c>
      <c r="J425" s="113" t="s">
        <v>515</v>
      </c>
      <c r="K425" s="188" t="s">
        <v>996</v>
      </c>
      <c r="L425" s="134"/>
      <c r="M425" s="5">
        <f>IF(F425,I425,"")</f>
        <v>505</v>
      </c>
      <c r="N425" s="15"/>
      <c r="O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100000000000001" customHeight="1">
      <c r="A426" s="4">
        <v>424</v>
      </c>
      <c r="B426" s="589"/>
      <c r="C426" s="76" t="s">
        <v>388</v>
      </c>
      <c r="D426" s="59">
        <v>13</v>
      </c>
      <c r="E426" s="74">
        <v>7</v>
      </c>
      <c r="F426" s="87">
        <v>1</v>
      </c>
      <c r="G426" s="92"/>
      <c r="H426" s="97" t="str">
        <f t="shared" si="22"/>
        <v>東区13-7</v>
      </c>
      <c r="I426" s="104">
        <v>570</v>
      </c>
      <c r="J426" s="113" t="s">
        <v>517</v>
      </c>
      <c r="K426" s="188" t="s">
        <v>988</v>
      </c>
      <c r="L426" s="129"/>
      <c r="M426" s="5">
        <f>IF(F426,I426,"")</f>
        <v>570</v>
      </c>
      <c r="N426" s="15"/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s="15" customFormat="1" ht="20.25">
      <c r="A427" s="4">
        <v>425</v>
      </c>
      <c r="B427" s="589"/>
      <c r="C427" s="76" t="s">
        <v>388</v>
      </c>
      <c r="D427" s="59">
        <v>13</v>
      </c>
      <c r="E427" s="74">
        <v>8</v>
      </c>
      <c r="F427" s="87">
        <v>1</v>
      </c>
      <c r="G427" s="92"/>
      <c r="H427" s="97" t="str">
        <f t="shared" si="22"/>
        <v>東区13-8</v>
      </c>
      <c r="I427" s="104">
        <v>380</v>
      </c>
      <c r="J427" s="119" t="s">
        <v>518</v>
      </c>
      <c r="K427" s="281" t="s">
        <v>1041</v>
      </c>
      <c r="L427" s="132"/>
      <c r="M427" s="4"/>
      <c r="P427" s="44"/>
      <c r="Q427" s="44"/>
    </row>
    <row r="428" spans="1:70" s="15" customFormat="1" ht="20.25" hidden="1" customHeight="1">
      <c r="A428" s="4">
        <v>426</v>
      </c>
      <c r="B428" s="589"/>
      <c r="C428" s="76" t="s">
        <v>388</v>
      </c>
      <c r="D428" s="59">
        <v>13</v>
      </c>
      <c r="E428" s="74">
        <v>9</v>
      </c>
      <c r="F428" s="87"/>
      <c r="G428" s="92"/>
      <c r="H428" s="97" t="str">
        <f t="shared" si="22"/>
        <v>東区13-9</v>
      </c>
      <c r="I428" s="104">
        <v>555</v>
      </c>
      <c r="J428" s="113" t="s">
        <v>519</v>
      </c>
      <c r="K428" s="188"/>
      <c r="L428" s="129"/>
      <c r="M428" s="4" t="str">
        <f>IF(F444,I444,"")</f>
        <v/>
      </c>
      <c r="N428" s="44"/>
      <c r="P428" s="44"/>
      <c r="Q428" s="44"/>
    </row>
    <row r="429" spans="1:70" s="15" customFormat="1" ht="20.100000000000001" customHeight="1">
      <c r="A429" s="4">
        <v>427</v>
      </c>
      <c r="B429" s="589"/>
      <c r="C429" s="76" t="s">
        <v>388</v>
      </c>
      <c r="D429" s="59">
        <v>13</v>
      </c>
      <c r="E429" s="74">
        <v>10</v>
      </c>
      <c r="F429" s="87">
        <v>1</v>
      </c>
      <c r="G429" s="92"/>
      <c r="H429" s="97" t="str">
        <f t="shared" si="22"/>
        <v>東区13-10</v>
      </c>
      <c r="I429" s="104">
        <v>315</v>
      </c>
      <c r="J429" s="113" t="s">
        <v>520</v>
      </c>
      <c r="K429" s="188" t="s">
        <v>952</v>
      </c>
      <c r="L429" s="160"/>
      <c r="M429" s="5">
        <f>IF(F429,I429,"")</f>
        <v>315</v>
      </c>
      <c r="N429" s="6"/>
      <c r="P429" s="44"/>
      <c r="Q429" s="44"/>
    </row>
    <row r="430" spans="1:70" ht="20.25" hidden="1" customHeight="1">
      <c r="A430" s="4">
        <v>428</v>
      </c>
      <c r="B430" s="589"/>
      <c r="C430" s="76" t="s">
        <v>388</v>
      </c>
      <c r="D430" s="59">
        <v>13</v>
      </c>
      <c r="E430" s="74" t="s">
        <v>383</v>
      </c>
      <c r="F430" s="87"/>
      <c r="G430" s="92"/>
      <c r="H430" s="97" t="str">
        <f t="shared" si="22"/>
        <v>東区13-11</v>
      </c>
      <c r="I430" s="104">
        <v>595</v>
      </c>
      <c r="J430" s="113" t="s">
        <v>521</v>
      </c>
      <c r="K430" s="188"/>
      <c r="L430" s="156"/>
      <c r="N430" s="6"/>
    </row>
    <row r="431" spans="1:70" ht="16.5" customHeight="1">
      <c r="A431" s="4">
        <v>429</v>
      </c>
      <c r="B431" s="590" t="s">
        <v>522</v>
      </c>
      <c r="C431" s="76" t="s">
        <v>388</v>
      </c>
      <c r="D431" s="59">
        <v>14</v>
      </c>
      <c r="E431" s="74">
        <v>1</v>
      </c>
      <c r="F431" s="87" t="s">
        <v>1039</v>
      </c>
      <c r="G431" s="92"/>
      <c r="H431" s="97" t="str">
        <f t="shared" si="22"/>
        <v>東区14-1</v>
      </c>
      <c r="I431" s="104">
        <v>570</v>
      </c>
      <c r="J431" s="113" t="s">
        <v>523</v>
      </c>
      <c r="K431" s="189"/>
      <c r="L431" s="169" t="s">
        <v>1038</v>
      </c>
      <c r="M431" s="4" t="str">
        <f t="shared" ref="M431:M436" si="26">IF(F447,I447,"")</f>
        <v/>
      </c>
      <c r="N431" s="6"/>
      <c r="O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100000000000001" customHeight="1">
      <c r="A432" s="4">
        <v>430</v>
      </c>
      <c r="B432" s="581"/>
      <c r="C432" s="76" t="s">
        <v>388</v>
      </c>
      <c r="D432" s="59">
        <v>14</v>
      </c>
      <c r="E432" s="74">
        <v>2</v>
      </c>
      <c r="F432" s="87">
        <v>1</v>
      </c>
      <c r="G432" s="92"/>
      <c r="H432" s="97" t="str">
        <f t="shared" si="22"/>
        <v>東区14-2</v>
      </c>
      <c r="I432" s="104">
        <v>295</v>
      </c>
      <c r="J432" s="113" t="s">
        <v>524</v>
      </c>
      <c r="K432" s="188" t="s">
        <v>988</v>
      </c>
      <c r="L432" s="129"/>
      <c r="M432" s="5">
        <f>IF(F432,I432,"")</f>
        <v>295</v>
      </c>
      <c r="N432" s="6"/>
      <c r="O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ht="20.100000000000001" customHeight="1">
      <c r="A433" s="4">
        <v>431</v>
      </c>
      <c r="B433" s="581"/>
      <c r="C433" s="76" t="s">
        <v>388</v>
      </c>
      <c r="D433" s="59">
        <v>14</v>
      </c>
      <c r="E433" s="74">
        <v>3</v>
      </c>
      <c r="F433" s="87">
        <v>1</v>
      </c>
      <c r="G433" s="92"/>
      <c r="H433" s="97" t="str">
        <f t="shared" si="22"/>
        <v>東区14-3</v>
      </c>
      <c r="I433" s="104">
        <v>455</v>
      </c>
      <c r="J433" s="113" t="s">
        <v>525</v>
      </c>
      <c r="K433" s="188" t="s">
        <v>988</v>
      </c>
      <c r="L433" s="129"/>
      <c r="M433" s="5">
        <f>IF(F433,I433,"")</f>
        <v>455</v>
      </c>
      <c r="N433" s="6"/>
      <c r="O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25" hidden="1" customHeight="1">
      <c r="A434" s="4">
        <v>432</v>
      </c>
      <c r="B434" s="581"/>
      <c r="C434" s="76" t="s">
        <v>388</v>
      </c>
      <c r="D434" s="59">
        <v>14</v>
      </c>
      <c r="E434" s="74">
        <v>4</v>
      </c>
      <c r="F434" s="87"/>
      <c r="G434" s="92"/>
      <c r="H434" s="97" t="str">
        <f t="shared" si="22"/>
        <v>東区14-4</v>
      </c>
      <c r="I434" s="104">
        <v>225</v>
      </c>
      <c r="J434" s="113" t="s">
        <v>526</v>
      </c>
      <c r="K434" s="188"/>
      <c r="L434" s="129"/>
      <c r="M434" s="4" t="str">
        <f t="shared" si="26"/>
        <v/>
      </c>
      <c r="O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100000000000001" customHeight="1">
      <c r="A435" s="4">
        <v>433</v>
      </c>
      <c r="B435" s="581"/>
      <c r="C435" s="76" t="s">
        <v>388</v>
      </c>
      <c r="D435" s="59">
        <v>14</v>
      </c>
      <c r="E435" s="74">
        <v>5</v>
      </c>
      <c r="F435" s="87">
        <v>1</v>
      </c>
      <c r="G435" s="92"/>
      <c r="H435" s="97" t="str">
        <f t="shared" si="22"/>
        <v>東区14-5</v>
      </c>
      <c r="I435" s="104">
        <v>385</v>
      </c>
      <c r="J435" s="113" t="s">
        <v>527</v>
      </c>
      <c r="K435" s="324" t="s">
        <v>15</v>
      </c>
      <c r="L435" s="138"/>
      <c r="M435" s="5">
        <f>IF(F435,I435,"")</f>
        <v>385</v>
      </c>
      <c r="N435" s="6"/>
      <c r="O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16.5" hidden="1" customHeight="1">
      <c r="A436" s="4">
        <v>434</v>
      </c>
      <c r="B436" s="581"/>
      <c r="C436" s="76" t="s">
        <v>388</v>
      </c>
      <c r="D436" s="59">
        <v>14</v>
      </c>
      <c r="E436" s="74" t="s">
        <v>528</v>
      </c>
      <c r="F436" s="87"/>
      <c r="G436" s="92"/>
      <c r="H436" s="97" t="str">
        <f t="shared" si="22"/>
        <v>東区14-6</v>
      </c>
      <c r="I436" s="104">
        <v>370</v>
      </c>
      <c r="J436" s="114" t="s">
        <v>529</v>
      </c>
      <c r="K436" s="188"/>
      <c r="L436" s="138"/>
      <c r="M436" s="4" t="str">
        <f t="shared" si="26"/>
        <v/>
      </c>
      <c r="N436" s="6"/>
    </row>
    <row r="437" spans="1:70" ht="20.25" hidden="1" customHeight="1">
      <c r="A437" s="4">
        <v>435</v>
      </c>
      <c r="B437" s="581"/>
      <c r="C437" s="76" t="s">
        <v>388</v>
      </c>
      <c r="D437" s="59">
        <v>14</v>
      </c>
      <c r="E437" s="74">
        <v>7</v>
      </c>
      <c r="F437" s="87"/>
      <c r="G437" s="92"/>
      <c r="H437" s="97" t="str">
        <f t="shared" ref="H437:H504" si="27">CONCATENATE(C437,D437,"-",E437)</f>
        <v>東区14-7</v>
      </c>
      <c r="I437" s="104">
        <v>440</v>
      </c>
      <c r="J437" s="113" t="s">
        <v>530</v>
      </c>
      <c r="K437" s="189"/>
      <c r="L437" s="129"/>
      <c r="M437" s="4" t="str">
        <f>IF(F455,I455,"")</f>
        <v/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25" hidden="1" customHeight="1">
      <c r="A438" s="4">
        <v>436</v>
      </c>
      <c r="B438" s="581"/>
      <c r="C438" s="76" t="s">
        <v>388</v>
      </c>
      <c r="D438" s="59">
        <v>14</v>
      </c>
      <c r="E438" s="74">
        <v>8</v>
      </c>
      <c r="F438" s="87"/>
      <c r="G438" s="92"/>
      <c r="H438" s="97" t="str">
        <f t="shared" si="27"/>
        <v>東区14-8</v>
      </c>
      <c r="I438" s="104">
        <v>430</v>
      </c>
      <c r="J438" s="113" t="s">
        <v>531</v>
      </c>
      <c r="K438" s="188"/>
      <c r="L438" s="129"/>
      <c r="M438" s="4" t="str">
        <f>IF(F456,I456,"")</f>
        <v/>
      </c>
      <c r="N438" s="6"/>
      <c r="O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25" hidden="1" customHeight="1">
      <c r="A439" s="4">
        <v>437</v>
      </c>
      <c r="B439" s="581"/>
      <c r="C439" s="76" t="s">
        <v>388</v>
      </c>
      <c r="D439" s="59">
        <v>14</v>
      </c>
      <c r="E439" s="74">
        <v>9</v>
      </c>
      <c r="F439" s="87"/>
      <c r="G439" s="92"/>
      <c r="H439" s="97" t="str">
        <f t="shared" si="27"/>
        <v>東区14-9</v>
      </c>
      <c r="I439" s="104">
        <v>235</v>
      </c>
      <c r="J439" s="113" t="s">
        <v>532</v>
      </c>
      <c r="K439" s="188"/>
      <c r="L439" s="129"/>
      <c r="M439" s="4" t="str">
        <f>IF(F457,I457,"")</f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hidden="1" customHeight="1">
      <c r="A440" s="4">
        <v>438</v>
      </c>
      <c r="B440" s="581"/>
      <c r="C440" s="76" t="s">
        <v>388</v>
      </c>
      <c r="D440" s="59">
        <v>14</v>
      </c>
      <c r="E440" s="74" t="s">
        <v>455</v>
      </c>
      <c r="F440" s="87"/>
      <c r="G440" s="92"/>
      <c r="H440" s="97" t="str">
        <f t="shared" si="27"/>
        <v>東区14-10</v>
      </c>
      <c r="I440" s="104">
        <v>255</v>
      </c>
      <c r="J440" s="114" t="s">
        <v>533</v>
      </c>
      <c r="K440" s="188"/>
      <c r="L440" s="129"/>
      <c r="M440" s="4" t="str">
        <f>IF(F458,I458,"")</f>
        <v/>
      </c>
      <c r="N440" s="6"/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25" hidden="1" customHeight="1">
      <c r="A441" s="4">
        <v>439</v>
      </c>
      <c r="B441" s="581"/>
      <c r="C441" s="76" t="s">
        <v>388</v>
      </c>
      <c r="D441" s="59">
        <v>14</v>
      </c>
      <c r="E441" s="74" t="s">
        <v>383</v>
      </c>
      <c r="F441" s="87"/>
      <c r="G441" s="92"/>
      <c r="H441" s="97" t="str">
        <f t="shared" si="27"/>
        <v>東区14-11</v>
      </c>
      <c r="I441" s="104">
        <v>465</v>
      </c>
      <c r="J441" s="114" t="s">
        <v>533</v>
      </c>
      <c r="K441" s="189"/>
      <c r="L441" s="129"/>
      <c r="M441" s="4" t="str">
        <f>IF(F459,I459,"")</f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20.25" customHeight="1">
      <c r="A442" s="4">
        <v>440</v>
      </c>
      <c r="B442" s="582"/>
      <c r="C442" s="76" t="s">
        <v>388</v>
      </c>
      <c r="D442" s="59">
        <v>14</v>
      </c>
      <c r="E442" s="74" t="s">
        <v>865</v>
      </c>
      <c r="F442" s="87">
        <v>1</v>
      </c>
      <c r="G442" s="92"/>
      <c r="H442" s="97" t="str">
        <f t="shared" si="27"/>
        <v>東区14-12</v>
      </c>
      <c r="I442" s="104">
        <v>135</v>
      </c>
      <c r="J442" s="114" t="s">
        <v>1028</v>
      </c>
      <c r="K442" s="189" t="s">
        <v>1035</v>
      </c>
      <c r="L442" s="129"/>
      <c r="M442" s="5">
        <f>IF(F442,I442,"")</f>
        <v>135</v>
      </c>
      <c r="N442" s="6"/>
      <c r="O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</row>
    <row r="443" spans="1:70" ht="20.25" hidden="1">
      <c r="A443" s="4">
        <v>441</v>
      </c>
      <c r="B443" s="589" t="s">
        <v>534</v>
      </c>
      <c r="C443" s="76" t="s">
        <v>388</v>
      </c>
      <c r="D443" s="59">
        <v>15</v>
      </c>
      <c r="E443" s="74">
        <v>1</v>
      </c>
      <c r="F443" s="87"/>
      <c r="G443" s="92"/>
      <c r="H443" s="97" t="str">
        <f t="shared" si="27"/>
        <v>東区15-1</v>
      </c>
      <c r="I443" s="104">
        <v>205</v>
      </c>
      <c r="J443" s="113" t="s">
        <v>535</v>
      </c>
      <c r="K443" s="281"/>
      <c r="L443" s="129"/>
      <c r="M443" s="4" t="str">
        <f t="shared" ref="M443:M452" si="28">IF(F460,I460,"")</f>
        <v/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25" hidden="1" customHeight="1">
      <c r="A444" s="4">
        <v>442</v>
      </c>
      <c r="B444" s="589"/>
      <c r="C444" s="76" t="s">
        <v>388</v>
      </c>
      <c r="D444" s="59">
        <v>15</v>
      </c>
      <c r="E444" s="74">
        <v>2</v>
      </c>
      <c r="F444" s="87"/>
      <c r="G444" s="92"/>
      <c r="H444" s="97" t="str">
        <f t="shared" si="27"/>
        <v>東区15-2</v>
      </c>
      <c r="I444" s="104">
        <v>520</v>
      </c>
      <c r="J444" s="113" t="s">
        <v>536</v>
      </c>
      <c r="K444" s="188"/>
      <c r="L444" s="129"/>
      <c r="M444" s="4" t="str">
        <f t="shared" si="28"/>
        <v/>
      </c>
      <c r="N444" s="6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25" hidden="1" customHeight="1">
      <c r="A445" s="4">
        <v>443</v>
      </c>
      <c r="B445" s="589"/>
      <c r="C445" s="76" t="s">
        <v>388</v>
      </c>
      <c r="D445" s="59">
        <v>15</v>
      </c>
      <c r="E445" s="74">
        <v>3</v>
      </c>
      <c r="F445" s="87"/>
      <c r="G445" s="92"/>
      <c r="H445" s="97" t="str">
        <f t="shared" si="27"/>
        <v>東区15-3</v>
      </c>
      <c r="I445" s="104">
        <v>465</v>
      </c>
      <c r="J445" s="113" t="s">
        <v>537</v>
      </c>
      <c r="K445" s="188"/>
      <c r="L445" s="129"/>
      <c r="M445" s="4" t="str">
        <f t="shared" si="28"/>
        <v/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20.25" hidden="1" customHeight="1">
      <c r="A446" s="4">
        <v>444</v>
      </c>
      <c r="B446" s="589"/>
      <c r="C446" s="76" t="s">
        <v>388</v>
      </c>
      <c r="D446" s="59">
        <v>15</v>
      </c>
      <c r="E446" s="74">
        <v>4</v>
      </c>
      <c r="F446" s="87"/>
      <c r="G446" s="92"/>
      <c r="H446" s="97" t="str">
        <f t="shared" si="27"/>
        <v>東区15-4</v>
      </c>
      <c r="I446" s="104">
        <v>435</v>
      </c>
      <c r="J446" s="113" t="s">
        <v>538</v>
      </c>
      <c r="K446" s="334"/>
      <c r="L446" s="170"/>
      <c r="M446" s="4" t="str">
        <f t="shared" si="28"/>
        <v/>
      </c>
      <c r="N446" s="6"/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20.100000000000001" hidden="1" customHeight="1">
      <c r="A447" s="4">
        <v>445</v>
      </c>
      <c r="B447" s="589"/>
      <c r="C447" s="76" t="s">
        <v>388</v>
      </c>
      <c r="D447" s="59">
        <v>15</v>
      </c>
      <c r="E447" s="74">
        <v>5</v>
      </c>
      <c r="F447" s="87"/>
      <c r="G447" s="92"/>
      <c r="H447" s="97" t="str">
        <f t="shared" si="27"/>
        <v>東区15-5</v>
      </c>
      <c r="I447" s="104">
        <v>330</v>
      </c>
      <c r="J447" s="119" t="s">
        <v>539</v>
      </c>
      <c r="K447" s="281"/>
      <c r="L447" s="319"/>
      <c r="M447" s="5" t="str">
        <f>IF(F447,I447,"")</f>
        <v/>
      </c>
      <c r="O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hidden="1" customHeight="1">
      <c r="A448" s="4">
        <v>446</v>
      </c>
      <c r="B448" s="589"/>
      <c r="C448" s="76" t="s">
        <v>388</v>
      </c>
      <c r="D448" s="59">
        <v>15</v>
      </c>
      <c r="E448" s="74">
        <v>6</v>
      </c>
      <c r="F448" s="87"/>
      <c r="G448" s="92"/>
      <c r="H448" s="97" t="str">
        <f t="shared" si="27"/>
        <v>東区15-6</v>
      </c>
      <c r="I448" s="104">
        <v>940</v>
      </c>
      <c r="J448" s="113" t="s">
        <v>541</v>
      </c>
      <c r="K448" s="188"/>
      <c r="L448" s="129"/>
      <c r="M448" s="4" t="str">
        <f t="shared" si="28"/>
        <v/>
      </c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s="24" customFormat="1" ht="16.5" hidden="1" customHeight="1">
      <c r="A449" s="4">
        <v>447</v>
      </c>
      <c r="B449" s="589"/>
      <c r="C449" s="76" t="s">
        <v>388</v>
      </c>
      <c r="D449" s="59">
        <v>15</v>
      </c>
      <c r="E449" s="74">
        <v>7</v>
      </c>
      <c r="F449" s="87"/>
      <c r="G449" s="92"/>
      <c r="H449" s="97" t="str">
        <f t="shared" si="27"/>
        <v>東区15-7</v>
      </c>
      <c r="I449" s="104">
        <v>490</v>
      </c>
      <c r="J449" s="113" t="s">
        <v>542</v>
      </c>
      <c r="K449" s="188"/>
      <c r="L449" s="140"/>
      <c r="M449" s="4" t="str">
        <f t="shared" si="28"/>
        <v/>
      </c>
      <c r="N449" s="6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</row>
    <row r="450" spans="1:70" ht="16.5" hidden="1" customHeight="1">
      <c r="A450" s="4">
        <v>448</v>
      </c>
      <c r="B450" s="589"/>
      <c r="C450" s="76" t="s">
        <v>388</v>
      </c>
      <c r="D450" s="59">
        <v>15</v>
      </c>
      <c r="E450" s="74">
        <v>8</v>
      </c>
      <c r="F450" s="87"/>
      <c r="G450" s="92"/>
      <c r="H450" s="97" t="str">
        <f t="shared" si="27"/>
        <v>東区15-8</v>
      </c>
      <c r="I450" s="104">
        <v>380</v>
      </c>
      <c r="J450" s="113" t="s">
        <v>543</v>
      </c>
      <c r="K450" s="188"/>
      <c r="L450" s="129"/>
      <c r="M450" s="5" t="str">
        <f t="shared" si="28"/>
        <v/>
      </c>
    </row>
    <row r="451" spans="1:70" ht="20.25" hidden="1" customHeight="1">
      <c r="A451" s="4">
        <v>449</v>
      </c>
      <c r="B451" s="589"/>
      <c r="C451" s="76" t="s">
        <v>388</v>
      </c>
      <c r="D451" s="59">
        <v>15</v>
      </c>
      <c r="E451" s="74">
        <v>9</v>
      </c>
      <c r="F451" s="87"/>
      <c r="G451" s="92"/>
      <c r="H451" s="97" t="str">
        <f t="shared" si="27"/>
        <v>東区15-9</v>
      </c>
      <c r="I451" s="104">
        <v>255</v>
      </c>
      <c r="J451" s="113" t="s">
        <v>544</v>
      </c>
      <c r="K451" s="188"/>
      <c r="L451" s="129"/>
      <c r="M451" s="5" t="str">
        <f t="shared" si="28"/>
        <v/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16.5" hidden="1" customHeight="1">
      <c r="A452" s="4">
        <v>450</v>
      </c>
      <c r="B452" s="589"/>
      <c r="C452" s="76" t="s">
        <v>388</v>
      </c>
      <c r="D452" s="59">
        <v>15</v>
      </c>
      <c r="E452" s="74" t="s">
        <v>455</v>
      </c>
      <c r="F452" s="87"/>
      <c r="G452" s="92"/>
      <c r="H452" s="101" t="str">
        <f t="shared" si="27"/>
        <v>東区15-10</v>
      </c>
      <c r="I452" s="104">
        <v>350</v>
      </c>
      <c r="J452" s="113" t="s">
        <v>545</v>
      </c>
      <c r="K452" s="188"/>
      <c r="L452" s="129"/>
      <c r="M452" s="4" t="str">
        <f t="shared" si="28"/>
        <v/>
      </c>
    </row>
    <row r="453" spans="1:70" ht="20.100000000000001" customHeight="1">
      <c r="A453" s="4">
        <v>451</v>
      </c>
      <c r="B453" s="589"/>
      <c r="C453" s="76" t="s">
        <v>388</v>
      </c>
      <c r="D453" s="59">
        <v>15</v>
      </c>
      <c r="E453" s="74" t="s">
        <v>383</v>
      </c>
      <c r="F453" s="87">
        <v>1</v>
      </c>
      <c r="G453" s="92"/>
      <c r="H453" s="101" t="str">
        <f t="shared" si="27"/>
        <v>東区15-11</v>
      </c>
      <c r="I453" s="104">
        <v>295</v>
      </c>
      <c r="J453" s="113" t="s">
        <v>545</v>
      </c>
      <c r="K453" s="281" t="s">
        <v>1049</v>
      </c>
      <c r="L453" s="129"/>
      <c r="M453" s="5">
        <f>IF(F453,I453,"")</f>
        <v>295</v>
      </c>
      <c r="N453" s="6"/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16.5" hidden="1" customHeight="1">
      <c r="A454" s="4">
        <v>452</v>
      </c>
      <c r="B454" s="589"/>
      <c r="C454" s="76" t="s">
        <v>388</v>
      </c>
      <c r="D454" s="59">
        <v>15</v>
      </c>
      <c r="E454" s="74" t="s">
        <v>182</v>
      </c>
      <c r="F454" s="87"/>
      <c r="G454" s="92"/>
      <c r="H454" s="101" t="str">
        <f t="shared" si="27"/>
        <v>東区15-12</v>
      </c>
      <c r="I454" s="104">
        <v>380</v>
      </c>
      <c r="J454" s="114" t="s">
        <v>546</v>
      </c>
      <c r="K454" s="188"/>
      <c r="L454" s="132"/>
      <c r="M454" s="4"/>
      <c r="N454" s="6"/>
    </row>
    <row r="455" spans="1:70" ht="20.25" hidden="1" customHeight="1">
      <c r="A455" s="4">
        <v>453</v>
      </c>
      <c r="B455" s="589" t="s">
        <v>547</v>
      </c>
      <c r="C455" s="76" t="s">
        <v>548</v>
      </c>
      <c r="D455" s="57">
        <v>1</v>
      </c>
      <c r="E455" s="74">
        <v>1</v>
      </c>
      <c r="F455" s="87"/>
      <c r="G455" s="92"/>
      <c r="H455" s="97" t="str">
        <f t="shared" si="27"/>
        <v>南区1-1</v>
      </c>
      <c r="I455" s="104">
        <v>610</v>
      </c>
      <c r="J455" s="113" t="s">
        <v>549</v>
      </c>
      <c r="K455" s="188"/>
      <c r="L455" s="129"/>
      <c r="M455" s="5">
        <f t="shared" ref="M455:M461" si="29">IF(F471,I471,"")</f>
        <v>460</v>
      </c>
      <c r="N455" s="6"/>
      <c r="O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20.100000000000001" customHeight="1">
      <c r="A456" s="4">
        <v>454</v>
      </c>
      <c r="B456" s="589"/>
      <c r="C456" s="76" t="s">
        <v>548</v>
      </c>
      <c r="D456" s="57">
        <v>1</v>
      </c>
      <c r="E456" s="74">
        <v>2</v>
      </c>
      <c r="F456" s="87">
        <v>0</v>
      </c>
      <c r="G456" s="92"/>
      <c r="H456" s="97" t="str">
        <f t="shared" si="27"/>
        <v>南区1-2</v>
      </c>
      <c r="I456" s="104">
        <v>445</v>
      </c>
      <c r="J456" s="113" t="s">
        <v>550</v>
      </c>
      <c r="K456" s="281"/>
      <c r="L456" s="138" t="s">
        <v>1076</v>
      </c>
      <c r="M456" s="5" t="str">
        <f>IF(F456,I456,"")</f>
        <v/>
      </c>
      <c r="N456" s="6"/>
      <c r="O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</row>
    <row r="457" spans="1:70" ht="20.25" hidden="1">
      <c r="A457" s="4">
        <v>455</v>
      </c>
      <c r="B457" s="589"/>
      <c r="C457" s="76" t="s">
        <v>548</v>
      </c>
      <c r="D457" s="57">
        <v>1</v>
      </c>
      <c r="E457" s="74">
        <v>3</v>
      </c>
      <c r="F457" s="87"/>
      <c r="G457" s="92"/>
      <c r="H457" s="97" t="str">
        <f t="shared" si="27"/>
        <v>南区1-3</v>
      </c>
      <c r="I457" s="104">
        <v>515</v>
      </c>
      <c r="J457" s="113" t="s">
        <v>735</v>
      </c>
      <c r="K457" s="281"/>
      <c r="L457" s="304"/>
      <c r="M457" s="4" t="str">
        <f t="shared" si="29"/>
        <v/>
      </c>
      <c r="N457" s="6"/>
      <c r="O457" s="6"/>
      <c r="P457" s="49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 customHeight="1">
      <c r="A458" s="4">
        <v>456</v>
      </c>
      <c r="B458" s="589"/>
      <c r="C458" s="76" t="s">
        <v>548</v>
      </c>
      <c r="D458" s="57">
        <v>1</v>
      </c>
      <c r="E458" s="74">
        <v>4</v>
      </c>
      <c r="F458" s="87"/>
      <c r="G458" s="92"/>
      <c r="H458" s="97" t="str">
        <f t="shared" si="27"/>
        <v>南区1-4</v>
      </c>
      <c r="I458" s="104">
        <v>980</v>
      </c>
      <c r="J458" s="113" t="s">
        <v>551</v>
      </c>
      <c r="K458" s="188"/>
      <c r="L458" s="129"/>
      <c r="M458" s="4" t="str">
        <f t="shared" si="29"/>
        <v/>
      </c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20.25" hidden="1" customHeight="1">
      <c r="A459" s="4">
        <v>457</v>
      </c>
      <c r="B459" s="589"/>
      <c r="C459" s="76" t="s">
        <v>548</v>
      </c>
      <c r="D459" s="57">
        <v>1</v>
      </c>
      <c r="E459" s="74">
        <v>5</v>
      </c>
      <c r="F459" s="87"/>
      <c r="G459" s="92"/>
      <c r="H459" s="97" t="str">
        <f t="shared" si="27"/>
        <v>南区1-5</v>
      </c>
      <c r="I459" s="104">
        <v>385</v>
      </c>
      <c r="J459" s="113" t="s">
        <v>552</v>
      </c>
      <c r="K459" s="188"/>
      <c r="L459" s="129"/>
      <c r="M459" s="5">
        <f t="shared" si="29"/>
        <v>490</v>
      </c>
      <c r="N459" s="6"/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16.5" hidden="1" customHeight="1">
      <c r="A460" s="4">
        <v>458</v>
      </c>
      <c r="B460" s="589"/>
      <c r="C460" s="76" t="s">
        <v>548</v>
      </c>
      <c r="D460" s="57">
        <v>1</v>
      </c>
      <c r="E460" s="74">
        <v>6</v>
      </c>
      <c r="F460" s="87"/>
      <c r="G460" s="92"/>
      <c r="H460" s="97" t="str">
        <f t="shared" si="27"/>
        <v>南区1-6</v>
      </c>
      <c r="I460" s="104">
        <v>455</v>
      </c>
      <c r="J460" s="113" t="s">
        <v>553</v>
      </c>
      <c r="K460" s="281"/>
      <c r="L460" s="129"/>
      <c r="M460" s="4" t="str">
        <f t="shared" si="29"/>
        <v/>
      </c>
      <c r="N460" s="6"/>
    </row>
    <row r="461" spans="1:70" ht="20.25" hidden="1" customHeight="1">
      <c r="A461" s="4">
        <v>459</v>
      </c>
      <c r="B461" s="589"/>
      <c r="C461" s="76" t="s">
        <v>548</v>
      </c>
      <c r="D461" s="57">
        <v>1</v>
      </c>
      <c r="E461" s="74">
        <v>7</v>
      </c>
      <c r="F461" s="87"/>
      <c r="G461" s="92"/>
      <c r="H461" s="97" t="str">
        <f t="shared" si="27"/>
        <v>南区1-7</v>
      </c>
      <c r="I461" s="104">
        <v>445</v>
      </c>
      <c r="J461" s="113" t="s">
        <v>554</v>
      </c>
      <c r="K461" s="188"/>
      <c r="L461" s="129"/>
      <c r="M461" s="4">
        <f t="shared" si="29"/>
        <v>315</v>
      </c>
      <c r="N461" s="6"/>
      <c r="O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25" hidden="1" customHeight="1">
      <c r="A462" s="4">
        <v>460</v>
      </c>
      <c r="B462" s="589"/>
      <c r="C462" s="76" t="s">
        <v>548</v>
      </c>
      <c r="D462" s="57">
        <v>1</v>
      </c>
      <c r="E462" s="74">
        <v>8</v>
      </c>
      <c r="F462" s="87"/>
      <c r="G462" s="92"/>
      <c r="H462" s="97" t="str">
        <f t="shared" si="27"/>
        <v>南区1-8</v>
      </c>
      <c r="I462" s="104">
        <v>605</v>
      </c>
      <c r="J462" s="113" t="s">
        <v>555</v>
      </c>
      <c r="K462" s="188"/>
      <c r="L462" s="129"/>
      <c r="M462" s="4" t="str">
        <f t="shared" ref="M462:M482" si="30">IF(F479,I479,"")</f>
        <v/>
      </c>
      <c r="N462" s="6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 customHeight="1">
      <c r="A463" s="4">
        <v>461</v>
      </c>
      <c r="B463" s="589"/>
      <c r="C463" s="76" t="s">
        <v>548</v>
      </c>
      <c r="D463" s="57">
        <v>1</v>
      </c>
      <c r="E463" s="74">
        <v>9</v>
      </c>
      <c r="F463" s="87"/>
      <c r="G463" s="92"/>
      <c r="H463" s="97" t="str">
        <f t="shared" si="27"/>
        <v>南区1-9</v>
      </c>
      <c r="I463" s="104">
        <v>605</v>
      </c>
      <c r="J463" s="113" t="s">
        <v>556</v>
      </c>
      <c r="K463" s="188"/>
      <c r="L463" s="129"/>
      <c r="M463" s="4" t="str">
        <f t="shared" si="30"/>
        <v/>
      </c>
      <c r="N463" s="6"/>
      <c r="O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hidden="1" customHeight="1">
      <c r="A464" s="4">
        <v>462</v>
      </c>
      <c r="B464" s="589" t="s">
        <v>557</v>
      </c>
      <c r="C464" s="76" t="s">
        <v>548</v>
      </c>
      <c r="D464" s="57">
        <v>2</v>
      </c>
      <c r="E464" s="74">
        <v>1</v>
      </c>
      <c r="F464" s="87"/>
      <c r="G464" s="92"/>
      <c r="H464" s="97" t="str">
        <f t="shared" si="27"/>
        <v>南区2-1</v>
      </c>
      <c r="I464" s="104">
        <v>615</v>
      </c>
      <c r="J464" s="113" t="s">
        <v>558</v>
      </c>
      <c r="K464" s="188"/>
      <c r="L464" s="129"/>
      <c r="M464" s="5" t="str">
        <f t="shared" si="30"/>
        <v/>
      </c>
      <c r="N464" s="6"/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 hidden="1" customHeight="1">
      <c r="A465" s="4">
        <v>463</v>
      </c>
      <c r="B465" s="589"/>
      <c r="C465" s="76" t="s">
        <v>548</v>
      </c>
      <c r="D465" s="57">
        <v>2</v>
      </c>
      <c r="E465" s="74">
        <v>2</v>
      </c>
      <c r="F465" s="87"/>
      <c r="G465" s="92"/>
      <c r="H465" s="97" t="str">
        <f t="shared" si="27"/>
        <v>南区2-2</v>
      </c>
      <c r="I465" s="104">
        <v>345</v>
      </c>
      <c r="J465" s="113" t="s">
        <v>559</v>
      </c>
      <c r="K465" s="188"/>
      <c r="L465" s="129"/>
      <c r="M465" s="4" t="str">
        <f t="shared" si="30"/>
        <v/>
      </c>
      <c r="O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20.25" hidden="1" customHeight="1">
      <c r="A466" s="4">
        <v>464</v>
      </c>
      <c r="B466" s="589"/>
      <c r="C466" s="76" t="s">
        <v>548</v>
      </c>
      <c r="D466" s="57">
        <v>2</v>
      </c>
      <c r="E466" s="74">
        <v>3</v>
      </c>
      <c r="F466" s="87"/>
      <c r="G466" s="92"/>
      <c r="H466" s="97" t="str">
        <f t="shared" si="27"/>
        <v>南区2-3</v>
      </c>
      <c r="I466" s="104">
        <v>460</v>
      </c>
      <c r="J466" s="113" t="s">
        <v>560</v>
      </c>
      <c r="K466" s="188"/>
      <c r="L466" s="129"/>
      <c r="M466" s="4" t="str">
        <f t="shared" si="30"/>
        <v/>
      </c>
      <c r="N466" s="6"/>
      <c r="O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</row>
    <row r="467" spans="1:70" ht="16.5" hidden="1" customHeight="1">
      <c r="A467" s="4">
        <v>465</v>
      </c>
      <c r="B467" s="589"/>
      <c r="C467" s="76" t="s">
        <v>548</v>
      </c>
      <c r="D467" s="57">
        <v>2</v>
      </c>
      <c r="E467" s="74">
        <v>4</v>
      </c>
      <c r="F467" s="87"/>
      <c r="G467" s="92"/>
      <c r="H467" s="97" t="str">
        <f t="shared" si="27"/>
        <v>南区2-4</v>
      </c>
      <c r="I467" s="104">
        <v>445</v>
      </c>
      <c r="J467" s="113" t="s">
        <v>561</v>
      </c>
      <c r="K467" s="330"/>
      <c r="L467" s="129"/>
      <c r="M467" s="5" t="str">
        <f t="shared" si="30"/>
        <v/>
      </c>
      <c r="N467" s="6"/>
    </row>
    <row r="468" spans="1:70" ht="20.25" hidden="1" customHeight="1">
      <c r="A468" s="4">
        <v>466</v>
      </c>
      <c r="B468" s="589"/>
      <c r="C468" s="76" t="s">
        <v>548</v>
      </c>
      <c r="D468" s="57">
        <v>2</v>
      </c>
      <c r="E468" s="74">
        <v>5</v>
      </c>
      <c r="F468" s="87"/>
      <c r="G468" s="92"/>
      <c r="H468" s="97" t="str">
        <f t="shared" si="27"/>
        <v>南区2-5</v>
      </c>
      <c r="I468" s="104">
        <v>265</v>
      </c>
      <c r="J468" s="113" t="s">
        <v>562</v>
      </c>
      <c r="K468" s="334"/>
      <c r="L468" s="168"/>
      <c r="M468" s="5" t="str">
        <f t="shared" si="30"/>
        <v/>
      </c>
      <c r="N468" s="6"/>
      <c r="O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25" hidden="1" customHeight="1">
      <c r="A469" s="4">
        <v>467</v>
      </c>
      <c r="B469" s="589"/>
      <c r="C469" s="76" t="s">
        <v>548</v>
      </c>
      <c r="D469" s="57">
        <v>2</v>
      </c>
      <c r="E469" s="74">
        <v>6</v>
      </c>
      <c r="F469" s="87"/>
      <c r="G469" s="92"/>
      <c r="H469" s="97" t="str">
        <f t="shared" si="27"/>
        <v>南区2-6</v>
      </c>
      <c r="I469" s="104">
        <v>475</v>
      </c>
      <c r="J469" s="113" t="s">
        <v>562</v>
      </c>
      <c r="K469" s="188"/>
      <c r="L469" s="164"/>
      <c r="M469" s="4" t="str">
        <f t="shared" si="30"/>
        <v/>
      </c>
      <c r="O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100000000000001" customHeight="1">
      <c r="A470" s="4">
        <v>468</v>
      </c>
      <c r="B470" s="589" t="s">
        <v>563</v>
      </c>
      <c r="C470" s="76" t="s">
        <v>548</v>
      </c>
      <c r="D470" s="57">
        <v>3</v>
      </c>
      <c r="E470" s="74">
        <v>1</v>
      </c>
      <c r="F470" s="87">
        <v>1</v>
      </c>
      <c r="G470" s="92"/>
      <c r="H470" s="97" t="str">
        <f t="shared" si="27"/>
        <v>南区3-1</v>
      </c>
      <c r="I470" s="104">
        <v>535</v>
      </c>
      <c r="J470" s="113" t="s">
        <v>564</v>
      </c>
      <c r="K470" s="281" t="s">
        <v>565</v>
      </c>
      <c r="L470" s="150"/>
      <c r="M470" s="5">
        <f>IF(F470,I470,"")</f>
        <v>535</v>
      </c>
      <c r="N470" s="23"/>
      <c r="O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100000000000001" customHeight="1">
      <c r="A471" s="4">
        <v>469</v>
      </c>
      <c r="B471" s="589"/>
      <c r="C471" s="76" t="s">
        <v>548</v>
      </c>
      <c r="D471" s="57">
        <v>3</v>
      </c>
      <c r="E471" s="74" t="s">
        <v>143</v>
      </c>
      <c r="F471" s="87">
        <v>1</v>
      </c>
      <c r="G471" s="92"/>
      <c r="H471" s="97" t="str">
        <f t="shared" si="27"/>
        <v>南区3-2</v>
      </c>
      <c r="I471" s="104">
        <v>460</v>
      </c>
      <c r="J471" s="113" t="s">
        <v>566</v>
      </c>
      <c r="K471" s="281" t="s">
        <v>1059</v>
      </c>
      <c r="L471" s="148"/>
      <c r="M471" s="5">
        <f>IF(F471,I471,"")</f>
        <v>460</v>
      </c>
    </row>
    <row r="472" spans="1:70" s="23" customFormat="1" ht="20.25" hidden="1" customHeight="1">
      <c r="A472" s="4">
        <v>470</v>
      </c>
      <c r="B472" s="589"/>
      <c r="C472" s="76" t="s">
        <v>548</v>
      </c>
      <c r="D472" s="57">
        <v>3</v>
      </c>
      <c r="E472" s="74">
        <v>3</v>
      </c>
      <c r="F472" s="87"/>
      <c r="G472" s="92"/>
      <c r="H472" s="97" t="str">
        <f t="shared" si="27"/>
        <v>南区3-3</v>
      </c>
      <c r="I472" s="104">
        <v>385</v>
      </c>
      <c r="J472" s="113" t="s">
        <v>568</v>
      </c>
      <c r="K472" s="188"/>
      <c r="L472" s="129"/>
      <c r="M472" s="5" t="str">
        <f t="shared" si="30"/>
        <v/>
      </c>
      <c r="N472" s="15"/>
      <c r="P472" s="44"/>
      <c r="Q472" s="44"/>
    </row>
    <row r="473" spans="1:70" s="15" customFormat="1" ht="16.5" hidden="1" customHeight="1">
      <c r="A473" s="4">
        <v>471</v>
      </c>
      <c r="B473" s="589"/>
      <c r="C473" s="76" t="s">
        <v>548</v>
      </c>
      <c r="D473" s="57">
        <v>3</v>
      </c>
      <c r="E473" s="74">
        <v>4</v>
      </c>
      <c r="F473" s="87"/>
      <c r="G473" s="92"/>
      <c r="H473" s="97" t="str">
        <f t="shared" si="27"/>
        <v>南区3-4</v>
      </c>
      <c r="I473" s="104">
        <v>305</v>
      </c>
      <c r="J473" s="113" t="s">
        <v>569</v>
      </c>
      <c r="K473" s="188"/>
      <c r="L473" s="129"/>
      <c r="M473" s="4" t="str">
        <f t="shared" si="30"/>
        <v/>
      </c>
      <c r="N473" s="23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</row>
    <row r="474" spans="1:70" s="15" customFormat="1" ht="20.25" hidden="1" customHeight="1">
      <c r="A474" s="4">
        <v>472</v>
      </c>
      <c r="B474" s="589"/>
      <c r="C474" s="76" t="s">
        <v>548</v>
      </c>
      <c r="D474" s="57">
        <v>3</v>
      </c>
      <c r="E474" s="74">
        <v>5</v>
      </c>
      <c r="F474" s="87"/>
      <c r="G474" s="92"/>
      <c r="H474" s="97" t="str">
        <f t="shared" si="27"/>
        <v>南区3-5</v>
      </c>
      <c r="I474" s="104">
        <v>350</v>
      </c>
      <c r="J474" s="114" t="s">
        <v>570</v>
      </c>
      <c r="K474" s="188"/>
      <c r="L474" s="129"/>
      <c r="M474" s="4" t="str">
        <f t="shared" si="30"/>
        <v/>
      </c>
      <c r="N474" s="23"/>
      <c r="P474" s="44"/>
      <c r="Q474" s="44"/>
    </row>
    <row r="475" spans="1:70" s="23" customFormat="1" ht="20.25">
      <c r="A475" s="4">
        <v>473</v>
      </c>
      <c r="B475" s="589"/>
      <c r="C475" s="76" t="s">
        <v>548</v>
      </c>
      <c r="D475" s="57">
        <v>3</v>
      </c>
      <c r="E475" s="74">
        <v>6</v>
      </c>
      <c r="F475" s="87">
        <v>1</v>
      </c>
      <c r="G475" s="92"/>
      <c r="H475" s="97" t="str">
        <f t="shared" si="27"/>
        <v>南区3-6</v>
      </c>
      <c r="I475" s="104">
        <v>490</v>
      </c>
      <c r="J475" s="113" t="s">
        <v>571</v>
      </c>
      <c r="K475" s="325" t="s">
        <v>1006</v>
      </c>
      <c r="L475" s="131" t="s">
        <v>1057</v>
      </c>
      <c r="M475" s="5">
        <f>IF(F475,I475,"")</f>
        <v>490</v>
      </c>
      <c r="N475" s="44"/>
      <c r="P475" s="44"/>
      <c r="Q475" s="44"/>
    </row>
    <row r="476" spans="1:70" s="23" customFormat="1" ht="20.25" hidden="1" customHeight="1">
      <c r="A476" s="4">
        <v>474</v>
      </c>
      <c r="B476" s="589"/>
      <c r="C476" s="76" t="s">
        <v>548</v>
      </c>
      <c r="D476" s="57">
        <v>3</v>
      </c>
      <c r="E476" s="74">
        <v>7</v>
      </c>
      <c r="F476" s="87"/>
      <c r="G476" s="92"/>
      <c r="H476" s="97" t="str">
        <f t="shared" si="27"/>
        <v>南区3-7</v>
      </c>
      <c r="I476" s="104">
        <v>170</v>
      </c>
      <c r="J476" s="113" t="s">
        <v>572</v>
      </c>
      <c r="K476" s="188"/>
      <c r="L476" s="129"/>
      <c r="M476" s="4" t="str">
        <f t="shared" si="30"/>
        <v/>
      </c>
      <c r="N476" s="44"/>
      <c r="P476" s="44"/>
      <c r="Q476" s="44"/>
    </row>
    <row r="477" spans="1:70" ht="20.100000000000001" customHeight="1">
      <c r="A477" s="4">
        <v>475</v>
      </c>
      <c r="B477" s="589"/>
      <c r="C477" s="76" t="s">
        <v>548</v>
      </c>
      <c r="D477" s="57">
        <v>3</v>
      </c>
      <c r="E477" s="74">
        <v>8</v>
      </c>
      <c r="F477" s="87">
        <v>1</v>
      </c>
      <c r="G477" s="92"/>
      <c r="H477" s="97" t="str">
        <f t="shared" si="27"/>
        <v>南区3-8</v>
      </c>
      <c r="I477" s="104">
        <v>315</v>
      </c>
      <c r="J477" s="113" t="s">
        <v>573</v>
      </c>
      <c r="K477" s="281" t="s">
        <v>39</v>
      </c>
      <c r="L477" s="150"/>
      <c r="M477" s="5">
        <f>IF(F477,I477,"")</f>
        <v>315</v>
      </c>
      <c r="N477" s="6"/>
    </row>
    <row r="478" spans="1:70" ht="20.100000000000001" customHeight="1">
      <c r="A478" s="4">
        <v>476</v>
      </c>
      <c r="B478" s="589"/>
      <c r="C478" s="76" t="s">
        <v>548</v>
      </c>
      <c r="D478" s="57">
        <v>3</v>
      </c>
      <c r="E478" s="74" t="s">
        <v>279</v>
      </c>
      <c r="F478" s="87">
        <v>1</v>
      </c>
      <c r="G478" s="92"/>
      <c r="H478" s="97" t="str">
        <f>CONCATENATE(C478,D478,"-",E478)</f>
        <v>南区3-9</v>
      </c>
      <c r="I478" s="104">
        <v>365</v>
      </c>
      <c r="J478" s="113" t="s">
        <v>574</v>
      </c>
      <c r="K478" s="281" t="s">
        <v>39</v>
      </c>
      <c r="L478" s="150"/>
      <c r="M478" s="5">
        <f>IF(F478,I478,"")</f>
        <v>365</v>
      </c>
      <c r="N478" s="6"/>
    </row>
    <row r="479" spans="1:70" ht="20.25" hidden="1" customHeight="1">
      <c r="A479" s="4">
        <v>477</v>
      </c>
      <c r="B479" s="608" t="s">
        <v>575</v>
      </c>
      <c r="C479" s="76" t="s">
        <v>548</v>
      </c>
      <c r="D479" s="57">
        <v>4</v>
      </c>
      <c r="E479" s="74">
        <v>1</v>
      </c>
      <c r="F479" s="87"/>
      <c r="G479" s="92"/>
      <c r="H479" s="97" t="str">
        <f t="shared" si="27"/>
        <v>南区4-1</v>
      </c>
      <c r="I479" s="104">
        <v>325</v>
      </c>
      <c r="J479" s="113" t="s">
        <v>576</v>
      </c>
      <c r="K479" s="188"/>
      <c r="L479" s="131"/>
      <c r="M479" s="4" t="str">
        <f t="shared" si="30"/>
        <v/>
      </c>
      <c r="O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</row>
    <row r="480" spans="1:70" ht="20.25" hidden="1" customHeight="1">
      <c r="A480" s="4">
        <v>478</v>
      </c>
      <c r="B480" s="608"/>
      <c r="C480" s="76" t="s">
        <v>548</v>
      </c>
      <c r="D480" s="57">
        <v>4</v>
      </c>
      <c r="E480" s="74">
        <v>2</v>
      </c>
      <c r="F480" s="87"/>
      <c r="G480" s="92"/>
      <c r="H480" s="97" t="str">
        <f t="shared" si="27"/>
        <v>南区4-2</v>
      </c>
      <c r="I480" s="104">
        <v>430</v>
      </c>
      <c r="J480" s="113" t="s">
        <v>577</v>
      </c>
      <c r="K480" s="188"/>
      <c r="L480" s="129"/>
      <c r="M480" s="4" t="str">
        <f t="shared" si="30"/>
        <v/>
      </c>
      <c r="N480" s="6"/>
      <c r="O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</row>
    <row r="481" spans="1:70" ht="20.100000000000001" hidden="1" customHeight="1">
      <c r="A481" s="4">
        <v>479</v>
      </c>
      <c r="B481" s="608"/>
      <c r="C481" s="76" t="s">
        <v>548</v>
      </c>
      <c r="D481" s="57">
        <v>4</v>
      </c>
      <c r="E481" s="74">
        <v>3</v>
      </c>
      <c r="F481" s="87"/>
      <c r="G481" s="92"/>
      <c r="H481" s="97" t="str">
        <f t="shared" si="27"/>
        <v>南区4-3</v>
      </c>
      <c r="I481" s="104">
        <v>390</v>
      </c>
      <c r="J481" s="113" t="s">
        <v>578</v>
      </c>
      <c r="K481" s="281"/>
      <c r="L481" s="172"/>
      <c r="M481" s="4" t="str">
        <f t="shared" si="30"/>
        <v/>
      </c>
      <c r="N481" s="6"/>
    </row>
    <row r="482" spans="1:70" ht="20.25" hidden="1" customHeight="1">
      <c r="A482" s="4">
        <v>480</v>
      </c>
      <c r="B482" s="608"/>
      <c r="C482" s="76" t="s">
        <v>548</v>
      </c>
      <c r="D482" s="57">
        <v>4</v>
      </c>
      <c r="E482" s="74">
        <v>4</v>
      </c>
      <c r="F482" s="87"/>
      <c r="G482" s="92"/>
      <c r="H482" s="97" t="str">
        <f t="shared" si="27"/>
        <v>南区4-4</v>
      </c>
      <c r="I482" s="104">
        <v>265</v>
      </c>
      <c r="J482" s="113" t="s">
        <v>579</v>
      </c>
      <c r="K482" s="189"/>
      <c r="L482" s="132"/>
      <c r="M482" s="4" t="str">
        <f t="shared" si="30"/>
        <v/>
      </c>
      <c r="O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100000000000001" customHeight="1">
      <c r="A483" s="4">
        <v>481</v>
      </c>
      <c r="B483" s="608"/>
      <c r="C483" s="76" t="s">
        <v>548</v>
      </c>
      <c r="D483" s="57">
        <v>4</v>
      </c>
      <c r="E483" s="74">
        <v>5</v>
      </c>
      <c r="F483" s="87">
        <v>0</v>
      </c>
      <c r="G483" s="92"/>
      <c r="H483" s="97" t="str">
        <f t="shared" si="27"/>
        <v>南区4-5</v>
      </c>
      <c r="I483" s="104">
        <v>420</v>
      </c>
      <c r="J483" s="113" t="s">
        <v>580</v>
      </c>
      <c r="K483" s="281"/>
      <c r="L483" s="240" t="s">
        <v>753</v>
      </c>
      <c r="M483" s="5" t="str">
        <f>IF(F483,I483,"")</f>
        <v/>
      </c>
      <c r="N483" s="6"/>
      <c r="O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</row>
    <row r="484" spans="1:70" ht="20.100000000000001" customHeight="1">
      <c r="A484" s="4">
        <v>482</v>
      </c>
      <c r="B484" s="608"/>
      <c r="C484" s="76" t="s">
        <v>548</v>
      </c>
      <c r="D484" s="57">
        <v>4</v>
      </c>
      <c r="E484" s="74">
        <v>6</v>
      </c>
      <c r="F484" s="87">
        <v>0</v>
      </c>
      <c r="G484" s="92"/>
      <c r="H484" s="97" t="str">
        <f t="shared" si="27"/>
        <v>南区4-6</v>
      </c>
      <c r="I484" s="104">
        <v>455</v>
      </c>
      <c r="J484" s="113" t="s">
        <v>581</v>
      </c>
      <c r="K484" s="281"/>
      <c r="L484" s="240" t="s">
        <v>753</v>
      </c>
      <c r="M484" s="5" t="str">
        <f>IF(F484,I484,"")</f>
        <v/>
      </c>
      <c r="N484" s="6"/>
    </row>
    <row r="485" spans="1:70" ht="20.25" hidden="1" customHeight="1">
      <c r="A485" s="4">
        <v>483</v>
      </c>
      <c r="B485" s="608"/>
      <c r="C485" s="76" t="s">
        <v>548</v>
      </c>
      <c r="D485" s="57">
        <v>4</v>
      </c>
      <c r="E485" s="74">
        <v>7</v>
      </c>
      <c r="F485" s="87"/>
      <c r="G485" s="92"/>
      <c r="H485" s="97" t="str">
        <f t="shared" si="27"/>
        <v>南区4-7</v>
      </c>
      <c r="I485" s="104">
        <v>440</v>
      </c>
      <c r="J485" s="113" t="s">
        <v>582</v>
      </c>
      <c r="K485" s="189"/>
      <c r="L485" s="240"/>
      <c r="M485" s="5" t="str">
        <f>IF(F503,I503,"")</f>
        <v/>
      </c>
      <c r="N485" s="6"/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100000000000001" customHeight="1">
      <c r="A486" s="4">
        <v>484</v>
      </c>
      <c r="B486" s="608"/>
      <c r="C486" s="76" t="s">
        <v>548</v>
      </c>
      <c r="D486" s="57">
        <v>4</v>
      </c>
      <c r="E486" s="74">
        <v>8</v>
      </c>
      <c r="F486" s="87">
        <v>0</v>
      </c>
      <c r="G486" s="92"/>
      <c r="H486" s="97" t="str">
        <f t="shared" si="27"/>
        <v>南区4-8</v>
      </c>
      <c r="I486" s="104">
        <v>595</v>
      </c>
      <c r="J486" s="113" t="s">
        <v>583</v>
      </c>
      <c r="K486" s="281"/>
      <c r="L486" s="240" t="s">
        <v>753</v>
      </c>
      <c r="M486" s="5" t="str">
        <f>IF(F486,I486,"")</f>
        <v/>
      </c>
      <c r="N486" s="6"/>
      <c r="O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</row>
    <row r="487" spans="1:70" ht="20.25" hidden="1" customHeight="1">
      <c r="A487" s="4">
        <v>485</v>
      </c>
      <c r="B487" s="608"/>
      <c r="C487" s="76" t="s">
        <v>548</v>
      </c>
      <c r="D487" s="57">
        <v>4</v>
      </c>
      <c r="E487" s="74">
        <v>9</v>
      </c>
      <c r="F487" s="87"/>
      <c r="G487" s="92"/>
      <c r="H487" s="97" t="str">
        <f t="shared" si="27"/>
        <v>南区4-9</v>
      </c>
      <c r="I487" s="104">
        <v>500</v>
      </c>
      <c r="J487" s="113" t="s">
        <v>584</v>
      </c>
      <c r="K487" s="188"/>
      <c r="L487" s="173"/>
      <c r="M487" s="4"/>
      <c r="N487" s="6"/>
      <c r="O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</row>
    <row r="488" spans="1:70" ht="20.25" hidden="1" customHeight="1">
      <c r="A488" s="4">
        <v>486</v>
      </c>
      <c r="B488" s="608"/>
      <c r="C488" s="76" t="s">
        <v>548</v>
      </c>
      <c r="D488" s="57">
        <v>4</v>
      </c>
      <c r="E488" s="74">
        <v>10</v>
      </c>
      <c r="F488" s="87"/>
      <c r="G488" s="92"/>
      <c r="H488" s="97" t="str">
        <f t="shared" si="27"/>
        <v>南区4-10</v>
      </c>
      <c r="I488" s="104">
        <v>410</v>
      </c>
      <c r="J488" s="113" t="s">
        <v>585</v>
      </c>
      <c r="K488" s="188"/>
      <c r="L488" s="174"/>
      <c r="M488" s="4" t="str">
        <f t="shared" ref="M488:M506" si="31">IF(F505,I505,"")</f>
        <v/>
      </c>
      <c r="N488" s="6"/>
      <c r="O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25" hidden="1" customHeight="1">
      <c r="A489" s="4">
        <v>487</v>
      </c>
      <c r="B489" s="608"/>
      <c r="C489" s="76" t="s">
        <v>548</v>
      </c>
      <c r="D489" s="57">
        <v>4</v>
      </c>
      <c r="E489" s="74">
        <v>11</v>
      </c>
      <c r="F489" s="87"/>
      <c r="G489" s="92"/>
      <c r="H489" s="97" t="str">
        <f t="shared" si="27"/>
        <v>南区4-11</v>
      </c>
      <c r="I489" s="104">
        <v>380</v>
      </c>
      <c r="J489" s="113" t="s">
        <v>586</v>
      </c>
      <c r="K489" s="188"/>
      <c r="L489" s="300"/>
      <c r="M489" s="5" t="str">
        <f t="shared" si="31"/>
        <v/>
      </c>
      <c r="N489" s="6"/>
      <c r="O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25" hidden="1" customHeight="1">
      <c r="A490" s="4">
        <v>488</v>
      </c>
      <c r="B490" s="608"/>
      <c r="C490" s="76" t="s">
        <v>548</v>
      </c>
      <c r="D490" s="57">
        <v>4</v>
      </c>
      <c r="E490" s="74">
        <v>12</v>
      </c>
      <c r="F490" s="87"/>
      <c r="G490" s="92"/>
      <c r="H490" s="97" t="str">
        <f t="shared" si="27"/>
        <v>南区4-12</v>
      </c>
      <c r="I490" s="104">
        <v>395</v>
      </c>
      <c r="J490" s="266" t="s">
        <v>587</v>
      </c>
      <c r="K490" s="281"/>
      <c r="L490" s="138"/>
      <c r="M490" s="5">
        <f t="shared" si="31"/>
        <v>415</v>
      </c>
      <c r="N490" s="6"/>
      <c r="O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20.25" hidden="1" customHeight="1">
      <c r="A491" s="4">
        <v>489</v>
      </c>
      <c r="B491" s="589" t="s">
        <v>588</v>
      </c>
      <c r="C491" s="76" t="s">
        <v>548</v>
      </c>
      <c r="D491" s="57">
        <v>5</v>
      </c>
      <c r="E491" s="74">
        <v>1</v>
      </c>
      <c r="F491" s="87"/>
      <c r="G491" s="92"/>
      <c r="H491" s="97" t="str">
        <f t="shared" si="27"/>
        <v>南区5-1</v>
      </c>
      <c r="I491" s="104">
        <v>345</v>
      </c>
      <c r="J491" s="113" t="s">
        <v>589</v>
      </c>
      <c r="K491" s="188"/>
      <c r="L491" s="129"/>
      <c r="M491" s="4" t="str">
        <f t="shared" si="31"/>
        <v/>
      </c>
      <c r="N491" s="6"/>
      <c r="O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25" hidden="1" customHeight="1">
      <c r="A492" s="4">
        <v>490</v>
      </c>
      <c r="B492" s="589"/>
      <c r="C492" s="76" t="s">
        <v>548</v>
      </c>
      <c r="D492" s="57">
        <v>5</v>
      </c>
      <c r="E492" s="74">
        <v>2</v>
      </c>
      <c r="F492" s="87"/>
      <c r="G492" s="92"/>
      <c r="H492" s="97" t="str">
        <f t="shared" si="27"/>
        <v>南区5-2</v>
      </c>
      <c r="I492" s="104">
        <v>1165</v>
      </c>
      <c r="J492" s="113" t="s">
        <v>590</v>
      </c>
      <c r="K492" s="188"/>
      <c r="L492" s="129"/>
      <c r="M492" s="4" t="str">
        <f t="shared" si="31"/>
        <v/>
      </c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25" hidden="1" customHeight="1">
      <c r="A493" s="4">
        <v>491</v>
      </c>
      <c r="B493" s="589"/>
      <c r="C493" s="76" t="s">
        <v>548</v>
      </c>
      <c r="D493" s="57">
        <v>5</v>
      </c>
      <c r="E493" s="74">
        <v>3</v>
      </c>
      <c r="F493" s="87"/>
      <c r="G493" s="92"/>
      <c r="H493" s="97" t="str">
        <f t="shared" si="27"/>
        <v>南区5-3</v>
      </c>
      <c r="I493" s="104">
        <v>250</v>
      </c>
      <c r="J493" s="113" t="s">
        <v>591</v>
      </c>
      <c r="K493" s="188"/>
      <c r="L493" s="129"/>
      <c r="M493" s="4" t="str">
        <f t="shared" si="31"/>
        <v/>
      </c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ht="16.5" hidden="1" customHeight="1">
      <c r="A494" s="4">
        <v>492</v>
      </c>
      <c r="B494" s="589"/>
      <c r="C494" s="76" t="s">
        <v>548</v>
      </c>
      <c r="D494" s="57">
        <v>5</v>
      </c>
      <c r="E494" s="74">
        <v>4</v>
      </c>
      <c r="F494" s="87"/>
      <c r="G494" s="92"/>
      <c r="H494" s="97" t="str">
        <f t="shared" si="27"/>
        <v>南区5-4</v>
      </c>
      <c r="I494" s="104">
        <v>325</v>
      </c>
      <c r="J494" s="113" t="s">
        <v>592</v>
      </c>
      <c r="K494" s="188"/>
      <c r="L494" s="129"/>
      <c r="M494" s="4" t="str">
        <f t="shared" si="31"/>
        <v/>
      </c>
      <c r="N494" s="6"/>
    </row>
    <row r="495" spans="1:70" ht="16.5" hidden="1" customHeight="1">
      <c r="A495" s="4">
        <v>493</v>
      </c>
      <c r="B495" s="589"/>
      <c r="C495" s="76" t="s">
        <v>548</v>
      </c>
      <c r="D495" s="57">
        <v>5</v>
      </c>
      <c r="E495" s="74">
        <v>5</v>
      </c>
      <c r="F495" s="87"/>
      <c r="G495" s="92"/>
      <c r="H495" s="97" t="str">
        <f t="shared" si="27"/>
        <v>南区5-5</v>
      </c>
      <c r="I495" s="104">
        <v>480</v>
      </c>
      <c r="J495" s="113" t="s">
        <v>593</v>
      </c>
      <c r="K495" s="281"/>
      <c r="L495" s="236"/>
      <c r="M495" s="4" t="str">
        <f t="shared" si="31"/>
        <v/>
      </c>
      <c r="N495" s="6"/>
    </row>
    <row r="496" spans="1:70" ht="20.25" hidden="1" customHeight="1">
      <c r="A496" s="4">
        <v>494</v>
      </c>
      <c r="B496" s="589"/>
      <c r="C496" s="76" t="s">
        <v>548</v>
      </c>
      <c r="D496" s="57">
        <v>5</v>
      </c>
      <c r="E496" s="74">
        <v>6</v>
      </c>
      <c r="F496" s="87"/>
      <c r="G496" s="92"/>
      <c r="H496" s="97" t="str">
        <f t="shared" si="27"/>
        <v>南区5-6</v>
      </c>
      <c r="I496" s="104">
        <v>450</v>
      </c>
      <c r="J496" s="114" t="s">
        <v>594</v>
      </c>
      <c r="K496" s="188"/>
      <c r="L496" s="129"/>
      <c r="M496" s="4">
        <f t="shared" si="31"/>
        <v>245</v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 hidden="1" customHeight="1">
      <c r="A497" s="4">
        <v>495</v>
      </c>
      <c r="B497" s="589"/>
      <c r="C497" s="76" t="s">
        <v>548</v>
      </c>
      <c r="D497" s="57">
        <v>5</v>
      </c>
      <c r="E497" s="74">
        <v>7</v>
      </c>
      <c r="F497" s="87"/>
      <c r="G497" s="92"/>
      <c r="H497" s="97" t="str">
        <f t="shared" si="27"/>
        <v>南区5-7</v>
      </c>
      <c r="I497" s="104">
        <v>460</v>
      </c>
      <c r="J497" s="114" t="s">
        <v>595</v>
      </c>
      <c r="K497" s="188"/>
      <c r="L497" s="129"/>
      <c r="M497" s="5" t="str">
        <f t="shared" si="31"/>
        <v/>
      </c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100000000000001" hidden="1" customHeight="1">
      <c r="A498" s="4">
        <v>496</v>
      </c>
      <c r="B498" s="589"/>
      <c r="C498" s="76" t="s">
        <v>548</v>
      </c>
      <c r="D498" s="57">
        <v>5</v>
      </c>
      <c r="E498" s="74">
        <v>8</v>
      </c>
      <c r="F498" s="87"/>
      <c r="G498" s="92"/>
      <c r="H498" s="97" t="str">
        <f t="shared" si="27"/>
        <v>南区5-8</v>
      </c>
      <c r="I498" s="104">
        <v>485</v>
      </c>
      <c r="J498" s="113" t="s">
        <v>596</v>
      </c>
      <c r="K498" s="328"/>
      <c r="L498" s="315"/>
      <c r="M498" s="5" t="str">
        <f>IF(F498,I498,"")</f>
        <v/>
      </c>
      <c r="N498" s="6"/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16.5" hidden="1" customHeight="1">
      <c r="A499" s="4">
        <v>497</v>
      </c>
      <c r="B499" s="589"/>
      <c r="C499" s="76" t="s">
        <v>548</v>
      </c>
      <c r="D499" s="57">
        <v>5</v>
      </c>
      <c r="E499" s="74">
        <v>9</v>
      </c>
      <c r="F499" s="87"/>
      <c r="G499" s="92"/>
      <c r="H499" s="97" t="str">
        <f t="shared" si="27"/>
        <v>南区5-9</v>
      </c>
      <c r="I499" s="104">
        <v>520</v>
      </c>
      <c r="J499" s="113" t="s">
        <v>597</v>
      </c>
      <c r="K499" s="188"/>
      <c r="L499" s="129"/>
      <c r="M499" s="4" t="str">
        <f t="shared" si="31"/>
        <v/>
      </c>
    </row>
    <row r="500" spans="1:70" ht="20.100000000000001" customHeight="1">
      <c r="A500" s="4">
        <v>498</v>
      </c>
      <c r="B500" s="589"/>
      <c r="C500" s="76" t="s">
        <v>548</v>
      </c>
      <c r="D500" s="57">
        <v>5</v>
      </c>
      <c r="E500" s="74" t="s">
        <v>455</v>
      </c>
      <c r="F500" s="87">
        <v>1</v>
      </c>
      <c r="G500" s="92"/>
      <c r="H500" s="97" t="str">
        <f t="shared" si="27"/>
        <v>南区5-10</v>
      </c>
      <c r="I500" s="104">
        <v>455</v>
      </c>
      <c r="J500" s="114" t="s">
        <v>598</v>
      </c>
      <c r="K500" s="188" t="s">
        <v>949</v>
      </c>
      <c r="L500" s="129"/>
      <c r="M500" s="5">
        <f>IF(F500,I500,"")</f>
        <v>455</v>
      </c>
      <c r="O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</row>
    <row r="501" spans="1:70" ht="16.5" hidden="1" customHeight="1">
      <c r="A501" s="4">
        <v>499</v>
      </c>
      <c r="B501" s="589" t="s">
        <v>599</v>
      </c>
      <c r="C501" s="76" t="s">
        <v>548</v>
      </c>
      <c r="D501" s="57">
        <v>6</v>
      </c>
      <c r="E501" s="74">
        <v>1</v>
      </c>
      <c r="F501" s="87"/>
      <c r="G501" s="92"/>
      <c r="H501" s="97" t="str">
        <f t="shared" si="27"/>
        <v>南区6-1</v>
      </c>
      <c r="I501" s="104">
        <v>880</v>
      </c>
      <c r="J501" s="113" t="s">
        <v>600</v>
      </c>
      <c r="K501" s="188"/>
      <c r="L501" s="129"/>
      <c r="M501" s="4" t="str">
        <f t="shared" si="31"/>
        <v/>
      </c>
      <c r="N501" s="6"/>
    </row>
    <row r="502" spans="1:70" ht="16.5" hidden="1" customHeight="1">
      <c r="A502" s="4">
        <v>500</v>
      </c>
      <c r="B502" s="589"/>
      <c r="C502" s="76" t="s">
        <v>548</v>
      </c>
      <c r="D502" s="57">
        <v>6</v>
      </c>
      <c r="E502" s="74">
        <v>2</v>
      </c>
      <c r="F502" s="87"/>
      <c r="G502" s="92"/>
      <c r="H502" s="97" t="str">
        <f t="shared" si="27"/>
        <v>南区6-2</v>
      </c>
      <c r="I502" s="104">
        <v>800</v>
      </c>
      <c r="J502" s="113" t="s">
        <v>601</v>
      </c>
      <c r="K502" s="188"/>
      <c r="L502" s="129"/>
      <c r="M502" s="4">
        <f t="shared" si="31"/>
        <v>345</v>
      </c>
      <c r="N502" s="6"/>
    </row>
    <row r="503" spans="1:70" ht="20.25" hidden="1" customHeight="1">
      <c r="A503" s="4">
        <v>501</v>
      </c>
      <c r="B503" s="589"/>
      <c r="C503" s="76" t="s">
        <v>548</v>
      </c>
      <c r="D503" s="57">
        <v>6</v>
      </c>
      <c r="E503" s="74">
        <v>3</v>
      </c>
      <c r="F503" s="87"/>
      <c r="G503" s="92"/>
      <c r="H503" s="97" t="str">
        <f t="shared" si="27"/>
        <v>南区6-3</v>
      </c>
      <c r="I503" s="104">
        <v>435</v>
      </c>
      <c r="J503" s="113" t="s">
        <v>602</v>
      </c>
      <c r="K503" s="281"/>
      <c r="L503" s="132" t="s">
        <v>930</v>
      </c>
      <c r="M503" s="4" t="str">
        <f t="shared" si="31"/>
        <v/>
      </c>
      <c r="N503" s="6"/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20.100000000000001" customHeight="1">
      <c r="A504" s="4">
        <v>502</v>
      </c>
      <c r="B504" s="589"/>
      <c r="C504" s="76" t="s">
        <v>548</v>
      </c>
      <c r="D504" s="57">
        <v>6</v>
      </c>
      <c r="E504" s="74">
        <v>4</v>
      </c>
      <c r="F504" s="87">
        <v>1</v>
      </c>
      <c r="G504" s="92"/>
      <c r="H504" s="97" t="str">
        <f t="shared" si="27"/>
        <v>南区6-4</v>
      </c>
      <c r="I504" s="104">
        <v>405</v>
      </c>
      <c r="J504" s="113" t="s">
        <v>603</v>
      </c>
      <c r="K504" s="281" t="s">
        <v>794</v>
      </c>
      <c r="L504" s="129"/>
      <c r="M504" s="5">
        <f>IF(F504,I504,"")</f>
        <v>405</v>
      </c>
      <c r="N504" s="6"/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20.25" hidden="1" customHeight="1">
      <c r="A505" s="4">
        <v>503</v>
      </c>
      <c r="B505" s="589"/>
      <c r="C505" s="76" t="s">
        <v>548</v>
      </c>
      <c r="D505" s="57">
        <v>6</v>
      </c>
      <c r="E505" s="74">
        <v>5</v>
      </c>
      <c r="F505" s="87"/>
      <c r="G505" s="92"/>
      <c r="H505" s="97" t="str">
        <f t="shared" ref="H505:H578" si="32">CONCATENATE(C505,D505,"-",E505)</f>
        <v>南区6-5</v>
      </c>
      <c r="I505" s="104">
        <v>545</v>
      </c>
      <c r="J505" s="113" t="s">
        <v>604</v>
      </c>
      <c r="K505" s="188"/>
      <c r="L505" s="133"/>
      <c r="M505" s="5" t="e">
        <f t="shared" si="31"/>
        <v>#VALUE!</v>
      </c>
      <c r="N505" s="6"/>
      <c r="O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20.25" hidden="1">
      <c r="A506" s="4">
        <v>504</v>
      </c>
      <c r="B506" s="589" t="s">
        <v>605</v>
      </c>
      <c r="C506" s="76" t="s">
        <v>548</v>
      </c>
      <c r="D506" s="57">
        <v>7</v>
      </c>
      <c r="E506" s="74">
        <v>1</v>
      </c>
      <c r="F506" s="87"/>
      <c r="G506" s="92"/>
      <c r="H506" s="97" t="str">
        <f t="shared" si="32"/>
        <v>南区7-1</v>
      </c>
      <c r="I506" s="104">
        <v>355</v>
      </c>
      <c r="J506" s="113" t="s">
        <v>606</v>
      </c>
      <c r="K506" s="281"/>
      <c r="L506" s="168"/>
      <c r="M506" s="4" t="str">
        <f t="shared" si="31"/>
        <v/>
      </c>
      <c r="O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</row>
    <row r="507" spans="1:70" ht="20.100000000000001" customHeight="1">
      <c r="A507" s="4">
        <v>505</v>
      </c>
      <c r="B507" s="589"/>
      <c r="C507" s="76" t="s">
        <v>548</v>
      </c>
      <c r="D507" s="57">
        <v>7</v>
      </c>
      <c r="E507" s="74">
        <v>2</v>
      </c>
      <c r="F507" s="87">
        <v>1</v>
      </c>
      <c r="G507" s="92"/>
      <c r="H507" s="97" t="str">
        <f t="shared" si="32"/>
        <v>南区7-2</v>
      </c>
      <c r="I507" s="104">
        <v>415</v>
      </c>
      <c r="J507" s="113" t="s">
        <v>607</v>
      </c>
      <c r="K507" s="324" t="s">
        <v>15</v>
      </c>
      <c r="L507" s="150"/>
      <c r="M507" s="5">
        <f>IF(F507,I507,"")</f>
        <v>415</v>
      </c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16.5" hidden="1" customHeight="1">
      <c r="A508" s="4">
        <v>506</v>
      </c>
      <c r="B508" s="589"/>
      <c r="C508" s="76" t="s">
        <v>548</v>
      </c>
      <c r="D508" s="57">
        <v>7</v>
      </c>
      <c r="E508" s="74">
        <v>3</v>
      </c>
      <c r="F508" s="87"/>
      <c r="G508" s="92"/>
      <c r="H508" s="97" t="str">
        <f t="shared" si="32"/>
        <v>南区7-3</v>
      </c>
      <c r="I508" s="104">
        <v>265</v>
      </c>
      <c r="J508" s="113" t="s">
        <v>608</v>
      </c>
      <c r="K508" s="188"/>
      <c r="L508" s="129"/>
      <c r="M508" s="5" t="e">
        <f>IF(#REF!,#REF!,"")</f>
        <v>#REF!</v>
      </c>
    </row>
    <row r="509" spans="1:70" ht="20.100000000000001" customHeight="1">
      <c r="A509" s="4">
        <v>507</v>
      </c>
      <c r="B509" s="589"/>
      <c r="C509" s="76" t="s">
        <v>548</v>
      </c>
      <c r="D509" s="57">
        <v>7</v>
      </c>
      <c r="E509" s="74">
        <v>4</v>
      </c>
      <c r="F509" s="87">
        <v>0</v>
      </c>
      <c r="G509" s="92"/>
      <c r="H509" s="97" t="str">
        <f t="shared" si="32"/>
        <v>南区7-4</v>
      </c>
      <c r="I509" s="104">
        <v>580</v>
      </c>
      <c r="J509" s="113" t="s">
        <v>609</v>
      </c>
      <c r="K509" s="281"/>
      <c r="L509" s="240" t="s">
        <v>753</v>
      </c>
      <c r="M509" s="5" t="str">
        <f>IF(F509,I509,"")</f>
        <v/>
      </c>
      <c r="N509" s="6"/>
    </row>
    <row r="510" spans="1:70" ht="18.75" customHeight="1">
      <c r="A510" s="4">
        <v>508</v>
      </c>
      <c r="B510" s="589"/>
      <c r="C510" s="76" t="s">
        <v>548</v>
      </c>
      <c r="D510" s="57">
        <v>7</v>
      </c>
      <c r="E510" s="74">
        <v>5</v>
      </c>
      <c r="F510" s="87">
        <v>0</v>
      </c>
      <c r="G510" s="92"/>
      <c r="H510" s="97" t="str">
        <f t="shared" si="32"/>
        <v>南区7-5</v>
      </c>
      <c r="I510" s="104">
        <v>475</v>
      </c>
      <c r="J510" s="113" t="s">
        <v>610</v>
      </c>
      <c r="K510" s="188"/>
      <c r="L510" s="240" t="s">
        <v>753</v>
      </c>
      <c r="M510" s="5" t="str">
        <f>IF(F510,I510,"")</f>
        <v/>
      </c>
      <c r="N510" s="6"/>
    </row>
    <row r="511" spans="1:70" ht="16.5" hidden="1" customHeight="1">
      <c r="A511" s="4">
        <v>509</v>
      </c>
      <c r="B511" s="589"/>
      <c r="C511" s="76" t="s">
        <v>548</v>
      </c>
      <c r="D511" s="57">
        <v>7</v>
      </c>
      <c r="E511" s="74">
        <v>6</v>
      </c>
      <c r="F511" s="87"/>
      <c r="G511" s="92"/>
      <c r="H511" s="97" t="str">
        <f t="shared" si="32"/>
        <v>南区7-6</v>
      </c>
      <c r="I511" s="104">
        <v>305</v>
      </c>
      <c r="J511" s="113" t="s">
        <v>611</v>
      </c>
      <c r="K511" s="188"/>
      <c r="L511" s="129"/>
      <c r="M511" s="5" t="e">
        <f>IF(#REF!,#REF!,"")</f>
        <v>#REF!</v>
      </c>
      <c r="O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</row>
    <row r="512" spans="1:70" ht="16.5" hidden="1" customHeight="1">
      <c r="A512" s="4">
        <v>510</v>
      </c>
      <c r="B512" s="589"/>
      <c r="C512" s="76" t="s">
        <v>548</v>
      </c>
      <c r="D512" s="57">
        <v>7</v>
      </c>
      <c r="E512" s="74">
        <v>7</v>
      </c>
      <c r="F512" s="87"/>
      <c r="G512" s="92"/>
      <c r="H512" s="97" t="str">
        <f t="shared" si="32"/>
        <v>南区7-7</v>
      </c>
      <c r="I512" s="104">
        <v>230</v>
      </c>
      <c r="J512" s="113" t="s">
        <v>612</v>
      </c>
      <c r="K512" s="188"/>
      <c r="L512" s="129"/>
      <c r="M512" s="4" t="e">
        <f>IF(#REF!,#REF!,"")</f>
        <v>#REF!</v>
      </c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100000000000001" customHeight="1">
      <c r="A513" s="4">
        <v>511</v>
      </c>
      <c r="B513" s="589"/>
      <c r="C513" s="76" t="s">
        <v>548</v>
      </c>
      <c r="D513" s="57">
        <v>7</v>
      </c>
      <c r="E513" s="74">
        <v>8</v>
      </c>
      <c r="F513" s="87">
        <v>1</v>
      </c>
      <c r="G513" s="92"/>
      <c r="H513" s="97" t="str">
        <f t="shared" si="32"/>
        <v>南区7-8</v>
      </c>
      <c r="I513" s="104">
        <v>245</v>
      </c>
      <c r="J513" s="113" t="s">
        <v>613</v>
      </c>
      <c r="K513" s="281" t="s">
        <v>173</v>
      </c>
      <c r="L513" s="152" t="s">
        <v>1077</v>
      </c>
      <c r="M513" s="5">
        <f>IF(F513,I513,"")</f>
        <v>245</v>
      </c>
      <c r="N513" s="6"/>
    </row>
    <row r="514" spans="1:70" ht="16.5" hidden="1" customHeight="1">
      <c r="A514" s="4">
        <v>512</v>
      </c>
      <c r="B514" s="589"/>
      <c r="C514" s="76" t="s">
        <v>548</v>
      </c>
      <c r="D514" s="57">
        <v>7</v>
      </c>
      <c r="E514" s="74">
        <v>9</v>
      </c>
      <c r="F514" s="87"/>
      <c r="G514" s="92"/>
      <c r="H514" s="97" t="str">
        <f t="shared" si="32"/>
        <v>南区7-9</v>
      </c>
      <c r="I514" s="104">
        <v>160</v>
      </c>
      <c r="J514" s="113" t="s">
        <v>614</v>
      </c>
      <c r="K514" s="330"/>
      <c r="L514" s="175" t="s">
        <v>931</v>
      </c>
      <c r="M514" s="4">
        <f t="shared" ref="M514:M520" si="33">IF(F524,I524,"")</f>
        <v>800</v>
      </c>
      <c r="N514" s="6"/>
    </row>
    <row r="515" spans="1:70" ht="20.25" hidden="1" customHeight="1">
      <c r="A515" s="4">
        <v>513</v>
      </c>
      <c r="B515" s="589"/>
      <c r="C515" s="76" t="s">
        <v>548</v>
      </c>
      <c r="D515" s="57">
        <v>7</v>
      </c>
      <c r="E515" s="74">
        <v>10</v>
      </c>
      <c r="F515" s="87"/>
      <c r="G515" s="92"/>
      <c r="H515" s="97" t="str">
        <f t="shared" si="32"/>
        <v>南区7-10</v>
      </c>
      <c r="I515" s="104">
        <v>370</v>
      </c>
      <c r="J515" s="113" t="s">
        <v>615</v>
      </c>
      <c r="K515" s="188"/>
      <c r="L515" s="129"/>
      <c r="M515" s="4">
        <f t="shared" si="33"/>
        <v>295</v>
      </c>
      <c r="N515" s="6"/>
      <c r="O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</row>
    <row r="516" spans="1:70" ht="20.25" hidden="1" customHeight="1">
      <c r="A516" s="4">
        <v>514</v>
      </c>
      <c r="B516" s="589"/>
      <c r="C516" s="256" t="s">
        <v>548</v>
      </c>
      <c r="D516" s="269">
        <v>7</v>
      </c>
      <c r="E516" s="74">
        <v>11</v>
      </c>
      <c r="F516" s="87"/>
      <c r="G516" s="92"/>
      <c r="H516" s="97" t="str">
        <f t="shared" si="32"/>
        <v>南区7-11</v>
      </c>
      <c r="I516" s="104">
        <v>275</v>
      </c>
      <c r="J516" s="113" t="s">
        <v>616</v>
      </c>
      <c r="K516" s="281"/>
      <c r="L516" s="129" t="s">
        <v>929</v>
      </c>
      <c r="M516" s="5" t="str">
        <f t="shared" si="33"/>
        <v/>
      </c>
      <c r="N516" s="6"/>
      <c r="O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</row>
    <row r="517" spans="1:70" ht="20.25" hidden="1" customHeight="1">
      <c r="A517" s="4">
        <v>515</v>
      </c>
      <c r="B517" s="608" t="s">
        <v>617</v>
      </c>
      <c r="C517" s="76" t="s">
        <v>548</v>
      </c>
      <c r="D517" s="57">
        <v>8</v>
      </c>
      <c r="E517" s="74">
        <v>1</v>
      </c>
      <c r="F517" s="87"/>
      <c r="G517" s="92"/>
      <c r="H517" s="97" t="str">
        <f t="shared" si="32"/>
        <v>南区8-1</v>
      </c>
      <c r="I517" s="104">
        <v>610</v>
      </c>
      <c r="J517" s="113" t="s">
        <v>618</v>
      </c>
      <c r="K517" s="188"/>
      <c r="L517" s="129"/>
      <c r="M517" s="5">
        <f t="shared" si="33"/>
        <v>470</v>
      </c>
      <c r="O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</row>
    <row r="518" spans="1:70" ht="20.25" hidden="1" customHeight="1">
      <c r="A518" s="4">
        <v>516</v>
      </c>
      <c r="B518" s="608"/>
      <c r="C518" s="76" t="s">
        <v>548</v>
      </c>
      <c r="D518" s="57">
        <v>8</v>
      </c>
      <c r="E518" s="74">
        <v>2</v>
      </c>
      <c r="F518" s="87"/>
      <c r="G518" s="92"/>
      <c r="H518" s="97" t="str">
        <f t="shared" si="32"/>
        <v>南区8-2</v>
      </c>
      <c r="I518" s="104">
        <v>575</v>
      </c>
      <c r="J518" s="113" t="s">
        <v>619</v>
      </c>
      <c r="K518" s="188"/>
      <c r="L518" s="129"/>
      <c r="M518" s="4" t="str">
        <f t="shared" si="33"/>
        <v/>
      </c>
      <c r="N518" s="6"/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customHeight="1">
      <c r="A519" s="4">
        <v>517</v>
      </c>
      <c r="B519" s="608"/>
      <c r="C519" s="76" t="s">
        <v>548</v>
      </c>
      <c r="D519" s="57">
        <v>8</v>
      </c>
      <c r="E519" s="74">
        <v>3</v>
      </c>
      <c r="F519" s="87">
        <v>1</v>
      </c>
      <c r="G519" s="92"/>
      <c r="H519" s="97" t="str">
        <f t="shared" si="32"/>
        <v>南区8-3</v>
      </c>
      <c r="I519" s="104">
        <v>345</v>
      </c>
      <c r="J519" s="113" t="s">
        <v>620</v>
      </c>
      <c r="K519" s="188" t="s">
        <v>1003</v>
      </c>
      <c r="L519" s="129"/>
      <c r="M519" s="5">
        <f>IF(F519,I519,"")</f>
        <v>345</v>
      </c>
      <c r="N519" s="6"/>
    </row>
    <row r="520" spans="1:70" ht="20.25" hidden="1" customHeight="1">
      <c r="A520" s="4">
        <v>518</v>
      </c>
      <c r="B520" s="608"/>
      <c r="C520" s="76" t="s">
        <v>548</v>
      </c>
      <c r="D520" s="57">
        <v>8</v>
      </c>
      <c r="E520" s="74">
        <v>4</v>
      </c>
      <c r="F520" s="87"/>
      <c r="G520" s="92"/>
      <c r="H520" s="97" t="str">
        <f t="shared" si="32"/>
        <v>南区8-4</v>
      </c>
      <c r="I520" s="104">
        <v>365</v>
      </c>
      <c r="J520" s="113" t="s">
        <v>621</v>
      </c>
      <c r="K520" s="188"/>
      <c r="L520" s="129"/>
      <c r="M520" s="4" t="str">
        <f t="shared" si="33"/>
        <v/>
      </c>
      <c r="O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</row>
    <row r="521" spans="1:70" ht="20.100000000000001" customHeight="1">
      <c r="A521" s="4">
        <v>519</v>
      </c>
      <c r="B521" s="608"/>
      <c r="C521" s="76" t="s">
        <v>548</v>
      </c>
      <c r="D521" s="57">
        <v>8</v>
      </c>
      <c r="E521" s="74">
        <v>5</v>
      </c>
      <c r="F521" s="87">
        <v>1</v>
      </c>
      <c r="G521" s="92"/>
      <c r="H521" s="97" t="str">
        <f t="shared" si="32"/>
        <v>南区8-5</v>
      </c>
      <c r="I521" s="104">
        <v>355</v>
      </c>
      <c r="J521" s="215" t="s">
        <v>622</v>
      </c>
      <c r="K521" s="324" t="s">
        <v>15</v>
      </c>
      <c r="L521" s="150"/>
      <c r="M521" s="5">
        <f>IF(F521,I521,"")</f>
        <v>355</v>
      </c>
      <c r="N521" s="6"/>
      <c r="O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</row>
    <row r="522" spans="1:70" ht="16.5" customHeight="1">
      <c r="A522" s="4">
        <v>520</v>
      </c>
      <c r="B522" s="608"/>
      <c r="C522" s="76" t="s">
        <v>548</v>
      </c>
      <c r="D522" s="57">
        <v>8</v>
      </c>
      <c r="E522" s="74">
        <v>6</v>
      </c>
      <c r="F522" s="87" t="s">
        <v>1045</v>
      </c>
      <c r="G522" s="92"/>
      <c r="H522" s="97" t="str">
        <f t="shared" si="32"/>
        <v>南区8-6</v>
      </c>
      <c r="I522" s="104">
        <v>530</v>
      </c>
      <c r="J522" s="113" t="s">
        <v>623</v>
      </c>
      <c r="K522" s="189"/>
      <c r="L522" s="169" t="s">
        <v>1038</v>
      </c>
      <c r="M522" s="4" t="str">
        <f>IF(F531,I531,"")</f>
        <v/>
      </c>
      <c r="N522" s="6"/>
    </row>
    <row r="523" spans="1:70" ht="20.25" hidden="1" customHeight="1">
      <c r="A523" s="4">
        <v>521</v>
      </c>
      <c r="B523" s="608"/>
      <c r="C523" s="76" t="s">
        <v>548</v>
      </c>
      <c r="D523" s="57">
        <v>8</v>
      </c>
      <c r="E523" s="74">
        <v>7</v>
      </c>
      <c r="F523" s="87"/>
      <c r="G523" s="92"/>
      <c r="H523" s="97" t="str">
        <f t="shared" si="32"/>
        <v>南区8-7</v>
      </c>
      <c r="I523" s="104">
        <v>255</v>
      </c>
      <c r="J523" s="113" t="s">
        <v>624</v>
      </c>
      <c r="K523" s="188"/>
      <c r="L523" s="129"/>
      <c r="M523" s="4"/>
      <c r="N523" s="6"/>
      <c r="O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100000000000001" customHeight="1">
      <c r="A524" s="4">
        <v>522</v>
      </c>
      <c r="B524" s="590" t="s">
        <v>639</v>
      </c>
      <c r="C524" s="76" t="s">
        <v>640</v>
      </c>
      <c r="D524" s="57"/>
      <c r="E524" s="74">
        <v>1</v>
      </c>
      <c r="F524" s="87">
        <v>1</v>
      </c>
      <c r="G524" s="92"/>
      <c r="H524" s="97" t="str">
        <f t="shared" si="32"/>
        <v>菊陽-1</v>
      </c>
      <c r="I524" s="104">
        <v>800</v>
      </c>
      <c r="J524" s="113" t="s">
        <v>641</v>
      </c>
      <c r="K524" s="325" t="s">
        <v>776</v>
      </c>
      <c r="L524" s="131" t="s">
        <v>1056</v>
      </c>
      <c r="M524" s="5">
        <f>IF(F524,I524,"")</f>
        <v>800</v>
      </c>
      <c r="N524" s="6"/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20.25">
      <c r="A525" s="4">
        <v>523</v>
      </c>
      <c r="B525" s="581"/>
      <c r="C525" s="76" t="s">
        <v>640</v>
      </c>
      <c r="D525" s="57"/>
      <c r="E525" s="74" t="s">
        <v>143</v>
      </c>
      <c r="F525" s="87">
        <v>1</v>
      </c>
      <c r="G525" s="92"/>
      <c r="H525" s="97" t="str">
        <f t="shared" si="32"/>
        <v>菊陽-2</v>
      </c>
      <c r="I525" s="104">
        <v>295</v>
      </c>
      <c r="J525" s="113" t="s">
        <v>642</v>
      </c>
      <c r="K525" s="327" t="s">
        <v>1060</v>
      </c>
      <c r="L525" s="145"/>
      <c r="M525" s="4">
        <f>IF(F557,I557,"")</f>
        <v>340</v>
      </c>
      <c r="O525" s="6"/>
      <c r="R525" s="9" t="s">
        <v>81</v>
      </c>
      <c r="S525" s="10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20.25" hidden="1" customHeight="1">
      <c r="A526" s="4">
        <v>524</v>
      </c>
      <c r="B526" s="581"/>
      <c r="C526" s="76" t="s">
        <v>640</v>
      </c>
      <c r="D526" s="57"/>
      <c r="E526" s="74">
        <v>3</v>
      </c>
      <c r="F526" s="87"/>
      <c r="G526" s="92"/>
      <c r="H526" s="97" t="str">
        <f t="shared" si="32"/>
        <v>菊陽-3</v>
      </c>
      <c r="I526" s="104">
        <v>305</v>
      </c>
      <c r="J526" s="113" t="s">
        <v>643</v>
      </c>
      <c r="K526" s="281"/>
      <c r="L526" s="129"/>
      <c r="M526" s="4"/>
      <c r="O526" s="6"/>
      <c r="R526" s="9"/>
      <c r="S526" s="10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</row>
    <row r="527" spans="1:70" ht="20.100000000000001" customHeight="1">
      <c r="A527" s="4">
        <v>525</v>
      </c>
      <c r="B527" s="581"/>
      <c r="C527" s="76" t="s">
        <v>640</v>
      </c>
      <c r="D527" s="57"/>
      <c r="E527" s="74">
        <v>4</v>
      </c>
      <c r="F527" s="87">
        <v>1</v>
      </c>
      <c r="G527" s="92"/>
      <c r="H527" s="99" t="str">
        <f t="shared" si="32"/>
        <v>菊陽-4</v>
      </c>
      <c r="I527" s="104">
        <v>470</v>
      </c>
      <c r="J527" s="234" t="s">
        <v>644</v>
      </c>
      <c r="K527" s="332" t="s">
        <v>982</v>
      </c>
      <c r="L527" s="236"/>
      <c r="M527" s="5">
        <f>IF(F527,I527,"")</f>
        <v>470</v>
      </c>
      <c r="N527" s="6"/>
      <c r="R527" s="211"/>
      <c r="S527" s="212"/>
    </row>
    <row r="528" spans="1:70" ht="16.5" hidden="1" customHeight="1">
      <c r="A528" s="4">
        <v>526</v>
      </c>
      <c r="B528" s="581"/>
      <c r="C528" s="76" t="s">
        <v>640</v>
      </c>
      <c r="D528" s="57"/>
      <c r="E528" s="74">
        <v>5</v>
      </c>
      <c r="F528" s="87"/>
      <c r="G528" s="92"/>
      <c r="H528" s="97" t="str">
        <f t="shared" si="32"/>
        <v>菊陽-5</v>
      </c>
      <c r="I528" s="104">
        <v>1065</v>
      </c>
      <c r="J528" s="113" t="s">
        <v>646</v>
      </c>
      <c r="K528" s="188"/>
      <c r="L528" s="129"/>
      <c r="M528" s="4" t="str">
        <f>IF(F559,I559,"")</f>
        <v/>
      </c>
      <c r="N528" s="6"/>
      <c r="R528" s="211"/>
      <c r="S528" s="212"/>
    </row>
    <row r="529" spans="1:70" ht="20.100000000000001" customHeight="1">
      <c r="A529" s="4">
        <v>527</v>
      </c>
      <c r="B529" s="581"/>
      <c r="C529" s="76" t="s">
        <v>640</v>
      </c>
      <c r="D529" s="57"/>
      <c r="E529" s="74">
        <v>6</v>
      </c>
      <c r="F529" s="87">
        <v>1</v>
      </c>
      <c r="G529" s="92"/>
      <c r="H529" s="97" t="str">
        <f t="shared" si="32"/>
        <v>菊陽-6</v>
      </c>
      <c r="I529" s="104">
        <v>180</v>
      </c>
      <c r="J529" s="113" t="s">
        <v>647</v>
      </c>
      <c r="K529" s="188" t="s">
        <v>971</v>
      </c>
      <c r="L529" s="129"/>
      <c r="M529" s="5">
        <f>IF(F529,I529,"")</f>
        <v>180</v>
      </c>
      <c r="O529" s="6"/>
      <c r="R529" s="14"/>
      <c r="S529" s="13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</row>
    <row r="530" spans="1:70" ht="20.25" hidden="1" customHeight="1">
      <c r="A530" s="4">
        <v>528</v>
      </c>
      <c r="B530" s="581"/>
      <c r="C530" s="76" t="s">
        <v>640</v>
      </c>
      <c r="D530" s="57"/>
      <c r="E530" s="74">
        <v>7</v>
      </c>
      <c r="F530" s="87"/>
      <c r="G530" s="92"/>
      <c r="H530" s="97" t="str">
        <f t="shared" si="32"/>
        <v>菊陽-7</v>
      </c>
      <c r="I530" s="104">
        <v>605</v>
      </c>
      <c r="J530" s="113" t="s">
        <v>648</v>
      </c>
      <c r="K530" s="188"/>
      <c r="L530" s="129"/>
      <c r="M530" s="4" t="str">
        <f>IF(F561,I561,"")</f>
        <v/>
      </c>
      <c r="N530" s="6"/>
      <c r="O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16.5" hidden="1" customHeight="1">
      <c r="A531" s="4">
        <v>529</v>
      </c>
      <c r="B531" s="581"/>
      <c r="C531" s="76" t="s">
        <v>640</v>
      </c>
      <c r="D531" s="57"/>
      <c r="E531" s="74">
        <v>8</v>
      </c>
      <c r="F531" s="87"/>
      <c r="G531" s="92"/>
      <c r="H531" s="97" t="str">
        <f t="shared" si="32"/>
        <v>菊陽-8</v>
      </c>
      <c r="I531" s="104">
        <v>510</v>
      </c>
      <c r="J531" s="113" t="s">
        <v>649</v>
      </c>
      <c r="K531" s="188"/>
      <c r="L531" s="132"/>
      <c r="M531" s="4" t="str">
        <f>IF(F562,I562,"")</f>
        <v/>
      </c>
    </row>
    <row r="532" spans="1:70" ht="20.25" customHeight="1">
      <c r="A532" s="4">
        <v>530</v>
      </c>
      <c r="B532" s="581"/>
      <c r="C532" s="76" t="s">
        <v>640</v>
      </c>
      <c r="D532" s="57"/>
      <c r="E532" s="74">
        <v>9</v>
      </c>
      <c r="F532" s="87">
        <v>1</v>
      </c>
      <c r="G532" s="92"/>
      <c r="H532" s="97" t="str">
        <f t="shared" si="32"/>
        <v>菊陽-9</v>
      </c>
      <c r="I532" s="104">
        <v>470</v>
      </c>
      <c r="J532" s="113" t="s">
        <v>650</v>
      </c>
      <c r="K532" s="188" t="s">
        <v>1051</v>
      </c>
      <c r="L532" s="129"/>
      <c r="M532" s="5">
        <f>IF(F532,I532,"")</f>
        <v>470</v>
      </c>
      <c r="N532" s="6"/>
      <c r="O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16.5" hidden="1" customHeight="1">
      <c r="A533" s="4">
        <v>531</v>
      </c>
      <c r="B533" s="581"/>
      <c r="C533" s="76" t="s">
        <v>640</v>
      </c>
      <c r="D533" s="57"/>
      <c r="E533" s="74" t="s">
        <v>455</v>
      </c>
      <c r="F533" s="87"/>
      <c r="G533" s="92"/>
      <c r="H533" s="97" t="str">
        <f t="shared" si="32"/>
        <v>菊陽-10</v>
      </c>
      <c r="I533" s="104">
        <v>360</v>
      </c>
      <c r="J533" s="113" t="s">
        <v>651</v>
      </c>
      <c r="K533" s="188"/>
      <c r="L533" s="129"/>
      <c r="M533" s="4" t="str">
        <f>IF(F570,I570,"")</f>
        <v/>
      </c>
      <c r="N533" s="6"/>
    </row>
    <row r="534" spans="1:70" ht="20.25" hidden="1" customHeight="1">
      <c r="A534" s="4">
        <v>532</v>
      </c>
      <c r="B534" s="581"/>
      <c r="C534" s="76" t="s">
        <v>640</v>
      </c>
      <c r="D534" s="57"/>
      <c r="E534" s="74" t="s">
        <v>383</v>
      </c>
      <c r="F534" s="87"/>
      <c r="G534" s="92"/>
      <c r="H534" s="97" t="str">
        <f t="shared" si="32"/>
        <v>菊陽-11</v>
      </c>
      <c r="I534" s="104">
        <v>500</v>
      </c>
      <c r="J534" s="113" t="s">
        <v>652</v>
      </c>
      <c r="K534" s="188"/>
      <c r="L534" s="177"/>
      <c r="M534" s="4" t="str">
        <f>IF(F571,I571,"")</f>
        <v/>
      </c>
      <c r="N534" s="6"/>
      <c r="O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</row>
    <row r="535" spans="1:70" ht="20.25" hidden="1" customHeight="1">
      <c r="A535" s="4">
        <v>533</v>
      </c>
      <c r="B535" s="581"/>
      <c r="C535" s="76" t="s">
        <v>640</v>
      </c>
      <c r="D535" s="57"/>
      <c r="E535" s="74" t="s">
        <v>182</v>
      </c>
      <c r="F535" s="87"/>
      <c r="G535" s="92"/>
      <c r="H535" s="97" t="str">
        <f t="shared" si="32"/>
        <v>菊陽-12</v>
      </c>
      <c r="I535" s="104">
        <v>165</v>
      </c>
      <c r="J535" s="113" t="s">
        <v>643</v>
      </c>
      <c r="K535" s="188"/>
      <c r="L535" s="129"/>
      <c r="M535" s="4">
        <f>IF(F572,I572,"")</f>
        <v>495</v>
      </c>
      <c r="O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</row>
    <row r="536" spans="1:70" ht="20.25">
      <c r="A536" s="4">
        <v>534</v>
      </c>
      <c r="B536" s="581"/>
      <c r="C536" s="76" t="s">
        <v>640</v>
      </c>
      <c r="D536" s="57"/>
      <c r="E536" s="74" t="s">
        <v>185</v>
      </c>
      <c r="F536" s="87">
        <v>1</v>
      </c>
      <c r="G536" s="92"/>
      <c r="H536" s="97" t="str">
        <f t="shared" si="32"/>
        <v>菊陽-13</v>
      </c>
      <c r="I536" s="104">
        <v>270</v>
      </c>
      <c r="J536" s="113" t="s">
        <v>653</v>
      </c>
      <c r="K536" s="281" t="s">
        <v>1041</v>
      </c>
      <c r="L536" s="129"/>
      <c r="M536" s="4" t="str">
        <f>IF(F573,I573,"")</f>
        <v/>
      </c>
      <c r="N536" s="6"/>
      <c r="O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16.5" hidden="1" customHeight="1">
      <c r="A537" s="4">
        <v>535</v>
      </c>
      <c r="B537" s="581"/>
      <c r="C537" s="76" t="s">
        <v>640</v>
      </c>
      <c r="D537" s="57"/>
      <c r="E537" s="74" t="s">
        <v>187</v>
      </c>
      <c r="F537" s="87"/>
      <c r="G537" s="92"/>
      <c r="H537" s="97" t="str">
        <f t="shared" si="32"/>
        <v>菊陽-14</v>
      </c>
      <c r="I537" s="108">
        <v>365</v>
      </c>
      <c r="J537" s="113" t="s">
        <v>654</v>
      </c>
      <c r="K537" s="188"/>
      <c r="L537" s="169"/>
      <c r="M537" s="4" t="str">
        <f>IF(F574,I574,"")</f>
        <v/>
      </c>
      <c r="N537" s="6"/>
    </row>
    <row r="538" spans="1:70" ht="20.100000000000001" customHeight="1">
      <c r="A538" s="4">
        <v>536</v>
      </c>
      <c r="B538" s="581"/>
      <c r="C538" s="76" t="s">
        <v>640</v>
      </c>
      <c r="D538" s="57"/>
      <c r="E538" s="74" t="s">
        <v>189</v>
      </c>
      <c r="F538" s="87">
        <v>1</v>
      </c>
      <c r="G538" s="92"/>
      <c r="H538" s="97" t="str">
        <f t="shared" si="32"/>
        <v>菊陽-15</v>
      </c>
      <c r="I538" s="108">
        <v>390</v>
      </c>
      <c r="J538" s="118" t="s">
        <v>655</v>
      </c>
      <c r="K538" s="188" t="s">
        <v>940</v>
      </c>
      <c r="L538" s="307"/>
      <c r="M538" s="5">
        <f>IF(F538,I538,"")</f>
        <v>390</v>
      </c>
      <c r="O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</row>
    <row r="539" spans="1:70" ht="20.100000000000001" customHeight="1">
      <c r="A539" s="4">
        <v>537</v>
      </c>
      <c r="B539" s="581"/>
      <c r="C539" s="76" t="s">
        <v>640</v>
      </c>
      <c r="D539" s="57"/>
      <c r="E539" s="74" t="s">
        <v>29</v>
      </c>
      <c r="F539" s="87">
        <v>1</v>
      </c>
      <c r="G539" s="92"/>
      <c r="H539" s="97" t="str">
        <f t="shared" si="32"/>
        <v>菊陽-16</v>
      </c>
      <c r="I539" s="108">
        <v>335</v>
      </c>
      <c r="J539" s="266" t="s">
        <v>656</v>
      </c>
      <c r="K539" s="281" t="s">
        <v>949</v>
      </c>
      <c r="L539" s="271"/>
      <c r="M539" s="5">
        <f>IF(F539,I539,"")</f>
        <v>335</v>
      </c>
      <c r="N539" s="15"/>
      <c r="O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</row>
    <row r="540" spans="1:70" s="15" customFormat="1" ht="16.5" hidden="1" customHeight="1">
      <c r="A540" s="4">
        <v>538</v>
      </c>
      <c r="B540" s="581"/>
      <c r="C540" s="76" t="s">
        <v>640</v>
      </c>
      <c r="D540" s="57"/>
      <c r="E540" s="74" t="s">
        <v>710</v>
      </c>
      <c r="F540" s="87"/>
      <c r="G540" s="92"/>
      <c r="H540" s="97" t="str">
        <f>CONCATENATE(C540,D540,"-",E540)</f>
        <v>菊陽-17</v>
      </c>
      <c r="I540" s="104">
        <v>310</v>
      </c>
      <c r="J540" s="113" t="s">
        <v>657</v>
      </c>
      <c r="K540" s="327"/>
      <c r="L540" s="145"/>
      <c r="M540" s="4"/>
      <c r="N540" s="6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</row>
    <row r="541" spans="1:70" s="15" customFormat="1" ht="20.25" customHeight="1">
      <c r="A541" s="4">
        <v>539</v>
      </c>
      <c r="B541" s="581"/>
      <c r="C541" s="76" t="s">
        <v>640</v>
      </c>
      <c r="D541" s="57"/>
      <c r="E541" s="74" t="s">
        <v>869</v>
      </c>
      <c r="F541" s="87">
        <v>1</v>
      </c>
      <c r="G541" s="92"/>
      <c r="H541" s="97" t="str">
        <f t="shared" ref="H541:H552" si="34">CONCATENATE(C541,D541,"-",E541)</f>
        <v>菊陽-18</v>
      </c>
      <c r="I541" s="104">
        <v>365</v>
      </c>
      <c r="J541" s="113" t="s">
        <v>903</v>
      </c>
      <c r="K541" s="281" t="s">
        <v>1059</v>
      </c>
      <c r="L541" s="343" t="s">
        <v>1084</v>
      </c>
      <c r="M541" s="5">
        <f>IF(F541,I541,"")</f>
        <v>365</v>
      </c>
      <c r="N541" s="6"/>
      <c r="P541" s="44"/>
      <c r="Q541" s="44"/>
    </row>
    <row r="542" spans="1:70" ht="20.100000000000001" customHeight="1">
      <c r="A542" s="4">
        <v>540</v>
      </c>
      <c r="B542" s="581"/>
      <c r="C542" s="76" t="s">
        <v>640</v>
      </c>
      <c r="D542" s="57"/>
      <c r="E542" s="74" t="s">
        <v>870</v>
      </c>
      <c r="F542" s="87">
        <v>1</v>
      </c>
      <c r="G542" s="92"/>
      <c r="H542" s="97" t="str">
        <f t="shared" si="34"/>
        <v>菊陽-19</v>
      </c>
      <c r="I542" s="104">
        <v>470</v>
      </c>
      <c r="J542" s="113" t="s">
        <v>904</v>
      </c>
      <c r="K542" s="281" t="s">
        <v>1080</v>
      </c>
      <c r="L542" s="145"/>
      <c r="M542" s="5">
        <f>IF(F542,I542,"")</f>
        <v>470</v>
      </c>
      <c r="N542" s="15"/>
      <c r="O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 hidden="1" customHeight="1">
      <c r="A543" s="4">
        <v>541</v>
      </c>
      <c r="B543" s="581"/>
      <c r="C543" s="76" t="s">
        <v>640</v>
      </c>
      <c r="D543" s="57"/>
      <c r="E543" s="74" t="s">
        <v>871</v>
      </c>
      <c r="F543" s="87"/>
      <c r="G543" s="92"/>
      <c r="H543" s="97" t="str">
        <f t="shared" si="34"/>
        <v>菊陽-20</v>
      </c>
      <c r="I543" s="104">
        <v>370</v>
      </c>
      <c r="J543" s="113" t="s">
        <v>905</v>
      </c>
      <c r="K543" s="281"/>
      <c r="L543" s="145"/>
      <c r="M543" s="4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s="15" customFormat="1" ht="20.100000000000001" hidden="1" customHeight="1">
      <c r="A544" s="4">
        <v>542</v>
      </c>
      <c r="B544" s="581"/>
      <c r="C544" s="76" t="s">
        <v>640</v>
      </c>
      <c r="D544" s="57"/>
      <c r="E544" s="74" t="s">
        <v>872</v>
      </c>
      <c r="F544" s="87"/>
      <c r="G544" s="92"/>
      <c r="H544" s="97" t="str">
        <f t="shared" si="34"/>
        <v>菊陽-21</v>
      </c>
      <c r="I544" s="104">
        <v>480</v>
      </c>
      <c r="J544" s="113" t="s">
        <v>906</v>
      </c>
      <c r="K544" s="281"/>
      <c r="L544" s="131"/>
      <c r="M544" s="5" t="str">
        <f>IF(F544,I544,"")</f>
        <v/>
      </c>
      <c r="N544" s="23"/>
      <c r="P544" s="44"/>
      <c r="Q544" s="44"/>
    </row>
    <row r="545" spans="1:70" s="15" customFormat="1" ht="16.5" hidden="1" customHeight="1">
      <c r="A545" s="4">
        <v>543</v>
      </c>
      <c r="B545" s="581"/>
      <c r="C545" s="76" t="s">
        <v>640</v>
      </c>
      <c r="D545" s="57"/>
      <c r="E545" s="74" t="s">
        <v>873</v>
      </c>
      <c r="F545" s="87"/>
      <c r="G545" s="92"/>
      <c r="H545" s="97" t="str">
        <f t="shared" si="34"/>
        <v>菊陽-22</v>
      </c>
      <c r="I545" s="104">
        <v>280</v>
      </c>
      <c r="J545" s="113" t="s">
        <v>907</v>
      </c>
      <c r="K545" s="281"/>
      <c r="L545" s="145"/>
      <c r="M545" s="4"/>
      <c r="N545" s="23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</row>
    <row r="546" spans="1:70" s="23" customFormat="1" ht="20.25" customHeight="1">
      <c r="A546" s="4">
        <v>544</v>
      </c>
      <c r="B546" s="581"/>
      <c r="C546" s="76" t="s">
        <v>640</v>
      </c>
      <c r="D546" s="57"/>
      <c r="E546" s="74" t="s">
        <v>874</v>
      </c>
      <c r="F546" s="87">
        <v>1</v>
      </c>
      <c r="G546" s="92"/>
      <c r="H546" s="97" t="str">
        <f t="shared" si="34"/>
        <v>菊陽-23</v>
      </c>
      <c r="I546" s="104">
        <v>395</v>
      </c>
      <c r="J546" s="113" t="s">
        <v>906</v>
      </c>
      <c r="K546" s="281" t="s">
        <v>1033</v>
      </c>
      <c r="L546" s="145"/>
      <c r="M546" s="5">
        <f>IF(F546,I546,"")</f>
        <v>395</v>
      </c>
      <c r="N546" s="44"/>
      <c r="P546" s="44"/>
      <c r="Q546" s="44"/>
    </row>
    <row r="547" spans="1:70" s="23" customFormat="1" ht="20.25" hidden="1" customHeight="1">
      <c r="A547" s="4">
        <v>545</v>
      </c>
      <c r="B547" s="581"/>
      <c r="C547" s="76" t="s">
        <v>640</v>
      </c>
      <c r="D547" s="57"/>
      <c r="E547" s="74" t="s">
        <v>875</v>
      </c>
      <c r="F547" s="87"/>
      <c r="G547" s="92"/>
      <c r="H547" s="97" t="str">
        <f t="shared" si="34"/>
        <v>菊陽-24</v>
      </c>
      <c r="I547" s="104">
        <v>480</v>
      </c>
      <c r="J547" s="113" t="s">
        <v>906</v>
      </c>
      <c r="K547" s="281"/>
      <c r="L547" s="145"/>
      <c r="M547" s="4"/>
      <c r="N547" s="6"/>
      <c r="P547" s="44"/>
      <c r="Q547" s="44"/>
    </row>
    <row r="548" spans="1:70" ht="20.100000000000001" customHeight="1">
      <c r="A548" s="4">
        <v>546</v>
      </c>
      <c r="B548" s="581"/>
      <c r="C548" s="76" t="s">
        <v>640</v>
      </c>
      <c r="D548" s="57"/>
      <c r="E548" s="74" t="s">
        <v>876</v>
      </c>
      <c r="F548" s="87">
        <v>1</v>
      </c>
      <c r="G548" s="92"/>
      <c r="H548" s="97" t="str">
        <f t="shared" si="34"/>
        <v>菊陽-25</v>
      </c>
      <c r="I548" s="104">
        <v>335</v>
      </c>
      <c r="J548" s="113" t="s">
        <v>907</v>
      </c>
      <c r="K548" s="281" t="s">
        <v>952</v>
      </c>
      <c r="L548" s="145"/>
      <c r="M548" s="5">
        <f>IF(F548,I548,"")</f>
        <v>335</v>
      </c>
      <c r="N548" s="6"/>
    </row>
    <row r="549" spans="1:70" ht="20.25" hidden="1" customHeight="1">
      <c r="A549" s="4">
        <v>547</v>
      </c>
      <c r="B549" s="581"/>
      <c r="C549" s="76" t="s">
        <v>640</v>
      </c>
      <c r="D549" s="57"/>
      <c r="E549" s="74" t="s">
        <v>877</v>
      </c>
      <c r="F549" s="87"/>
      <c r="G549" s="92"/>
      <c r="H549" s="97" t="str">
        <f t="shared" si="34"/>
        <v>菊陽-26</v>
      </c>
      <c r="I549" s="104">
        <v>525</v>
      </c>
      <c r="J549" s="113" t="s">
        <v>907</v>
      </c>
      <c r="K549" s="281"/>
      <c r="L549" s="145"/>
      <c r="M549" s="4"/>
      <c r="N549" s="6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100000000000001" customHeight="1">
      <c r="A550" s="4">
        <v>548</v>
      </c>
      <c r="B550" s="581"/>
      <c r="C550" s="76" t="s">
        <v>640</v>
      </c>
      <c r="D550" s="57"/>
      <c r="E550" s="74" t="s">
        <v>878</v>
      </c>
      <c r="F550" s="87">
        <v>1</v>
      </c>
      <c r="G550" s="92"/>
      <c r="H550" s="97" t="str">
        <f t="shared" si="34"/>
        <v>菊陽-27</v>
      </c>
      <c r="I550" s="104">
        <v>250</v>
      </c>
      <c r="J550" s="113" t="s">
        <v>907</v>
      </c>
      <c r="K550" s="281">
        <v>2019.4</v>
      </c>
      <c r="L550" s="150"/>
      <c r="M550" s="5">
        <f>IF(F550,I550,"")</f>
        <v>250</v>
      </c>
      <c r="N550" s="6"/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ht="20.25" hidden="1">
      <c r="A551" s="4">
        <v>549</v>
      </c>
      <c r="B551" s="581"/>
      <c r="C551" s="76" t="s">
        <v>640</v>
      </c>
      <c r="D551" s="57"/>
      <c r="E551" s="74" t="s">
        <v>879</v>
      </c>
      <c r="F551" s="87"/>
      <c r="G551" s="92"/>
      <c r="H551" s="97" t="str">
        <f t="shared" si="34"/>
        <v>菊陽-28</v>
      </c>
      <c r="I551" s="104">
        <v>240</v>
      </c>
      <c r="J551" s="113" t="s">
        <v>908</v>
      </c>
      <c r="K551" s="281"/>
      <c r="L551" s="338"/>
      <c r="M551" s="5" t="str">
        <f>IF(F551,I551,"")</f>
        <v/>
      </c>
      <c r="N551" s="23"/>
      <c r="O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</row>
    <row r="552" spans="1:70" ht="20.25">
      <c r="A552" s="4">
        <v>550</v>
      </c>
      <c r="B552" s="582"/>
      <c r="C552" s="76" t="s">
        <v>640</v>
      </c>
      <c r="D552" s="57"/>
      <c r="E552" s="74" t="s">
        <v>1029</v>
      </c>
      <c r="F552" s="87">
        <v>1</v>
      </c>
      <c r="G552" s="92"/>
      <c r="H552" s="97" t="str">
        <f t="shared" si="34"/>
        <v>菊陽-29</v>
      </c>
      <c r="I552" s="104">
        <v>410</v>
      </c>
      <c r="J552" s="113" t="s">
        <v>1030</v>
      </c>
      <c r="K552" s="281" t="s">
        <v>1035</v>
      </c>
      <c r="L552" s="338"/>
      <c r="M552" s="5">
        <f>IF(F552,I552,"")</f>
        <v>410</v>
      </c>
      <c r="N552" s="23"/>
      <c r="O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</row>
    <row r="553" spans="1:70" ht="20.100000000000001" customHeight="1">
      <c r="A553" s="4">
        <v>551</v>
      </c>
      <c r="B553" s="591" t="s">
        <v>658</v>
      </c>
      <c r="C553" s="76" t="s">
        <v>659</v>
      </c>
      <c r="D553" s="57"/>
      <c r="E553" s="74" t="s">
        <v>10</v>
      </c>
      <c r="F553" s="87">
        <v>1</v>
      </c>
      <c r="G553" s="92"/>
      <c r="H553" s="97" t="str">
        <f t="shared" si="32"/>
        <v>合志①-1</v>
      </c>
      <c r="I553" s="104">
        <v>415</v>
      </c>
      <c r="J553" s="113" t="s">
        <v>661</v>
      </c>
      <c r="K553" s="188" t="s">
        <v>980</v>
      </c>
      <c r="L553" s="129"/>
      <c r="M553" s="5">
        <f>IF(F553,I553,"")</f>
        <v>415</v>
      </c>
      <c r="N553" s="23"/>
      <c r="O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</row>
    <row r="554" spans="1:70" s="23" customFormat="1" ht="20.25" hidden="1" customHeight="1">
      <c r="A554" s="4">
        <v>552</v>
      </c>
      <c r="B554" s="592"/>
      <c r="C554" s="76" t="s">
        <v>659</v>
      </c>
      <c r="D554" s="63"/>
      <c r="E554" s="74">
        <v>2</v>
      </c>
      <c r="F554" s="87"/>
      <c r="G554" s="92"/>
      <c r="H554" s="97" t="str">
        <f t="shared" si="32"/>
        <v>合志①-2</v>
      </c>
      <c r="I554" s="104">
        <v>480</v>
      </c>
      <c r="J554" s="113" t="s">
        <v>662</v>
      </c>
      <c r="K554" s="327"/>
      <c r="L554" s="145"/>
      <c r="M554" s="4" t="e">
        <f>IF(#REF!,#REF!,"")</f>
        <v>#REF!</v>
      </c>
      <c r="P554" s="44"/>
      <c r="Q554" s="44"/>
    </row>
    <row r="555" spans="1:70" s="23" customFormat="1" ht="20.25" hidden="1" customHeight="1">
      <c r="A555" s="4">
        <v>553</v>
      </c>
      <c r="B555" s="592"/>
      <c r="C555" s="76" t="s">
        <v>659</v>
      </c>
      <c r="D555" s="63"/>
      <c r="E555" s="74">
        <v>3</v>
      </c>
      <c r="F555" s="87"/>
      <c r="G555" s="92"/>
      <c r="H555" s="97" t="str">
        <f t="shared" si="32"/>
        <v>合志①-3</v>
      </c>
      <c r="I555" s="104">
        <v>440</v>
      </c>
      <c r="J555" s="113" t="s">
        <v>663</v>
      </c>
      <c r="K555" s="188"/>
      <c r="L555" s="129"/>
      <c r="M555" s="4" t="str">
        <f>IF(F577,I577,"")</f>
        <v/>
      </c>
      <c r="P555" s="44"/>
      <c r="Q555" s="44"/>
    </row>
    <row r="556" spans="1:70" s="23" customFormat="1" ht="20.25" hidden="1" customHeight="1">
      <c r="A556" s="4">
        <v>554</v>
      </c>
      <c r="B556" s="592"/>
      <c r="C556" s="76" t="s">
        <v>659</v>
      </c>
      <c r="D556" s="63"/>
      <c r="E556" s="74">
        <v>4</v>
      </c>
      <c r="F556" s="87"/>
      <c r="G556" s="92"/>
      <c r="H556" s="97" t="str">
        <f t="shared" si="32"/>
        <v>合志①-4</v>
      </c>
      <c r="I556" s="104">
        <v>485</v>
      </c>
      <c r="J556" s="113" t="s">
        <v>663</v>
      </c>
      <c r="K556" s="188"/>
      <c r="L556" s="129"/>
      <c r="M556" s="4">
        <f>IF(F578,I578,"")</f>
        <v>520</v>
      </c>
      <c r="N556" s="6"/>
      <c r="P556" s="44"/>
      <c r="Q556" s="44"/>
    </row>
    <row r="557" spans="1:70" s="23" customFormat="1" ht="20.100000000000001" customHeight="1">
      <c r="A557" s="4">
        <v>555</v>
      </c>
      <c r="B557" s="592"/>
      <c r="C557" s="76" t="s">
        <v>659</v>
      </c>
      <c r="D557" s="63"/>
      <c r="E557" s="74">
        <v>5</v>
      </c>
      <c r="F557" s="87">
        <v>1</v>
      </c>
      <c r="G557" s="92"/>
      <c r="H557" s="97" t="str">
        <f t="shared" si="32"/>
        <v>合志①-5</v>
      </c>
      <c r="I557" s="104">
        <v>340</v>
      </c>
      <c r="J557" s="113" t="s">
        <v>663</v>
      </c>
      <c r="K557" s="335" t="s">
        <v>935</v>
      </c>
      <c r="L557" s="178"/>
      <c r="M557" s="5">
        <f>IF(F557,I557,"")</f>
        <v>340</v>
      </c>
      <c r="N557" s="6"/>
      <c r="P557" s="44"/>
      <c r="Q557" s="44"/>
    </row>
    <row r="558" spans="1:70" ht="20.25" hidden="1" customHeight="1">
      <c r="A558" s="4">
        <v>556</v>
      </c>
      <c r="B558" s="592"/>
      <c r="C558" s="76" t="s">
        <v>659</v>
      </c>
      <c r="D558" s="63"/>
      <c r="E558" s="74">
        <v>6</v>
      </c>
      <c r="F558" s="87"/>
      <c r="G558" s="92"/>
      <c r="H558" s="97" t="str">
        <f t="shared" si="32"/>
        <v>合志①-6</v>
      </c>
      <c r="I558" s="104">
        <v>415</v>
      </c>
      <c r="J558" s="113" t="s">
        <v>663</v>
      </c>
      <c r="K558" s="188"/>
      <c r="L558" s="152"/>
      <c r="M558" s="4" t="str">
        <f>IF(F580,I580,"")</f>
        <v/>
      </c>
      <c r="N558" s="6"/>
      <c r="O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</row>
    <row r="559" spans="1:70" ht="20.100000000000001" hidden="1" customHeight="1">
      <c r="A559" s="4">
        <v>557</v>
      </c>
      <c r="B559" s="592"/>
      <c r="C559" s="76" t="s">
        <v>659</v>
      </c>
      <c r="D559" s="63"/>
      <c r="E559" s="74">
        <v>7</v>
      </c>
      <c r="F559" s="87"/>
      <c r="G559" s="92"/>
      <c r="H559" s="97" t="str">
        <f t="shared" si="32"/>
        <v>合志①-7</v>
      </c>
      <c r="I559" s="104">
        <v>455</v>
      </c>
      <c r="J559" s="113" t="s">
        <v>663</v>
      </c>
      <c r="K559" s="281"/>
      <c r="L559" s="135"/>
      <c r="M559" s="4"/>
      <c r="N559" s="6"/>
      <c r="O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</row>
    <row r="560" spans="1:70" ht="20.100000000000001" customHeight="1">
      <c r="A560" s="4">
        <v>558</v>
      </c>
      <c r="B560" s="592"/>
      <c r="C560" s="76" t="s">
        <v>659</v>
      </c>
      <c r="D560" s="63"/>
      <c r="E560" s="74">
        <v>8</v>
      </c>
      <c r="F560" s="87">
        <v>0</v>
      </c>
      <c r="G560" s="92"/>
      <c r="H560" s="97" t="str">
        <f t="shared" si="32"/>
        <v>合志①-8</v>
      </c>
      <c r="I560" s="108">
        <v>250</v>
      </c>
      <c r="J560" s="215" t="s">
        <v>713</v>
      </c>
      <c r="K560" s="281"/>
      <c r="L560" s="138" t="s">
        <v>987</v>
      </c>
      <c r="M560" s="5" t="str">
        <f>IF(F560,I560,"")</f>
        <v/>
      </c>
      <c r="O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37.5" hidden="1" customHeight="1">
      <c r="A561" s="4">
        <v>559</v>
      </c>
      <c r="B561" s="592"/>
      <c r="C561" s="76" t="s">
        <v>659</v>
      </c>
      <c r="D561" s="63"/>
      <c r="E561" s="74">
        <v>9</v>
      </c>
      <c r="F561" s="87"/>
      <c r="G561" s="92"/>
      <c r="H561" s="97" t="str">
        <f t="shared" si="32"/>
        <v>合志①-9</v>
      </c>
      <c r="I561" s="104">
        <v>405</v>
      </c>
      <c r="J561" s="113" t="s">
        <v>664</v>
      </c>
      <c r="K561" s="188"/>
      <c r="L561" s="129"/>
      <c r="M561" s="5" t="e">
        <f>IF(#REF!,#REF!,"")</f>
        <v>#REF!</v>
      </c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ht="16.5" hidden="1" customHeight="1">
      <c r="A562" s="4">
        <v>560</v>
      </c>
      <c r="B562" s="592"/>
      <c r="C562" s="76" t="s">
        <v>659</v>
      </c>
      <c r="D562" s="63"/>
      <c r="E562" s="74">
        <v>10</v>
      </c>
      <c r="F562" s="87"/>
      <c r="G562" s="92"/>
      <c r="H562" s="97" t="str">
        <f t="shared" si="32"/>
        <v>合志①-10</v>
      </c>
      <c r="I562" s="104">
        <v>405</v>
      </c>
      <c r="J562" s="116" t="s">
        <v>665</v>
      </c>
      <c r="K562" s="188"/>
      <c r="L562" s="129"/>
      <c r="M562" s="5" t="e">
        <f>IF(#REF!,#REF!,"")</f>
        <v>#REF!</v>
      </c>
    </row>
    <row r="563" spans="1:70" ht="20.100000000000001" customHeight="1">
      <c r="A563" s="4">
        <v>561</v>
      </c>
      <c r="B563" s="592"/>
      <c r="C563" s="76" t="s">
        <v>659</v>
      </c>
      <c r="D563" s="63"/>
      <c r="E563" s="74">
        <v>11</v>
      </c>
      <c r="F563" s="87">
        <v>0</v>
      </c>
      <c r="G563" s="92"/>
      <c r="H563" s="97" t="str">
        <f t="shared" si="32"/>
        <v>合志①-11</v>
      </c>
      <c r="I563" s="108">
        <v>305</v>
      </c>
      <c r="J563" s="113" t="s">
        <v>745</v>
      </c>
      <c r="K563" s="328"/>
      <c r="L563" s="138" t="s">
        <v>987</v>
      </c>
      <c r="M563" s="5" t="str">
        <f>IF(F563,I563,"")</f>
        <v/>
      </c>
      <c r="N563" s="6"/>
    </row>
    <row r="564" spans="1:70" ht="20.100000000000001" customHeight="1">
      <c r="A564" s="4">
        <v>562</v>
      </c>
      <c r="B564" s="592"/>
      <c r="C564" s="76" t="s">
        <v>659</v>
      </c>
      <c r="D564" s="57"/>
      <c r="E564" s="74" t="s">
        <v>182</v>
      </c>
      <c r="F564" s="87">
        <v>1</v>
      </c>
      <c r="G564" s="92"/>
      <c r="H564" s="97" t="str">
        <f t="shared" ref="H564:H569" si="35">CONCATENATE(C564,D564,"-",E564)</f>
        <v>合志①-12</v>
      </c>
      <c r="I564" s="104">
        <v>370</v>
      </c>
      <c r="J564" s="113" t="s">
        <v>661</v>
      </c>
      <c r="K564" s="188" t="s">
        <v>991</v>
      </c>
      <c r="L564" s="130"/>
      <c r="M564" s="5">
        <f>IF(F564,I564,"")</f>
        <v>370</v>
      </c>
      <c r="N564" s="15"/>
    </row>
    <row r="565" spans="1:70" ht="20.25" hidden="1" customHeight="1">
      <c r="A565" s="4">
        <v>563</v>
      </c>
      <c r="B565" s="592"/>
      <c r="C565" s="76" t="s">
        <v>659</v>
      </c>
      <c r="D565" s="57"/>
      <c r="E565" s="74" t="s">
        <v>185</v>
      </c>
      <c r="F565" s="87"/>
      <c r="G565" s="92"/>
      <c r="H565" s="97" t="str">
        <f t="shared" si="35"/>
        <v>合志①-13</v>
      </c>
      <c r="I565" s="104">
        <v>360</v>
      </c>
      <c r="J565" s="246" t="s">
        <v>662</v>
      </c>
      <c r="K565" s="188"/>
      <c r="L565" s="134"/>
      <c r="M565" s="5" t="str">
        <f>IF(F595,I595,"")</f>
        <v/>
      </c>
      <c r="N565" s="15"/>
      <c r="O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</row>
    <row r="566" spans="1:70" s="15" customFormat="1" ht="20.25" hidden="1">
      <c r="A566" s="4">
        <v>564</v>
      </c>
      <c r="B566" s="592"/>
      <c r="C566" s="76" t="s">
        <v>659</v>
      </c>
      <c r="D566" s="57"/>
      <c r="E566" s="74" t="s">
        <v>880</v>
      </c>
      <c r="F566" s="87"/>
      <c r="G566" s="92"/>
      <c r="H566" s="97" t="str">
        <f t="shared" si="35"/>
        <v>合志①-14</v>
      </c>
      <c r="I566" s="104">
        <v>200</v>
      </c>
      <c r="J566" s="246" t="s">
        <v>909</v>
      </c>
      <c r="K566" s="281"/>
      <c r="L566" s="134"/>
      <c r="M566" s="5"/>
      <c r="N566" s="44"/>
      <c r="P566" s="44"/>
      <c r="Q566" s="44"/>
    </row>
    <row r="567" spans="1:70" s="15" customFormat="1" ht="20.25" hidden="1">
      <c r="A567" s="4">
        <v>565</v>
      </c>
      <c r="B567" s="592"/>
      <c r="C567" s="76" t="s">
        <v>659</v>
      </c>
      <c r="D567" s="57"/>
      <c r="E567" s="74" t="s">
        <v>881</v>
      </c>
      <c r="F567" s="87"/>
      <c r="G567" s="92"/>
      <c r="H567" s="97" t="str">
        <f t="shared" si="35"/>
        <v>合志①-15</v>
      </c>
      <c r="I567" s="104">
        <v>305</v>
      </c>
      <c r="J567" s="246" t="s">
        <v>910</v>
      </c>
      <c r="K567" s="281"/>
      <c r="L567" s="134"/>
      <c r="M567" s="5"/>
      <c r="N567" s="6"/>
      <c r="P567" s="44"/>
      <c r="Q567" s="44"/>
    </row>
    <row r="568" spans="1:70" ht="20.100000000000001" customHeight="1">
      <c r="A568" s="4">
        <v>566</v>
      </c>
      <c r="B568" s="592"/>
      <c r="C568" s="76" t="s">
        <v>659</v>
      </c>
      <c r="D568" s="57"/>
      <c r="E568" s="74" t="s">
        <v>882</v>
      </c>
      <c r="F568" s="87">
        <v>1</v>
      </c>
      <c r="G568" s="92"/>
      <c r="H568" s="97" t="str">
        <f t="shared" si="35"/>
        <v>合志①-16</v>
      </c>
      <c r="I568" s="104">
        <v>515</v>
      </c>
      <c r="J568" s="246" t="s">
        <v>910</v>
      </c>
      <c r="K568" s="281">
        <v>2019.4</v>
      </c>
      <c r="L568" s="339" t="s">
        <v>1073</v>
      </c>
      <c r="M568" s="5">
        <f>IF(F568,I568,"")</f>
        <v>515</v>
      </c>
      <c r="N568" s="6"/>
    </row>
    <row r="569" spans="1:70" ht="20.100000000000001" customHeight="1">
      <c r="A569" s="4">
        <v>567</v>
      </c>
      <c r="B569" s="614"/>
      <c r="C569" s="76" t="s">
        <v>659</v>
      </c>
      <c r="D569" s="57"/>
      <c r="E569" s="74" t="s">
        <v>883</v>
      </c>
      <c r="F569" s="87">
        <v>1</v>
      </c>
      <c r="G569" s="92"/>
      <c r="H569" s="97" t="str">
        <f t="shared" si="35"/>
        <v>合志①-17</v>
      </c>
      <c r="I569" s="104">
        <v>335</v>
      </c>
      <c r="J569" s="246" t="s">
        <v>910</v>
      </c>
      <c r="K569" s="281" t="s">
        <v>949</v>
      </c>
      <c r="L569" s="129"/>
      <c r="M569" s="5">
        <f>IF(F569,I569,"")</f>
        <v>335</v>
      </c>
      <c r="N569" s="6"/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20.25" hidden="1" customHeight="1">
      <c r="A570" s="4">
        <v>568</v>
      </c>
      <c r="B570" s="590" t="s">
        <v>666</v>
      </c>
      <c r="C570" s="76" t="s">
        <v>667</v>
      </c>
      <c r="D570" s="57"/>
      <c r="E570" s="74">
        <v>1</v>
      </c>
      <c r="F570" s="87"/>
      <c r="G570" s="92"/>
      <c r="H570" s="97" t="str">
        <f t="shared" si="32"/>
        <v>合志②-1</v>
      </c>
      <c r="I570" s="104">
        <v>370</v>
      </c>
      <c r="J570" s="113" t="s">
        <v>668</v>
      </c>
      <c r="K570" s="188"/>
      <c r="L570" s="129"/>
      <c r="N570" s="6"/>
      <c r="O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</row>
    <row r="571" spans="1:70" ht="20.25" hidden="1" customHeight="1">
      <c r="A571" s="4">
        <v>569</v>
      </c>
      <c r="B571" s="581"/>
      <c r="C571" s="76" t="s">
        <v>667</v>
      </c>
      <c r="D571" s="63"/>
      <c r="E571" s="74">
        <v>2</v>
      </c>
      <c r="F571" s="87"/>
      <c r="G571" s="92"/>
      <c r="H571" s="97" t="str">
        <f t="shared" si="32"/>
        <v>合志②-2</v>
      </c>
      <c r="I571" s="104">
        <v>400</v>
      </c>
      <c r="J571" s="113" t="s">
        <v>669</v>
      </c>
      <c r="K571" s="188"/>
      <c r="L571" s="129"/>
      <c r="N571" s="6"/>
      <c r="O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</row>
    <row r="572" spans="1:70" ht="20.100000000000001" customHeight="1">
      <c r="A572" s="4">
        <v>570</v>
      </c>
      <c r="B572" s="581"/>
      <c r="C572" s="76" t="s">
        <v>667</v>
      </c>
      <c r="D572" s="63"/>
      <c r="E572" s="74">
        <v>3</v>
      </c>
      <c r="F572" s="87">
        <v>1</v>
      </c>
      <c r="G572" s="92"/>
      <c r="H572" s="97" t="str">
        <f t="shared" si="32"/>
        <v>合志②-3</v>
      </c>
      <c r="I572" s="104">
        <v>495</v>
      </c>
      <c r="J572" s="113" t="s">
        <v>670</v>
      </c>
      <c r="K572" s="281" t="s">
        <v>1046</v>
      </c>
      <c r="L572" s="145"/>
      <c r="M572" s="5">
        <f>IF(F572,I572,"")</f>
        <v>495</v>
      </c>
      <c r="N572" s="6"/>
      <c r="O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</row>
    <row r="573" spans="1:70" ht="20.25" hidden="1" customHeight="1">
      <c r="A573" s="4">
        <v>571</v>
      </c>
      <c r="B573" s="581"/>
      <c r="C573" s="76" t="s">
        <v>667</v>
      </c>
      <c r="D573" s="63"/>
      <c r="E573" s="74">
        <v>4</v>
      </c>
      <c r="F573" s="87"/>
      <c r="G573" s="92"/>
      <c r="H573" s="97" t="str">
        <f t="shared" si="32"/>
        <v>合志②-4</v>
      </c>
      <c r="I573" s="104">
        <v>475</v>
      </c>
      <c r="J573" s="113" t="s">
        <v>670</v>
      </c>
      <c r="K573" s="188"/>
      <c r="L573" s="129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ht="20.25" hidden="1" customHeight="1">
      <c r="A574" s="4">
        <v>572</v>
      </c>
      <c r="B574" s="581"/>
      <c r="C574" s="76" t="s">
        <v>667</v>
      </c>
      <c r="D574" s="63"/>
      <c r="E574" s="74">
        <v>5</v>
      </c>
      <c r="F574" s="87"/>
      <c r="G574" s="92"/>
      <c r="H574" s="97" t="str">
        <f t="shared" si="32"/>
        <v>合志②-5</v>
      </c>
      <c r="I574" s="104">
        <v>525</v>
      </c>
      <c r="J574" s="113" t="s">
        <v>670</v>
      </c>
      <c r="K574" s="188"/>
      <c r="L574" s="129"/>
      <c r="O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</row>
    <row r="575" spans="1:70" ht="16.5" hidden="1" customHeight="1">
      <c r="A575" s="4">
        <v>573</v>
      </c>
      <c r="B575" s="581"/>
      <c r="C575" s="76" t="s">
        <v>667</v>
      </c>
      <c r="D575" s="63"/>
      <c r="E575" s="74">
        <v>6</v>
      </c>
      <c r="F575" s="87"/>
      <c r="G575" s="92"/>
      <c r="H575" s="97" t="str">
        <f t="shared" si="32"/>
        <v>合志②-6</v>
      </c>
      <c r="I575" s="104">
        <v>375</v>
      </c>
      <c r="J575" s="113" t="s">
        <v>671</v>
      </c>
      <c r="K575" s="188"/>
      <c r="L575" s="129"/>
    </row>
    <row r="576" spans="1:70" ht="20.100000000000001" customHeight="1">
      <c r="A576" s="4">
        <v>574</v>
      </c>
      <c r="B576" s="581"/>
      <c r="C576" s="76" t="s">
        <v>667</v>
      </c>
      <c r="D576" s="63"/>
      <c r="E576" s="74" t="s">
        <v>299</v>
      </c>
      <c r="F576" s="87">
        <v>1</v>
      </c>
      <c r="G576" s="92"/>
      <c r="H576" s="97" t="str">
        <f t="shared" si="32"/>
        <v>合志②-7</v>
      </c>
      <c r="I576" s="104">
        <v>470</v>
      </c>
      <c r="J576" s="113" t="s">
        <v>670</v>
      </c>
      <c r="K576" s="281" t="s">
        <v>1075</v>
      </c>
      <c r="L576" s="150"/>
      <c r="M576" s="5">
        <f>IF(F576,I576,"")</f>
        <v>470</v>
      </c>
      <c r="N576" s="6"/>
    </row>
    <row r="577" spans="1:70" ht="16.5" hidden="1" customHeight="1">
      <c r="A577" s="4">
        <v>575</v>
      </c>
      <c r="B577" s="581"/>
      <c r="C577" s="76" t="s">
        <v>667</v>
      </c>
      <c r="D577" s="63"/>
      <c r="E577" s="74" t="s">
        <v>464</v>
      </c>
      <c r="F577" s="87"/>
      <c r="G577" s="92"/>
      <c r="H577" s="97" t="str">
        <f t="shared" si="32"/>
        <v>合志②-8</v>
      </c>
      <c r="I577" s="104">
        <v>490</v>
      </c>
      <c r="J577" s="113" t="s">
        <v>670</v>
      </c>
      <c r="K577" s="188"/>
      <c r="L577" s="129"/>
    </row>
    <row r="578" spans="1:70" ht="20.100000000000001" customHeight="1">
      <c r="A578" s="4">
        <v>576</v>
      </c>
      <c r="B578" s="581"/>
      <c r="C578" s="76" t="s">
        <v>667</v>
      </c>
      <c r="D578" s="63"/>
      <c r="E578" s="74" t="s">
        <v>279</v>
      </c>
      <c r="F578" s="87">
        <v>1</v>
      </c>
      <c r="G578" s="92"/>
      <c r="H578" s="97" t="str">
        <f t="shared" si="32"/>
        <v>合志②-9</v>
      </c>
      <c r="I578" s="109">
        <v>520</v>
      </c>
      <c r="J578" s="251" t="s">
        <v>673</v>
      </c>
      <c r="K578" s="328" t="s">
        <v>949</v>
      </c>
      <c r="L578" s="134"/>
      <c r="M578" s="5">
        <f>IF(F578,I578,"")</f>
        <v>520</v>
      </c>
      <c r="N578" s="6"/>
      <c r="O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</row>
    <row r="579" spans="1:70" ht="16.5" hidden="1" customHeight="1">
      <c r="A579" s="4">
        <v>577</v>
      </c>
      <c r="B579" s="581"/>
      <c r="C579" s="76" t="s">
        <v>667</v>
      </c>
      <c r="D579" s="63"/>
      <c r="E579" s="74" t="s">
        <v>455</v>
      </c>
      <c r="F579" s="87"/>
      <c r="G579" s="92"/>
      <c r="H579" s="97" t="str">
        <f t="shared" ref="H579:H609" si="36">CONCATENATE(C579,D579,"-",E579)</f>
        <v>合志②-10</v>
      </c>
      <c r="I579" s="109">
        <v>475</v>
      </c>
      <c r="J579" s="113" t="s">
        <v>674</v>
      </c>
      <c r="K579" s="281"/>
      <c r="L579" s="168"/>
      <c r="N579" s="6"/>
    </row>
    <row r="580" spans="1:70" ht="20.25" hidden="1" customHeight="1">
      <c r="A580" s="4">
        <v>578</v>
      </c>
      <c r="B580" s="581"/>
      <c r="C580" s="76" t="s">
        <v>667</v>
      </c>
      <c r="D580" s="63"/>
      <c r="E580" s="74" t="s">
        <v>383</v>
      </c>
      <c r="F580" s="87"/>
      <c r="G580" s="92"/>
      <c r="H580" s="97" t="str">
        <f t="shared" si="36"/>
        <v>合志②-11</v>
      </c>
      <c r="I580" s="109">
        <v>495</v>
      </c>
      <c r="J580" s="113" t="s">
        <v>675</v>
      </c>
      <c r="K580" s="188"/>
      <c r="L580" s="129"/>
      <c r="N580" s="6"/>
      <c r="O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</row>
    <row r="581" spans="1:70" ht="20.25" hidden="1">
      <c r="A581" s="4">
        <v>579</v>
      </c>
      <c r="B581" s="581"/>
      <c r="C581" s="76" t="s">
        <v>667</v>
      </c>
      <c r="D581" s="63"/>
      <c r="E581" s="74" t="s">
        <v>865</v>
      </c>
      <c r="F581" s="87"/>
      <c r="G581" s="92"/>
      <c r="H581" s="97" t="str">
        <f t="shared" si="36"/>
        <v>合志②-12</v>
      </c>
      <c r="I581" s="109">
        <v>380</v>
      </c>
      <c r="J581" s="113" t="s">
        <v>911</v>
      </c>
      <c r="K581" s="281"/>
      <c r="L581" s="129"/>
      <c r="N581" s="6"/>
      <c r="O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</row>
    <row r="582" spans="1:70" ht="20.100000000000001" customHeight="1">
      <c r="A582" s="4">
        <v>580</v>
      </c>
      <c r="B582" s="581"/>
      <c r="C582" s="76" t="s">
        <v>667</v>
      </c>
      <c r="D582" s="63"/>
      <c r="E582" s="74" t="s">
        <v>884</v>
      </c>
      <c r="F582" s="87">
        <v>1</v>
      </c>
      <c r="G582" s="92"/>
      <c r="H582" s="97" t="str">
        <f t="shared" si="36"/>
        <v>合志②-13</v>
      </c>
      <c r="I582" s="109">
        <v>395</v>
      </c>
      <c r="J582" s="113" t="s">
        <v>911</v>
      </c>
      <c r="K582" s="281">
        <v>2019.4</v>
      </c>
      <c r="L582" s="150"/>
      <c r="M582" s="5">
        <f>IF(F582,I582,"")</f>
        <v>395</v>
      </c>
      <c r="O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</row>
    <row r="583" spans="1:70" ht="20.100000000000001" customHeight="1">
      <c r="A583" s="4">
        <v>581</v>
      </c>
      <c r="B583" s="581"/>
      <c r="C583" s="76" t="s">
        <v>667</v>
      </c>
      <c r="D583" s="63"/>
      <c r="E583" s="74" t="s">
        <v>880</v>
      </c>
      <c r="F583" s="87">
        <v>1</v>
      </c>
      <c r="G583" s="92"/>
      <c r="H583" s="97" t="str">
        <f t="shared" si="36"/>
        <v>合志②-14</v>
      </c>
      <c r="I583" s="109">
        <v>390</v>
      </c>
      <c r="J583" s="113" t="s">
        <v>912</v>
      </c>
      <c r="K583" s="281">
        <v>2019.4</v>
      </c>
      <c r="L583" s="150"/>
      <c r="M583" s="5">
        <f>IF(F583,I583,"")</f>
        <v>390</v>
      </c>
      <c r="O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</row>
    <row r="584" spans="1:70" ht="21" hidden="1" customHeight="1">
      <c r="A584" s="4">
        <v>582</v>
      </c>
      <c r="B584" s="581"/>
      <c r="C584" s="76" t="s">
        <v>667</v>
      </c>
      <c r="D584" s="63"/>
      <c r="E584" s="74" t="s">
        <v>881</v>
      </c>
      <c r="F584" s="87"/>
      <c r="G584" s="92"/>
      <c r="H584" s="97" t="str">
        <f t="shared" si="36"/>
        <v>合志②-15</v>
      </c>
      <c r="I584" s="109">
        <v>350</v>
      </c>
      <c r="J584" s="113" t="s">
        <v>913</v>
      </c>
      <c r="K584" s="281"/>
      <c r="L584" s="129"/>
      <c r="M584" s="5" t="str">
        <f>IF(F584,I584,"")</f>
        <v/>
      </c>
      <c r="N584" s="6"/>
    </row>
    <row r="585" spans="1:70" ht="20.100000000000001" customHeight="1">
      <c r="A585" s="4">
        <v>583</v>
      </c>
      <c r="B585" s="581"/>
      <c r="C585" s="76" t="s">
        <v>667</v>
      </c>
      <c r="D585" s="63"/>
      <c r="E585" s="74" t="s">
        <v>882</v>
      </c>
      <c r="F585" s="87">
        <v>1</v>
      </c>
      <c r="G585" s="92"/>
      <c r="H585" s="97" t="str">
        <f t="shared" si="36"/>
        <v>合志②-16</v>
      </c>
      <c r="I585" s="109">
        <v>255</v>
      </c>
      <c r="J585" s="113" t="s">
        <v>913</v>
      </c>
      <c r="K585" s="281" t="s">
        <v>1051</v>
      </c>
      <c r="L585" s="132"/>
      <c r="N585" s="15"/>
    </row>
    <row r="586" spans="1:70" ht="20.25" hidden="1" customHeight="1">
      <c r="A586" s="4">
        <v>584</v>
      </c>
      <c r="B586" s="582"/>
      <c r="C586" s="76" t="s">
        <v>667</v>
      </c>
      <c r="D586" s="63"/>
      <c r="E586" s="74" t="s">
        <v>883</v>
      </c>
      <c r="F586" s="87"/>
      <c r="G586" s="92"/>
      <c r="H586" s="97" t="str">
        <f t="shared" si="36"/>
        <v>合志②-17</v>
      </c>
      <c r="I586" s="109">
        <v>480</v>
      </c>
      <c r="J586" s="113" t="s">
        <v>914</v>
      </c>
      <c r="K586" s="281"/>
      <c r="L586" s="129" t="s">
        <v>900</v>
      </c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s="15" customFormat="1" ht="20.25" hidden="1" customHeight="1">
      <c r="A587" s="4">
        <v>585</v>
      </c>
      <c r="B587" s="590" t="s">
        <v>893</v>
      </c>
      <c r="C587" s="76" t="s">
        <v>894</v>
      </c>
      <c r="D587" s="63"/>
      <c r="E587" s="74" t="s">
        <v>895</v>
      </c>
      <c r="F587" s="87"/>
      <c r="G587" s="92"/>
      <c r="H587" s="97" t="str">
        <f t="shared" si="36"/>
        <v>合志③-1</v>
      </c>
      <c r="I587" s="109">
        <v>250</v>
      </c>
      <c r="J587" s="113" t="s">
        <v>915</v>
      </c>
      <c r="K587" s="281"/>
      <c r="L587" s="129" t="s">
        <v>900</v>
      </c>
      <c r="M587" s="5"/>
      <c r="P587" s="44"/>
      <c r="Q587" s="44"/>
    </row>
    <row r="588" spans="1:70" s="15" customFormat="1" ht="16.5" hidden="1" customHeight="1">
      <c r="A588" s="4">
        <v>586</v>
      </c>
      <c r="B588" s="581"/>
      <c r="C588" s="76" t="s">
        <v>894</v>
      </c>
      <c r="D588" s="63"/>
      <c r="E588" s="74" t="s">
        <v>896</v>
      </c>
      <c r="F588" s="87"/>
      <c r="G588" s="92"/>
      <c r="H588" s="97" t="str">
        <f t="shared" si="36"/>
        <v>合志③-2</v>
      </c>
      <c r="I588" s="109">
        <v>260</v>
      </c>
      <c r="J588" s="113" t="s">
        <v>916</v>
      </c>
      <c r="K588" s="281"/>
      <c r="L588" s="129" t="s">
        <v>900</v>
      </c>
      <c r="M588" s="5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</row>
    <row r="589" spans="1:70" s="15" customFormat="1" ht="20.25" hidden="1" customHeight="1">
      <c r="A589" s="4">
        <v>587</v>
      </c>
      <c r="B589" s="581"/>
      <c r="C589" s="76" t="s">
        <v>894</v>
      </c>
      <c r="D589" s="63"/>
      <c r="E589" s="74" t="s">
        <v>897</v>
      </c>
      <c r="F589" s="87"/>
      <c r="G589" s="92"/>
      <c r="H589" s="97" t="str">
        <f t="shared" si="36"/>
        <v>合志③-3</v>
      </c>
      <c r="I589" s="109">
        <v>385</v>
      </c>
      <c r="J589" s="113" t="s">
        <v>917</v>
      </c>
      <c r="K589" s="281"/>
      <c r="L589" s="129" t="s">
        <v>900</v>
      </c>
      <c r="M589" s="5"/>
      <c r="P589" s="44"/>
      <c r="Q589" s="44"/>
    </row>
    <row r="590" spans="1:70" s="15" customFormat="1" ht="20.25" hidden="1" customHeight="1">
      <c r="A590" s="4">
        <v>588</v>
      </c>
      <c r="B590" s="581"/>
      <c r="C590" s="76" t="s">
        <v>894</v>
      </c>
      <c r="D590" s="63"/>
      <c r="E590" s="74" t="s">
        <v>898</v>
      </c>
      <c r="F590" s="87"/>
      <c r="G590" s="92"/>
      <c r="H590" s="97" t="str">
        <f t="shared" si="36"/>
        <v>合志③-4</v>
      </c>
      <c r="I590" s="109">
        <v>290</v>
      </c>
      <c r="J590" s="113" t="s">
        <v>918</v>
      </c>
      <c r="K590" s="281"/>
      <c r="L590" s="129" t="s">
        <v>900</v>
      </c>
      <c r="M590" s="5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</row>
    <row r="591" spans="1:70" s="15" customFormat="1" ht="20.25" hidden="1" customHeight="1">
      <c r="A591" s="4">
        <v>589</v>
      </c>
      <c r="B591" s="582"/>
      <c r="C591" s="76" t="s">
        <v>894</v>
      </c>
      <c r="D591" s="63"/>
      <c r="E591" s="74" t="s">
        <v>899</v>
      </c>
      <c r="F591" s="87"/>
      <c r="G591" s="92"/>
      <c r="H591" s="97" t="str">
        <f t="shared" si="36"/>
        <v>合志③-5</v>
      </c>
      <c r="I591" s="109">
        <v>285</v>
      </c>
      <c r="J591" s="113" t="s">
        <v>918</v>
      </c>
      <c r="K591" s="281"/>
      <c r="L591" s="129" t="s">
        <v>900</v>
      </c>
      <c r="M591" s="5"/>
      <c r="N591" s="44"/>
      <c r="P591" s="44"/>
      <c r="Q591" s="44"/>
    </row>
    <row r="592" spans="1:70" s="15" customFormat="1" ht="20.25" hidden="1" customHeight="1">
      <c r="A592" s="4">
        <v>590</v>
      </c>
      <c r="B592" s="583" t="s">
        <v>676</v>
      </c>
      <c r="C592" s="76" t="s">
        <v>677</v>
      </c>
      <c r="D592" s="63"/>
      <c r="E592" s="74" t="s">
        <v>10</v>
      </c>
      <c r="F592" s="87"/>
      <c r="G592" s="92"/>
      <c r="H592" s="97" t="str">
        <f t="shared" si="36"/>
        <v>嘉島-1</v>
      </c>
      <c r="I592" s="110">
        <v>355</v>
      </c>
      <c r="J592" s="113" t="s">
        <v>678</v>
      </c>
      <c r="K592" s="188"/>
      <c r="L592" s="131"/>
      <c r="M592" s="5"/>
      <c r="N592" s="6"/>
      <c r="P592" s="44"/>
      <c r="Q592" s="44"/>
    </row>
    <row r="593" spans="1:70" s="15" customFormat="1" ht="16.5" hidden="1" customHeight="1">
      <c r="A593" s="4">
        <v>591</v>
      </c>
      <c r="B593" s="584"/>
      <c r="C593" s="76" t="s">
        <v>677</v>
      </c>
      <c r="D593" s="63"/>
      <c r="E593" s="74" t="s">
        <v>143</v>
      </c>
      <c r="F593" s="87"/>
      <c r="G593" s="92"/>
      <c r="H593" s="97" t="str">
        <f t="shared" si="36"/>
        <v>嘉島-2</v>
      </c>
      <c r="I593" s="110">
        <v>365</v>
      </c>
      <c r="J593" s="113" t="s">
        <v>679</v>
      </c>
      <c r="K593" s="188"/>
      <c r="L593" s="131"/>
      <c r="M593" s="5"/>
      <c r="N593" s="6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</row>
    <row r="594" spans="1:70" ht="20.25" hidden="1" customHeight="1">
      <c r="A594" s="4">
        <v>592</v>
      </c>
      <c r="B594" s="615"/>
      <c r="C594" s="76" t="s">
        <v>677</v>
      </c>
      <c r="D594" s="63"/>
      <c r="E594" s="74" t="s">
        <v>146</v>
      </c>
      <c r="F594" s="87"/>
      <c r="G594" s="94"/>
      <c r="H594" s="97" t="str">
        <f t="shared" si="36"/>
        <v>嘉島-3</v>
      </c>
      <c r="I594" s="110">
        <v>390</v>
      </c>
      <c r="J594" s="125" t="s">
        <v>680</v>
      </c>
      <c r="K594" s="188"/>
      <c r="L594" s="131"/>
      <c r="N594" s="6"/>
      <c r="O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</row>
    <row r="595" spans="1:70" ht="20.25" hidden="1" customHeight="1">
      <c r="A595" s="4">
        <v>593</v>
      </c>
      <c r="B595" s="583" t="s">
        <v>681</v>
      </c>
      <c r="C595" s="76" t="s">
        <v>682</v>
      </c>
      <c r="D595" s="63"/>
      <c r="E595" s="74" t="s">
        <v>10</v>
      </c>
      <c r="F595" s="87"/>
      <c r="G595" s="94"/>
      <c r="H595" s="98" t="str">
        <f t="shared" si="36"/>
        <v>益城-1</v>
      </c>
      <c r="I595" s="104">
        <v>820</v>
      </c>
      <c r="J595" s="122" t="s">
        <v>683</v>
      </c>
      <c r="K595" s="189"/>
      <c r="L595" s="179"/>
      <c r="O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</row>
    <row r="596" spans="1:70" ht="20.25" hidden="1" customHeight="1">
      <c r="A596" s="4">
        <v>594</v>
      </c>
      <c r="B596" s="584"/>
      <c r="C596" s="76" t="s">
        <v>682</v>
      </c>
      <c r="D596" s="63"/>
      <c r="E596" s="74" t="s">
        <v>143</v>
      </c>
      <c r="F596" s="87"/>
      <c r="G596" s="94"/>
      <c r="H596" s="97" t="str">
        <f t="shared" si="36"/>
        <v>益城-2</v>
      </c>
      <c r="I596" s="104">
        <v>590</v>
      </c>
      <c r="J596" s="113" t="s">
        <v>683</v>
      </c>
      <c r="K596" s="188"/>
      <c r="L596" s="131"/>
      <c r="N596" s="6"/>
      <c r="O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</row>
    <row r="597" spans="1:70" ht="20.100000000000001" hidden="1" customHeight="1">
      <c r="A597" s="4">
        <v>595</v>
      </c>
      <c r="B597" s="584"/>
      <c r="C597" s="76" t="s">
        <v>682</v>
      </c>
      <c r="D597" s="287"/>
      <c r="E597" s="74" t="s">
        <v>885</v>
      </c>
      <c r="F597" s="288"/>
      <c r="G597" s="289"/>
      <c r="H597" s="97" t="str">
        <f t="shared" si="36"/>
        <v>益城-3</v>
      </c>
      <c r="I597" s="290">
        <v>300</v>
      </c>
      <c r="J597" s="291" t="s">
        <v>919</v>
      </c>
      <c r="K597" s="281"/>
      <c r="L597" s="292"/>
    </row>
    <row r="598" spans="1:70" ht="20.100000000000001" customHeight="1">
      <c r="A598" s="4">
        <v>596</v>
      </c>
      <c r="B598" s="584"/>
      <c r="C598" s="76" t="s">
        <v>682</v>
      </c>
      <c r="D598" s="287"/>
      <c r="E598" s="74" t="s">
        <v>886</v>
      </c>
      <c r="F598" s="288">
        <v>1</v>
      </c>
      <c r="G598" s="289"/>
      <c r="H598" s="97" t="str">
        <f t="shared" si="36"/>
        <v>益城-4</v>
      </c>
      <c r="I598" s="290">
        <v>385</v>
      </c>
      <c r="J598" s="291" t="s">
        <v>920</v>
      </c>
      <c r="K598" s="281" t="s">
        <v>1047</v>
      </c>
      <c r="L598" s="340" t="s">
        <v>1074</v>
      </c>
      <c r="N598" s="6"/>
      <c r="O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</row>
    <row r="599" spans="1:70" ht="20.100000000000001" customHeight="1">
      <c r="A599" s="4">
        <v>597</v>
      </c>
      <c r="B599" s="584"/>
      <c r="C599" s="76" t="s">
        <v>682</v>
      </c>
      <c r="D599" s="287"/>
      <c r="E599" s="74" t="s">
        <v>887</v>
      </c>
      <c r="F599" s="288">
        <v>0</v>
      </c>
      <c r="G599" s="289"/>
      <c r="H599" s="97" t="str">
        <f t="shared" si="36"/>
        <v>益城-5</v>
      </c>
      <c r="I599" s="290">
        <v>295</v>
      </c>
      <c r="J599" s="291" t="s">
        <v>921</v>
      </c>
      <c r="K599" s="281"/>
      <c r="L599" s="164" t="s">
        <v>694</v>
      </c>
      <c r="N599" s="6"/>
    </row>
    <row r="600" spans="1:70" ht="20.100000000000001" hidden="1" customHeight="1">
      <c r="A600" s="4">
        <v>598</v>
      </c>
      <c r="B600" s="584"/>
      <c r="C600" s="76" t="s">
        <v>682</v>
      </c>
      <c r="D600" s="287"/>
      <c r="E600" s="74" t="s">
        <v>866</v>
      </c>
      <c r="F600" s="288"/>
      <c r="G600" s="289"/>
      <c r="H600" s="97" t="str">
        <f t="shared" si="36"/>
        <v>益城-6</v>
      </c>
      <c r="I600" s="290">
        <v>300</v>
      </c>
      <c r="J600" s="291" t="s">
        <v>922</v>
      </c>
      <c r="K600" s="281"/>
      <c r="L600" s="306"/>
      <c r="N600" s="6"/>
      <c r="O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</row>
    <row r="601" spans="1:70" s="5" customFormat="1" ht="20.100000000000001" customHeight="1">
      <c r="A601" s="4">
        <v>599</v>
      </c>
      <c r="B601" s="584"/>
      <c r="C601" s="76" t="s">
        <v>682</v>
      </c>
      <c r="D601" s="287"/>
      <c r="E601" s="74" t="s">
        <v>868</v>
      </c>
      <c r="F601" s="288" t="s">
        <v>937</v>
      </c>
      <c r="G601" s="289"/>
      <c r="H601" s="97" t="str">
        <f t="shared" si="36"/>
        <v>益城-7</v>
      </c>
      <c r="I601" s="290">
        <v>265</v>
      </c>
      <c r="J601" s="291" t="s">
        <v>923</v>
      </c>
      <c r="K601" s="281">
        <v>2019.4</v>
      </c>
      <c r="L601" s="292"/>
      <c r="N601" s="6"/>
      <c r="O601" s="6"/>
      <c r="P601" s="44"/>
      <c r="Q601" s="44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spans="1:70" s="5" customFormat="1" ht="20.100000000000001" customHeight="1">
      <c r="A602" s="4">
        <v>600</v>
      </c>
      <c r="B602" s="584"/>
      <c r="C602" s="76" t="s">
        <v>682</v>
      </c>
      <c r="D602" s="287"/>
      <c r="E602" s="74" t="s">
        <v>888</v>
      </c>
      <c r="F602" s="288" t="s">
        <v>937</v>
      </c>
      <c r="G602" s="289"/>
      <c r="H602" s="97" t="str">
        <f t="shared" si="36"/>
        <v>益城-8</v>
      </c>
      <c r="I602" s="290">
        <v>420</v>
      </c>
      <c r="J602" s="291" t="s">
        <v>924</v>
      </c>
      <c r="K602" s="281">
        <v>2019.4</v>
      </c>
      <c r="L602" s="292"/>
      <c r="N602" s="6"/>
      <c r="O602" s="6"/>
      <c r="P602" s="44"/>
      <c r="Q602" s="44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70" s="5" customFormat="1" ht="20.100000000000001" customHeight="1">
      <c r="A603" s="4">
        <v>601</v>
      </c>
      <c r="B603" s="584"/>
      <c r="C603" s="76" t="s">
        <v>682</v>
      </c>
      <c r="D603" s="287"/>
      <c r="E603" s="74" t="s">
        <v>889</v>
      </c>
      <c r="F603" s="288" t="s">
        <v>937</v>
      </c>
      <c r="G603" s="289"/>
      <c r="H603" s="97" t="str">
        <f t="shared" si="36"/>
        <v>益城-9</v>
      </c>
      <c r="I603" s="290">
        <v>475</v>
      </c>
      <c r="J603" s="291" t="s">
        <v>925</v>
      </c>
      <c r="K603" s="281">
        <v>2019.4</v>
      </c>
      <c r="L603" s="292"/>
      <c r="N603" s="6"/>
      <c r="O603" s="6"/>
      <c r="P603" s="44"/>
      <c r="Q603" s="44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spans="1:70" s="5" customFormat="1" ht="20.100000000000001" customHeight="1">
      <c r="A604" s="4">
        <v>602</v>
      </c>
      <c r="B604" s="584"/>
      <c r="C604" s="76" t="s">
        <v>682</v>
      </c>
      <c r="D604" s="287"/>
      <c r="E604" s="74" t="s">
        <v>890</v>
      </c>
      <c r="F604" s="288" t="s">
        <v>937</v>
      </c>
      <c r="G604" s="289"/>
      <c r="H604" s="97" t="str">
        <f t="shared" si="36"/>
        <v>益城-10</v>
      </c>
      <c r="I604" s="290">
        <v>405</v>
      </c>
      <c r="J604" s="291" t="s">
        <v>926</v>
      </c>
      <c r="K604" s="281">
        <v>2019.4</v>
      </c>
      <c r="L604" s="292"/>
      <c r="N604" s="6"/>
      <c r="O604" s="6"/>
      <c r="P604" s="44"/>
      <c r="Q604" s="44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70" s="5" customFormat="1" ht="20.100000000000001" customHeight="1">
      <c r="A605" s="4">
        <v>603</v>
      </c>
      <c r="B605" s="584"/>
      <c r="C605" s="76" t="s">
        <v>682</v>
      </c>
      <c r="D605" s="287"/>
      <c r="E605" s="74" t="s">
        <v>891</v>
      </c>
      <c r="F605" s="288" t="s">
        <v>937</v>
      </c>
      <c r="G605" s="289"/>
      <c r="H605" s="97" t="str">
        <f t="shared" si="36"/>
        <v>益城-11</v>
      </c>
      <c r="I605" s="290">
        <v>335</v>
      </c>
      <c r="J605" s="291" t="s">
        <v>927</v>
      </c>
      <c r="K605" s="281">
        <v>2019.4</v>
      </c>
      <c r="L605" s="292"/>
      <c r="N605" s="6"/>
      <c r="O605" s="6"/>
      <c r="P605" s="44"/>
      <c r="Q605" s="44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spans="1:70" s="5" customFormat="1" ht="20.100000000000001" customHeight="1">
      <c r="A606" s="4">
        <v>604</v>
      </c>
      <c r="B606" s="584"/>
      <c r="C606" s="76" t="s">
        <v>682</v>
      </c>
      <c r="D606" s="287"/>
      <c r="E606" s="74" t="s">
        <v>865</v>
      </c>
      <c r="F606" s="288" t="s">
        <v>937</v>
      </c>
      <c r="G606" s="289"/>
      <c r="H606" s="97" t="str">
        <f t="shared" si="36"/>
        <v>益城-12</v>
      </c>
      <c r="I606" s="290">
        <v>290</v>
      </c>
      <c r="J606" s="291" t="s">
        <v>928</v>
      </c>
      <c r="K606" s="281">
        <v>2019.4</v>
      </c>
      <c r="L606" s="292"/>
      <c r="N606" s="44"/>
      <c r="O606" s="6"/>
      <c r="P606" s="44"/>
      <c r="Q606" s="44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spans="1:70" s="5" customFormat="1" ht="20.100000000000001" customHeight="1">
      <c r="A607" s="4">
        <v>605</v>
      </c>
      <c r="B607" s="584"/>
      <c r="C607" s="76" t="s">
        <v>682</v>
      </c>
      <c r="D607" s="287"/>
      <c r="E607" s="74" t="s">
        <v>884</v>
      </c>
      <c r="F607" s="288">
        <v>1</v>
      </c>
      <c r="G607" s="289"/>
      <c r="H607" s="97" t="str">
        <f t="shared" si="36"/>
        <v>益城-13</v>
      </c>
      <c r="I607" s="290">
        <v>315</v>
      </c>
      <c r="J607" s="291" t="s">
        <v>1031</v>
      </c>
      <c r="K607" s="336" t="s">
        <v>1035</v>
      </c>
      <c r="L607" s="292"/>
      <c r="M607" s="5">
        <f>IF(F607,I607,"")</f>
        <v>315</v>
      </c>
      <c r="N607" s="44"/>
      <c r="O607" s="6"/>
      <c r="P607" s="44"/>
      <c r="Q607" s="44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spans="1:70" s="5" customFormat="1" ht="20.100000000000001" customHeight="1">
      <c r="A608" s="4">
        <v>606</v>
      </c>
      <c r="B608" s="584"/>
      <c r="C608" s="76" t="s">
        <v>682</v>
      </c>
      <c r="D608" s="287"/>
      <c r="E608" s="74" t="s">
        <v>880</v>
      </c>
      <c r="F608" s="288">
        <v>1</v>
      </c>
      <c r="G608" s="289"/>
      <c r="H608" s="97" t="str">
        <f t="shared" si="36"/>
        <v>益城-14</v>
      </c>
      <c r="I608" s="290">
        <v>300</v>
      </c>
      <c r="J608" s="291" t="s">
        <v>1032</v>
      </c>
      <c r="K608" s="336" t="s">
        <v>1035</v>
      </c>
      <c r="L608" s="292"/>
      <c r="M608" s="5">
        <f>IF(F608,I608,"")</f>
        <v>300</v>
      </c>
      <c r="N608" s="44"/>
      <c r="O608" s="6"/>
      <c r="P608" s="44"/>
      <c r="Q608" s="44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spans="1:70" s="5" customFormat="1" ht="20.100000000000001" hidden="1" customHeight="1" thickBot="1">
      <c r="A609" s="4">
        <v>607</v>
      </c>
      <c r="B609" s="613"/>
      <c r="C609" s="83" t="s">
        <v>682</v>
      </c>
      <c r="D609" s="64"/>
      <c r="E609" s="84"/>
      <c r="F609" s="89"/>
      <c r="G609" s="89"/>
      <c r="H609" s="102" t="str">
        <f t="shared" si="36"/>
        <v>益城-</v>
      </c>
      <c r="I609" s="111">
        <v>350</v>
      </c>
      <c r="J609" s="126" t="s">
        <v>684</v>
      </c>
      <c r="K609" s="337"/>
      <c r="L609" s="180"/>
      <c r="N609" s="44"/>
      <c r="O609" s="6"/>
      <c r="P609" s="44"/>
      <c r="Q609" s="44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70" s="5" customFormat="1" ht="20.100000000000001" hidden="1" customHeight="1">
      <c r="A610" s="4">
        <v>608</v>
      </c>
      <c r="B610" s="25"/>
      <c r="C610" s="26"/>
      <c r="D610" s="27"/>
      <c r="E610" s="28"/>
      <c r="F610" s="29"/>
      <c r="G610" s="29"/>
      <c r="H610" s="30"/>
      <c r="I610" s="31"/>
      <c r="J610" s="33"/>
      <c r="K610" s="26"/>
      <c r="L610" s="32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  <c r="AT610" s="213"/>
      <c r="AU610" s="213"/>
      <c r="AV610" s="213"/>
      <c r="AW610" s="213"/>
      <c r="AX610" s="213"/>
      <c r="AY610" s="213"/>
      <c r="AZ610" s="213"/>
      <c r="BA610" s="213"/>
      <c r="BB610" s="213"/>
      <c r="BC610" s="213"/>
      <c r="BD610" s="213"/>
      <c r="BE610" s="213"/>
      <c r="BF610" s="213"/>
      <c r="BG610" s="213"/>
      <c r="BH610" s="213"/>
      <c r="BI610" s="213"/>
      <c r="BJ610" s="213"/>
      <c r="BK610" s="213"/>
      <c r="BL610" s="213"/>
      <c r="BM610" s="213"/>
      <c r="BN610" s="213"/>
      <c r="BO610" s="213"/>
      <c r="BP610" s="213"/>
      <c r="BQ610" s="213"/>
      <c r="BR610" s="213"/>
    </row>
    <row r="611" spans="1:70" s="5" customFormat="1" ht="20.100000000000001" hidden="1" customHeight="1">
      <c r="A611" s="4">
        <v>609</v>
      </c>
      <c r="B611" s="25"/>
      <c r="C611" s="26"/>
      <c r="D611" s="27"/>
      <c r="E611" s="28"/>
      <c r="F611" s="29"/>
      <c r="G611" s="29"/>
      <c r="H611" s="30"/>
      <c r="I611" s="31"/>
      <c r="J611" s="33"/>
      <c r="K611" s="26"/>
      <c r="L611" s="32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  <c r="BI611" s="213"/>
      <c r="BJ611" s="213"/>
      <c r="BK611" s="213"/>
      <c r="BL611" s="213"/>
      <c r="BM611" s="213"/>
      <c r="BN611" s="213"/>
      <c r="BO611" s="213"/>
      <c r="BP611" s="213"/>
      <c r="BQ611" s="213"/>
      <c r="BR611" s="213"/>
    </row>
    <row r="612" spans="1:70" s="5" customFormat="1" ht="20.100000000000001" hidden="1" customHeight="1" thickBot="1">
      <c r="A612" s="4">
        <v>610</v>
      </c>
      <c r="B612" s="25"/>
      <c r="C612" s="6"/>
      <c r="D612" s="6"/>
      <c r="E612" s="6"/>
      <c r="F612" s="6"/>
      <c r="G612" s="6"/>
      <c r="H612" s="6"/>
      <c r="I612" s="34"/>
      <c r="J612" s="6"/>
      <c r="K612" s="282"/>
      <c r="L612" s="6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  <c r="BI612" s="213"/>
      <c r="BJ612" s="213"/>
      <c r="BK612" s="213"/>
      <c r="BL612" s="213"/>
      <c r="BM612" s="213"/>
      <c r="BN612" s="213"/>
      <c r="BO612" s="213"/>
      <c r="BP612" s="213"/>
      <c r="BQ612" s="213"/>
      <c r="BR612" s="213"/>
    </row>
    <row r="613" spans="1:70" s="5" customFormat="1" ht="24.75" hidden="1" customHeight="1" thickBot="1">
      <c r="A613" s="4"/>
      <c r="B613" s="297" t="s">
        <v>691</v>
      </c>
      <c r="C613" s="295"/>
      <c r="D613" s="295"/>
      <c r="E613" s="296"/>
      <c r="F613" s="198"/>
      <c r="G613" s="198"/>
      <c r="H613" s="298" t="str">
        <f>COUNTIF(F3:F611,1)&amp;"箇所"</f>
        <v>99箇所</v>
      </c>
      <c r="I613" s="39">
        <f>SUM(I3:I608)</f>
        <v>269510</v>
      </c>
      <c r="J613" s="22" t="s">
        <v>690</v>
      </c>
      <c r="K613" s="282"/>
      <c r="L613" s="50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  <c r="BI613" s="213"/>
      <c r="BJ613" s="213"/>
      <c r="BK613" s="213"/>
      <c r="BL613" s="213"/>
      <c r="BM613" s="213"/>
      <c r="BN613" s="213"/>
      <c r="BO613" s="213"/>
      <c r="BP613" s="213"/>
      <c r="BQ613" s="213"/>
      <c r="BR613" s="213"/>
    </row>
    <row r="614" spans="1:70" s="5" customFormat="1" ht="20.100000000000001" hidden="1" customHeight="1">
      <c r="A614" s="4"/>
      <c r="B614" s="607" t="s">
        <v>901</v>
      </c>
      <c r="C614" s="607"/>
      <c r="D614" s="607"/>
      <c r="E614" s="607"/>
      <c r="F614" s="283"/>
      <c r="G614" s="299"/>
      <c r="H614" s="210" t="str">
        <f>COUNTIF(F3:F606,0)&amp;"箇所"</f>
        <v>39箇所</v>
      </c>
      <c r="I614" s="39"/>
      <c r="J614" s="41"/>
      <c r="K614" s="26"/>
      <c r="L614" s="41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  <c r="BI614" s="213"/>
      <c r="BJ614" s="213"/>
      <c r="BK614" s="213"/>
      <c r="BL614" s="213"/>
      <c r="BM614" s="213"/>
      <c r="BN614" s="213"/>
      <c r="BO614" s="213"/>
      <c r="BP614" s="213"/>
      <c r="BQ614" s="213"/>
      <c r="BR614" s="213"/>
    </row>
    <row r="615" spans="1:70" s="5" customFormat="1" ht="20.100000000000001" hidden="1" customHeight="1">
      <c r="A615" s="4"/>
      <c r="B615" s="575"/>
      <c r="C615" s="575"/>
      <c r="D615" s="575"/>
      <c r="E615" s="575"/>
      <c r="F615" s="38"/>
      <c r="G615" s="38"/>
      <c r="H615" s="198"/>
      <c r="I615" s="39"/>
      <c r="J615" s="41"/>
      <c r="K615" s="26"/>
      <c r="L615" s="41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  <c r="BI615" s="213"/>
      <c r="BJ615" s="213"/>
      <c r="BK615" s="213"/>
      <c r="BL615" s="213"/>
      <c r="BM615" s="213"/>
      <c r="BN615" s="213"/>
      <c r="BO615" s="213"/>
      <c r="BP615" s="213"/>
      <c r="BQ615" s="213"/>
      <c r="BR615" s="213"/>
    </row>
    <row r="616" spans="1:70" s="40" customFormat="1" ht="20.100000000000001" hidden="1" customHeight="1">
      <c r="A616" s="4"/>
      <c r="B616" s="575"/>
      <c r="C616" s="575"/>
      <c r="D616" s="575"/>
      <c r="E616" s="575"/>
      <c r="F616" s="38"/>
      <c r="G616" s="38"/>
      <c r="H616" s="198"/>
      <c r="I616" s="39"/>
      <c r="J616" s="41"/>
      <c r="K616" s="26"/>
      <c r="L616" s="41"/>
      <c r="M616" s="5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214"/>
      <c r="AD616" s="214"/>
      <c r="AE616" s="214"/>
      <c r="AF616" s="214"/>
      <c r="AG616" s="214"/>
      <c r="AH616" s="214"/>
      <c r="AI616" s="214"/>
      <c r="AJ616" s="214"/>
      <c r="AK616" s="214"/>
      <c r="AL616" s="214"/>
      <c r="AM616" s="214"/>
      <c r="AN616" s="214"/>
      <c r="AO616" s="214"/>
      <c r="AP616" s="214"/>
      <c r="AQ616" s="214"/>
      <c r="AR616" s="214"/>
      <c r="AS616" s="214"/>
      <c r="AT616" s="214"/>
      <c r="AU616" s="214"/>
      <c r="AV616" s="214"/>
      <c r="AW616" s="214"/>
      <c r="AX616" s="214"/>
      <c r="AY616" s="214"/>
      <c r="AZ616" s="214"/>
      <c r="BA616" s="214"/>
      <c r="BB616" s="214"/>
      <c r="BC616" s="214"/>
      <c r="BD616" s="214"/>
      <c r="BE616" s="214"/>
      <c r="BF616" s="214"/>
      <c r="BG616" s="214"/>
      <c r="BH616" s="214"/>
      <c r="BI616" s="214"/>
      <c r="BJ616" s="214"/>
      <c r="BK616" s="214"/>
      <c r="BL616" s="214"/>
      <c r="BM616" s="214"/>
      <c r="BN616" s="214"/>
      <c r="BO616" s="214"/>
      <c r="BP616" s="214"/>
      <c r="BQ616" s="214"/>
      <c r="BR616" s="214"/>
    </row>
    <row r="617" spans="1:70" s="40" customFormat="1" ht="20.100000000000001" hidden="1" customHeight="1">
      <c r="A617" s="4"/>
      <c r="B617" s="575"/>
      <c r="C617" s="575"/>
      <c r="D617" s="575"/>
      <c r="E617" s="575"/>
      <c r="F617" s="38"/>
      <c r="G617" s="38"/>
      <c r="H617" s="198"/>
      <c r="I617" s="39"/>
      <c r="J617" s="41"/>
      <c r="K617" s="26"/>
      <c r="L617" s="41"/>
      <c r="M617" s="5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214"/>
      <c r="AD617" s="214"/>
      <c r="AE617" s="214"/>
      <c r="AF617" s="214"/>
      <c r="AG617" s="214"/>
      <c r="AH617" s="214"/>
      <c r="AI617" s="214"/>
      <c r="AJ617" s="214"/>
      <c r="AK617" s="214"/>
      <c r="AL617" s="214"/>
      <c r="AM617" s="214"/>
      <c r="AN617" s="214"/>
      <c r="AO617" s="214"/>
      <c r="AP617" s="214"/>
      <c r="AQ617" s="214"/>
      <c r="AR617" s="214"/>
      <c r="AS617" s="214"/>
      <c r="AT617" s="214"/>
      <c r="AU617" s="214"/>
      <c r="AV617" s="214"/>
      <c r="AW617" s="214"/>
      <c r="AX617" s="214"/>
      <c r="AY617" s="214"/>
      <c r="AZ617" s="214"/>
      <c r="BA617" s="214"/>
      <c r="BB617" s="214"/>
      <c r="BC617" s="214"/>
      <c r="BD617" s="214"/>
      <c r="BE617" s="214"/>
      <c r="BF617" s="214"/>
      <c r="BG617" s="214"/>
      <c r="BH617" s="214"/>
      <c r="BI617" s="214"/>
      <c r="BJ617" s="214"/>
      <c r="BK617" s="214"/>
      <c r="BL617" s="214"/>
      <c r="BM617" s="214"/>
      <c r="BN617" s="214"/>
      <c r="BO617" s="214"/>
      <c r="BP617" s="214"/>
      <c r="BQ617" s="214"/>
      <c r="BR617" s="214"/>
    </row>
    <row r="618" spans="1:70" s="40" customFormat="1" ht="20.100000000000001" customHeight="1">
      <c r="A618" s="4"/>
      <c r="B618" s="25"/>
      <c r="C618" s="293"/>
      <c r="D618" s="37"/>
      <c r="E618" s="294"/>
      <c r="F618" s="38"/>
      <c r="G618" s="38"/>
      <c r="H618" s="198"/>
      <c r="I618" s="39"/>
      <c r="J618" s="41"/>
      <c r="K618" s="26"/>
      <c r="L618" s="41"/>
      <c r="M618" s="5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214"/>
      <c r="AD618" s="214"/>
      <c r="AE618" s="214"/>
      <c r="AF618" s="214"/>
      <c r="AG618" s="214"/>
      <c r="AH618" s="214"/>
      <c r="AI618" s="214"/>
      <c r="AJ618" s="214"/>
      <c r="AK618" s="214"/>
      <c r="AL618" s="214"/>
      <c r="AM618" s="214"/>
      <c r="AN618" s="214"/>
      <c r="AO618" s="214"/>
      <c r="AP618" s="214"/>
      <c r="AQ618" s="214"/>
      <c r="AR618" s="214"/>
      <c r="AS618" s="214"/>
      <c r="AT618" s="214"/>
      <c r="AU618" s="214"/>
      <c r="AV618" s="214"/>
      <c r="AW618" s="214"/>
      <c r="AX618" s="214"/>
      <c r="AY618" s="214"/>
      <c r="AZ618" s="214"/>
      <c r="BA618" s="214"/>
      <c r="BB618" s="214"/>
      <c r="BC618" s="214"/>
      <c r="BD618" s="214"/>
      <c r="BE618" s="214"/>
      <c r="BF618" s="214"/>
      <c r="BG618" s="214"/>
      <c r="BH618" s="214"/>
      <c r="BI618" s="214"/>
      <c r="BJ618" s="214"/>
      <c r="BK618" s="214"/>
      <c r="BL618" s="214"/>
      <c r="BM618" s="214"/>
      <c r="BN618" s="214"/>
      <c r="BO618" s="214"/>
      <c r="BP618" s="214"/>
      <c r="BQ618" s="214"/>
      <c r="BR618" s="214"/>
    </row>
    <row r="619" spans="1:70" s="40" customFormat="1" ht="20.100000000000001" customHeight="1">
      <c r="A619" s="4"/>
      <c r="B619" s="25"/>
      <c r="C619" s="293"/>
      <c r="D619" s="37"/>
      <c r="E619" s="294"/>
      <c r="F619" s="38"/>
      <c r="G619" s="38"/>
      <c r="I619" s="39"/>
      <c r="J619" s="41"/>
      <c r="K619" s="26"/>
      <c r="L619" s="41"/>
      <c r="M619" s="5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214"/>
      <c r="AD619" s="214"/>
      <c r="AE619" s="214"/>
      <c r="AF619" s="214"/>
      <c r="AG619" s="214"/>
      <c r="AH619" s="214"/>
      <c r="AI619" s="214"/>
      <c r="AJ619" s="214"/>
      <c r="AK619" s="214"/>
      <c r="AL619" s="214"/>
      <c r="AM619" s="214"/>
      <c r="AN619" s="214"/>
      <c r="AO619" s="214"/>
      <c r="AP619" s="214"/>
      <c r="AQ619" s="214"/>
      <c r="AR619" s="214"/>
      <c r="AS619" s="214"/>
      <c r="AT619" s="214"/>
      <c r="AU619" s="214"/>
      <c r="AV619" s="214"/>
      <c r="AW619" s="214"/>
      <c r="AX619" s="214"/>
      <c r="AY619" s="214"/>
      <c r="AZ619" s="214"/>
      <c r="BA619" s="214"/>
      <c r="BB619" s="214"/>
      <c r="BC619" s="214"/>
      <c r="BD619" s="214"/>
      <c r="BE619" s="214"/>
      <c r="BF619" s="214"/>
      <c r="BG619" s="214"/>
      <c r="BH619" s="214"/>
      <c r="BI619" s="214"/>
      <c r="BJ619" s="214"/>
      <c r="BK619" s="214"/>
      <c r="BL619" s="214"/>
      <c r="BM619" s="214"/>
      <c r="BN619" s="214"/>
      <c r="BO619" s="214"/>
      <c r="BP619" s="214"/>
      <c r="BQ619" s="214"/>
      <c r="BR619" s="214"/>
    </row>
    <row r="620" spans="1:70" s="40" customFormat="1" ht="20.100000000000001" customHeight="1" thickBot="1">
      <c r="A620" s="4"/>
      <c r="B620" s="25"/>
      <c r="C620" s="293"/>
      <c r="D620" s="37"/>
      <c r="E620" s="294"/>
      <c r="F620" s="38"/>
      <c r="G620" s="38"/>
      <c r="I620" s="39"/>
      <c r="J620" s="41"/>
      <c r="K620" s="26"/>
      <c r="L620" s="41"/>
      <c r="M620" s="5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214"/>
      <c r="AD620" s="214"/>
      <c r="AE620" s="214"/>
      <c r="AF620" s="214"/>
      <c r="AG620" s="214"/>
      <c r="AH620" s="214"/>
      <c r="AI620" s="214"/>
      <c r="AJ620" s="214"/>
      <c r="AK620" s="214"/>
      <c r="AL620" s="214"/>
      <c r="AM620" s="214"/>
      <c r="AN620" s="214"/>
      <c r="AO620" s="214"/>
      <c r="AP620" s="214"/>
      <c r="AQ620" s="214"/>
      <c r="AR620" s="214"/>
      <c r="AS620" s="214"/>
      <c r="AT620" s="214"/>
      <c r="AU620" s="214"/>
      <c r="AV620" s="214"/>
      <c r="AW620" s="214"/>
      <c r="AX620" s="214"/>
      <c r="AY620" s="214"/>
      <c r="AZ620" s="214"/>
      <c r="BA620" s="214"/>
      <c r="BB620" s="214"/>
      <c r="BC620" s="214"/>
      <c r="BD620" s="214"/>
      <c r="BE620" s="214"/>
      <c r="BF620" s="214"/>
      <c r="BG620" s="214"/>
      <c r="BH620" s="214"/>
      <c r="BI620" s="214"/>
      <c r="BJ620" s="214"/>
      <c r="BK620" s="214"/>
      <c r="BL620" s="214"/>
      <c r="BM620" s="214"/>
      <c r="BN620" s="214"/>
      <c r="BO620" s="214"/>
      <c r="BP620" s="214"/>
      <c r="BQ620" s="214"/>
      <c r="BR620" s="214"/>
    </row>
    <row r="621" spans="1:70" ht="20.100000000000001" customHeight="1" thickBot="1">
      <c r="B621" s="297" t="s">
        <v>691</v>
      </c>
      <c r="C621" s="295"/>
      <c r="D621" s="295"/>
      <c r="E621" s="296"/>
      <c r="F621" s="198"/>
      <c r="G621" s="198"/>
      <c r="H621" s="298" t="str">
        <f>COUNTIF(F2:F616,1)&amp;"箇所"</f>
        <v>99箇所</v>
      </c>
      <c r="I621" s="39">
        <f>SUMIF(F3:F609,"1",I3:I617)</f>
        <v>38095</v>
      </c>
      <c r="J621" s="22" t="s">
        <v>690</v>
      </c>
    </row>
    <row r="622" spans="1:70" ht="20.100000000000001" customHeight="1">
      <c r="B622" s="607" t="s">
        <v>901</v>
      </c>
      <c r="C622" s="607"/>
      <c r="D622" s="607"/>
      <c r="E622" s="607"/>
      <c r="F622" s="283"/>
      <c r="G622" s="299"/>
      <c r="H622" s="210" t="str">
        <f>COUNTIF(F3:F616,0)&amp;"箇所"</f>
        <v>39箇所</v>
      </c>
      <c r="I622" s="39">
        <f>SUMIF(F2:F609,"0",I2:I609)</f>
        <v>16955</v>
      </c>
      <c r="J622" s="41" t="s">
        <v>932</v>
      </c>
    </row>
    <row r="623" spans="1:70" ht="20.100000000000001" customHeight="1">
      <c r="B623" s="587" t="s">
        <v>941</v>
      </c>
      <c r="C623" s="609"/>
      <c r="D623" s="609"/>
      <c r="E623" s="609"/>
      <c r="F623" s="38"/>
      <c r="G623" s="38"/>
      <c r="H623" s="303" t="str">
        <f>COUNTIF(F3:F617,2)&amp;"箇所"</f>
        <v>1箇所</v>
      </c>
      <c r="I623" s="39">
        <f>SUMIF(F3:F610,"2",I3:I610)</f>
        <v>345</v>
      </c>
      <c r="J623" s="41" t="s">
        <v>24</v>
      </c>
    </row>
    <row r="624" spans="1:70" ht="20.100000000000001" customHeight="1">
      <c r="B624" s="588" t="s">
        <v>958</v>
      </c>
      <c r="C624" s="588"/>
      <c r="D624" s="588"/>
      <c r="E624" s="588"/>
      <c r="F624" s="38"/>
      <c r="G624" s="38"/>
      <c r="H624" s="310" t="s">
        <v>1036</v>
      </c>
      <c r="I624" s="311">
        <v>5300</v>
      </c>
      <c r="J624" s="41" t="s">
        <v>1058</v>
      </c>
    </row>
    <row r="625" spans="2:11" ht="20.100000000000001" customHeight="1">
      <c r="B625" s="575"/>
      <c r="C625" s="575"/>
      <c r="D625" s="575"/>
      <c r="E625" s="575"/>
      <c r="F625" s="38"/>
      <c r="G625" s="38"/>
      <c r="H625" s="198"/>
      <c r="K625" s="309"/>
    </row>
    <row r="626" spans="2:11" ht="20.100000000000001" customHeight="1">
      <c r="C626" s="293"/>
      <c r="E626" s="294"/>
      <c r="F626" s="38"/>
      <c r="G626" s="38"/>
      <c r="H626" s="198"/>
    </row>
  </sheetData>
  <autoFilter ref="A2:AB617" xr:uid="{00000000-0009-0000-0000-000004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4">
    <mergeCell ref="B624:E624"/>
    <mergeCell ref="B625:E625"/>
    <mergeCell ref="B614:E614"/>
    <mergeCell ref="B615:E615"/>
    <mergeCell ref="B616:E616"/>
    <mergeCell ref="B617:E617"/>
    <mergeCell ref="B622:E622"/>
    <mergeCell ref="B623:E623"/>
    <mergeCell ref="B595:B609"/>
    <mergeCell ref="B470:B478"/>
    <mergeCell ref="B479:B490"/>
    <mergeCell ref="B491:B500"/>
    <mergeCell ref="B501:B505"/>
    <mergeCell ref="B506:B516"/>
    <mergeCell ref="B517:B523"/>
    <mergeCell ref="B553:B569"/>
    <mergeCell ref="B570:B586"/>
    <mergeCell ref="B587:B591"/>
    <mergeCell ref="B592:B594"/>
    <mergeCell ref="B524:B552"/>
    <mergeCell ref="B464:B469"/>
    <mergeCell ref="B361:B370"/>
    <mergeCell ref="B371:B383"/>
    <mergeCell ref="B384:B388"/>
    <mergeCell ref="B389:B398"/>
    <mergeCell ref="B399:B405"/>
    <mergeCell ref="B415:B419"/>
    <mergeCell ref="B420:B430"/>
    <mergeCell ref="B443:B454"/>
    <mergeCell ref="B455:B463"/>
    <mergeCell ref="B431:B442"/>
    <mergeCell ref="B406:B414"/>
    <mergeCell ref="B352:B360"/>
    <mergeCell ref="B239:B247"/>
    <mergeCell ref="B248:B260"/>
    <mergeCell ref="B269:B275"/>
    <mergeCell ref="B276:B290"/>
    <mergeCell ref="B291:B303"/>
    <mergeCell ref="B304:B313"/>
    <mergeCell ref="B322:B336"/>
    <mergeCell ref="B337:B351"/>
    <mergeCell ref="B261:B268"/>
    <mergeCell ref="B314:B321"/>
    <mergeCell ref="M2:AB2"/>
    <mergeCell ref="B3:B18"/>
    <mergeCell ref="B19:B28"/>
    <mergeCell ref="B29:B35"/>
    <mergeCell ref="B36:B45"/>
    <mergeCell ref="B100:B105"/>
    <mergeCell ref="B106:B114"/>
    <mergeCell ref="B216:B223"/>
    <mergeCell ref="B188:B204"/>
    <mergeCell ref="B137:B148"/>
    <mergeCell ref="B156:B165"/>
    <mergeCell ref="B166:B175"/>
    <mergeCell ref="B176:B178"/>
    <mergeCell ref="B179:B187"/>
    <mergeCell ref="B205:B208"/>
    <mergeCell ref="B46:B52"/>
    <mergeCell ref="B115:B123"/>
    <mergeCell ref="B124:B125"/>
    <mergeCell ref="B126:B131"/>
    <mergeCell ref="B230:B238"/>
    <mergeCell ref="B53:B73"/>
    <mergeCell ref="B74:B79"/>
    <mergeCell ref="B80:B88"/>
    <mergeCell ref="B89:B90"/>
    <mergeCell ref="B91:B95"/>
    <mergeCell ref="B96:B99"/>
    <mergeCell ref="B209:B215"/>
    <mergeCell ref="B224:B229"/>
    <mergeCell ref="B149:B150"/>
    <mergeCell ref="B151:B153"/>
    <mergeCell ref="B154:B155"/>
  </mergeCells>
  <phoneticPr fontId="4"/>
  <pageMargins left="0.70866141732283472" right="0.70866141732283472" top="0" bottom="0" header="0.31496062992125984" footer="0.31496062992125984"/>
  <pageSetup paperSize="9" scale="48" orientation="portrait" r:id="rId1"/>
  <rowBreaks count="1" manualBreakCount="1">
    <brk id="321" min="1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R629"/>
  <sheetViews>
    <sheetView topLeftCell="A59" zoomScaleNormal="100" workbookViewId="0">
      <selection activeCell="L565" sqref="L565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1134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275</v>
      </c>
      <c r="J3" s="112" t="s">
        <v>11</v>
      </c>
      <c r="K3" s="323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hidden="1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/>
      <c r="G4" s="92"/>
      <c r="H4" s="97" t="str">
        <f t="shared" ref="H4:H73" si="0">CONCATENATE(C4,D4,"-",E4)</f>
        <v>北区1-2</v>
      </c>
      <c r="I4" s="104">
        <v>530</v>
      </c>
      <c r="J4" s="113" t="s">
        <v>12</v>
      </c>
      <c r="K4" s="188"/>
      <c r="L4" s="129"/>
      <c r="M4" s="4" t="str">
        <f t="shared" ref="M4:M16" si="1">IF(F4,I4,"")</f>
        <v/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205</v>
      </c>
      <c r="J5" s="113" t="s">
        <v>13</v>
      </c>
      <c r="K5" s="188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>
        <v>1</v>
      </c>
      <c r="G6" s="92"/>
      <c r="H6" s="97" t="str">
        <f t="shared" si="0"/>
        <v>北区1-4</v>
      </c>
      <c r="I6" s="104">
        <v>515</v>
      </c>
      <c r="J6" s="113" t="s">
        <v>14</v>
      </c>
      <c r="K6" s="325" t="s">
        <v>1121</v>
      </c>
      <c r="L6" s="130"/>
      <c r="M6" s="5">
        <f>IF(F6,I6,"")</f>
        <v>515</v>
      </c>
      <c r="O6" s="8"/>
    </row>
    <row r="7" spans="1:70" ht="17.100000000000001" hidden="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295</v>
      </c>
      <c r="J7" s="113" t="s">
        <v>16</v>
      </c>
      <c r="K7" s="188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280</v>
      </c>
      <c r="J8" s="113" t="s">
        <v>17</v>
      </c>
      <c r="K8" s="188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335</v>
      </c>
      <c r="J9" s="113" t="s">
        <v>18</v>
      </c>
      <c r="K9" s="188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hidden="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/>
      <c r="G10" s="92"/>
      <c r="H10" s="97" t="str">
        <f t="shared" si="0"/>
        <v>北区1-8</v>
      </c>
      <c r="I10" s="104">
        <v>400</v>
      </c>
      <c r="J10" s="113" t="s">
        <v>19</v>
      </c>
      <c r="K10" s="189"/>
      <c r="L10" s="129"/>
      <c r="M10" s="4" t="str">
        <f t="shared" si="1"/>
        <v/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445</v>
      </c>
      <c r="J11" s="113" t="s">
        <v>20</v>
      </c>
      <c r="K11" s="188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465</v>
      </c>
      <c r="J12" s="113" t="s">
        <v>21</v>
      </c>
      <c r="K12" s="188" t="s">
        <v>1003</v>
      </c>
      <c r="L12" s="360"/>
      <c r="M12" s="5">
        <f t="shared" si="1"/>
        <v>465</v>
      </c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245</v>
      </c>
      <c r="J13" s="113" t="s">
        <v>22</v>
      </c>
      <c r="K13" s="188" t="s">
        <v>1003</v>
      </c>
      <c r="L13" s="355" t="s">
        <v>1105</v>
      </c>
      <c r="M13" s="5">
        <f t="shared" si="1"/>
        <v>245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>
        <v>1</v>
      </c>
      <c r="G14" s="92"/>
      <c r="H14" s="97" t="str">
        <f t="shared" si="0"/>
        <v>北区1-12</v>
      </c>
      <c r="I14" s="104">
        <v>315</v>
      </c>
      <c r="J14" s="113" t="s">
        <v>23</v>
      </c>
      <c r="K14" s="281" t="s">
        <v>1043</v>
      </c>
      <c r="L14" s="135"/>
      <c r="M14" s="5">
        <f t="shared" si="1"/>
        <v>315</v>
      </c>
      <c r="O14" s="44" t="s">
        <v>24</v>
      </c>
    </row>
    <row r="15" spans="1:70" ht="17.100000000000001" hidden="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260</v>
      </c>
      <c r="J15" s="113" t="s">
        <v>25</v>
      </c>
      <c r="K15" s="188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>
        <v>1</v>
      </c>
      <c r="G16" s="92"/>
      <c r="H16" s="97" t="str">
        <f t="shared" si="0"/>
        <v>北区1-14</v>
      </c>
      <c r="I16" s="104">
        <v>340</v>
      </c>
      <c r="J16" s="113" t="s">
        <v>26</v>
      </c>
      <c r="K16" s="281" t="s">
        <v>1121</v>
      </c>
      <c r="L16" s="367"/>
      <c r="M16" s="5">
        <f t="shared" si="1"/>
        <v>340</v>
      </c>
      <c r="O16" s="211"/>
    </row>
    <row r="17" spans="1:70" ht="19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365</v>
      </c>
      <c r="J17" s="113" t="s">
        <v>28</v>
      </c>
      <c r="K17" s="324" t="s">
        <v>15</v>
      </c>
      <c r="L17" s="150"/>
      <c r="M17" s="5">
        <f>IF(F17,I17,"")</f>
        <v>365</v>
      </c>
    </row>
    <row r="18" spans="1:70" ht="20.25" customHeight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>
        <v>1</v>
      </c>
      <c r="G18" s="92"/>
      <c r="H18" s="97" t="str">
        <f>CONCATENATE(C18,D18,"-",E18)</f>
        <v>北区1-16</v>
      </c>
      <c r="I18" s="104">
        <v>335</v>
      </c>
      <c r="J18" s="114" t="s">
        <v>30</v>
      </c>
      <c r="K18" s="189" t="s">
        <v>1092</v>
      </c>
      <c r="L18" s="131"/>
      <c r="M18" s="4" t="str">
        <f t="shared" ref="M18:M66" si="2">IF(F19,I19,"")</f>
        <v/>
      </c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305</v>
      </c>
      <c r="J19" s="113" t="s">
        <v>32</v>
      </c>
      <c r="K19" s="188"/>
      <c r="L19" s="131"/>
      <c r="M19" s="4" t="str">
        <f t="shared" si="2"/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 customHeight="1">
      <c r="A20" s="4">
        <v>18</v>
      </c>
      <c r="B20" s="594"/>
      <c r="C20" s="73" t="s">
        <v>9</v>
      </c>
      <c r="D20" s="57">
        <v>2</v>
      </c>
      <c r="E20" s="74">
        <v>2</v>
      </c>
      <c r="F20" s="87"/>
      <c r="G20" s="92"/>
      <c r="H20" s="97" t="str">
        <f t="shared" si="0"/>
        <v>北区2-2</v>
      </c>
      <c r="I20" s="104">
        <v>240</v>
      </c>
      <c r="J20" s="113" t="s">
        <v>33</v>
      </c>
      <c r="K20" s="188"/>
      <c r="L20" s="129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 customHeight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705</v>
      </c>
      <c r="J21" s="113" t="s">
        <v>34</v>
      </c>
      <c r="K21" s="188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395</v>
      </c>
      <c r="J22" s="113" t="s">
        <v>35</v>
      </c>
      <c r="K22" s="188"/>
      <c r="L22" s="129"/>
      <c r="M22" s="4">
        <f t="shared" si="2"/>
        <v>205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customHeight="1">
      <c r="A23" s="4">
        <v>21</v>
      </c>
      <c r="B23" s="594"/>
      <c r="C23" s="73" t="s">
        <v>9</v>
      </c>
      <c r="D23" s="57">
        <v>2</v>
      </c>
      <c r="E23" s="74">
        <v>5</v>
      </c>
      <c r="F23" s="87">
        <v>1</v>
      </c>
      <c r="G23" s="92"/>
      <c r="H23" s="97" t="str">
        <f t="shared" si="0"/>
        <v>北区2-5</v>
      </c>
      <c r="I23" s="104">
        <v>205</v>
      </c>
      <c r="J23" s="113" t="s">
        <v>36</v>
      </c>
      <c r="K23" s="325" t="s">
        <v>776</v>
      </c>
      <c r="L23" s="339"/>
      <c r="M23" s="5">
        <f>IF(F23,I23,"")</f>
        <v>205</v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customHeight="1">
      <c r="A24" s="4">
        <v>22</v>
      </c>
      <c r="B24" s="594"/>
      <c r="C24" s="73" t="s">
        <v>9</v>
      </c>
      <c r="D24" s="57">
        <v>2</v>
      </c>
      <c r="E24" s="74">
        <v>6</v>
      </c>
      <c r="F24" s="87">
        <v>1</v>
      </c>
      <c r="G24" s="92"/>
      <c r="H24" s="97" t="str">
        <f t="shared" si="0"/>
        <v>北区2-6</v>
      </c>
      <c r="I24" s="104">
        <v>385</v>
      </c>
      <c r="J24" s="113" t="s">
        <v>36</v>
      </c>
      <c r="K24" s="325" t="s">
        <v>776</v>
      </c>
      <c r="L24" s="150"/>
      <c r="M24" s="5">
        <f>IF(F24,I24,"")</f>
        <v>385</v>
      </c>
      <c r="S24" s="8"/>
      <c r="T24" s="34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510</v>
      </c>
      <c r="J25" s="113" t="s">
        <v>37</v>
      </c>
      <c r="K25" s="188"/>
      <c r="L25" s="129"/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360</v>
      </c>
      <c r="J26" s="113" t="s">
        <v>38</v>
      </c>
      <c r="K26" s="281" t="s">
        <v>39</v>
      </c>
      <c r="L26" s="355" t="s">
        <v>1096</v>
      </c>
      <c r="M26" s="5">
        <f>IF(F26,I26,"")</f>
        <v>360</v>
      </c>
      <c r="T26" s="212"/>
    </row>
    <row r="27" spans="1:70" ht="20.100000000000001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305</v>
      </c>
      <c r="J27" s="113" t="s">
        <v>40</v>
      </c>
      <c r="K27" s="324" t="s">
        <v>15</v>
      </c>
      <c r="L27" s="129"/>
      <c r="M27" s="5">
        <f>IF(F27,I27,"")</f>
        <v>305</v>
      </c>
      <c r="S27" s="211"/>
      <c r="T27" s="212"/>
    </row>
    <row r="28" spans="1:70" ht="20.25" hidden="1" customHeight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630</v>
      </c>
      <c r="J28" s="113" t="s">
        <v>42</v>
      </c>
      <c r="K28" s="188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320</v>
      </c>
      <c r="J29" s="113" t="s">
        <v>44</v>
      </c>
      <c r="K29" s="188"/>
      <c r="L29" s="134"/>
      <c r="M29" s="5" t="str">
        <f>IF(F30,I30,"")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hidden="1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/>
      <c r="G30" s="92"/>
      <c r="H30" s="97" t="str">
        <f t="shared" si="0"/>
        <v>北区3-2</v>
      </c>
      <c r="I30" s="104">
        <v>555</v>
      </c>
      <c r="J30" s="113" t="s">
        <v>45</v>
      </c>
      <c r="K30" s="326"/>
      <c r="L30" s="132"/>
      <c r="M30" s="4" t="str">
        <f t="shared" si="2"/>
        <v/>
      </c>
    </row>
    <row r="31" spans="1:70" ht="20.25" hidden="1" customHeight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260</v>
      </c>
      <c r="J31" s="113" t="s">
        <v>46</v>
      </c>
      <c r="K31" s="188"/>
      <c r="L31" s="129"/>
      <c r="M31" s="4" t="str">
        <f t="shared" si="2"/>
        <v/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hidden="1" customHeight="1">
      <c r="A32" s="4">
        <v>30</v>
      </c>
      <c r="B32" s="594"/>
      <c r="C32" s="73" t="s">
        <v>9</v>
      </c>
      <c r="D32" s="57">
        <v>3</v>
      </c>
      <c r="E32" s="74">
        <v>4</v>
      </c>
      <c r="F32" s="87"/>
      <c r="G32" s="92"/>
      <c r="H32" s="97" t="str">
        <f t="shared" si="0"/>
        <v>北区3-4</v>
      </c>
      <c r="I32" s="104">
        <v>485</v>
      </c>
      <c r="J32" s="113" t="s">
        <v>47</v>
      </c>
      <c r="K32" s="281"/>
      <c r="L32" s="132"/>
      <c r="M32" s="5" t="str">
        <f>IF(F32,I32,"")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45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675</v>
      </c>
      <c r="J33" s="113" t="s">
        <v>48</v>
      </c>
      <c r="K33" s="188"/>
      <c r="L33" s="129"/>
      <c r="M33" s="4" t="str">
        <f t="shared" si="2"/>
        <v/>
      </c>
      <c r="P33" s="44"/>
      <c r="Q33" s="44"/>
    </row>
    <row r="34" spans="1:45" s="6" customFormat="1" ht="20.100000000000001" hidden="1" customHeight="1">
      <c r="A34" s="4">
        <v>32</v>
      </c>
      <c r="B34" s="594"/>
      <c r="C34" s="73" t="s">
        <v>9</v>
      </c>
      <c r="D34" s="57">
        <v>3</v>
      </c>
      <c r="E34" s="74">
        <v>6</v>
      </c>
      <c r="F34" s="87"/>
      <c r="G34" s="92"/>
      <c r="H34" s="97" t="str">
        <f t="shared" si="0"/>
        <v>北区3-6</v>
      </c>
      <c r="I34" s="104">
        <v>565</v>
      </c>
      <c r="J34" s="113" t="s">
        <v>49</v>
      </c>
      <c r="K34" s="188"/>
      <c r="L34" s="129"/>
      <c r="M34" s="4" t="str">
        <f t="shared" si="2"/>
        <v/>
      </c>
      <c r="P34" s="44"/>
      <c r="Q34" s="44"/>
    </row>
    <row r="35" spans="1:45" s="6" customFormat="1" ht="20.100000000000001" hidden="1" customHeight="1">
      <c r="A35" s="4">
        <v>33</v>
      </c>
      <c r="B35" s="594"/>
      <c r="C35" s="73" t="s">
        <v>9</v>
      </c>
      <c r="D35" s="57">
        <v>3</v>
      </c>
      <c r="E35" s="74">
        <v>7</v>
      </c>
      <c r="F35" s="87"/>
      <c r="G35" s="92"/>
      <c r="H35" s="97" t="str">
        <f t="shared" si="0"/>
        <v>北区3-7</v>
      </c>
      <c r="I35" s="104">
        <v>610</v>
      </c>
      <c r="J35" s="113" t="s">
        <v>50</v>
      </c>
      <c r="K35" s="188"/>
      <c r="L35" s="129"/>
      <c r="M35" s="4" t="str">
        <f t="shared" si="2"/>
        <v/>
      </c>
      <c r="P35" s="44"/>
      <c r="Q35" s="44"/>
    </row>
    <row r="36" spans="1:45" s="6" customFormat="1" ht="20.25" hidden="1" customHeight="1">
      <c r="A36" s="4">
        <v>34</v>
      </c>
      <c r="B36" s="601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340</v>
      </c>
      <c r="J36" s="113" t="s">
        <v>52</v>
      </c>
      <c r="K36" s="188"/>
      <c r="L36" s="129"/>
      <c r="M36" s="4" t="str">
        <f t="shared" si="2"/>
        <v/>
      </c>
      <c r="P36" s="44"/>
      <c r="Q36" s="44"/>
    </row>
    <row r="37" spans="1:45" s="6" customFormat="1" ht="20.25" hidden="1" customHeight="1">
      <c r="A37" s="4">
        <v>35</v>
      </c>
      <c r="B37" s="601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370</v>
      </c>
      <c r="J37" s="113" t="s">
        <v>53</v>
      </c>
      <c r="K37" s="188"/>
      <c r="L37" s="132"/>
      <c r="M37" s="4" t="str">
        <f t="shared" si="2"/>
        <v/>
      </c>
      <c r="P37" s="44"/>
      <c r="Q37" s="44"/>
    </row>
    <row r="38" spans="1:45" s="6" customFormat="1" ht="20.25" hidden="1">
      <c r="A38" s="4">
        <v>36</v>
      </c>
      <c r="B38" s="601"/>
      <c r="C38" s="73" t="s">
        <v>9</v>
      </c>
      <c r="D38" s="57">
        <v>4</v>
      </c>
      <c r="E38" s="74">
        <v>3</v>
      </c>
      <c r="F38" s="87"/>
      <c r="G38" s="92"/>
      <c r="H38" s="97" t="str">
        <f t="shared" si="0"/>
        <v>北区4-3</v>
      </c>
      <c r="I38" s="104">
        <v>505</v>
      </c>
      <c r="J38" s="113" t="s">
        <v>54</v>
      </c>
      <c r="K38" s="325"/>
      <c r="L38" s="308"/>
      <c r="M38" s="4" t="str">
        <f t="shared" si="2"/>
        <v/>
      </c>
      <c r="P38" s="44"/>
      <c r="Q38" s="44"/>
    </row>
    <row r="39" spans="1:45" s="6" customFormat="1" ht="20.25" hidden="1" customHeight="1">
      <c r="A39" s="4">
        <v>37</v>
      </c>
      <c r="B39" s="601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805</v>
      </c>
      <c r="J39" s="113" t="s">
        <v>55</v>
      </c>
      <c r="K39" s="188"/>
      <c r="L39" s="129"/>
      <c r="M39" s="4" t="str">
        <f t="shared" si="2"/>
        <v/>
      </c>
      <c r="P39" s="44"/>
      <c r="Q39" s="44"/>
    </row>
    <row r="40" spans="1:45" s="6" customFormat="1" ht="20.25" hidden="1" customHeight="1">
      <c r="A40" s="4">
        <v>38</v>
      </c>
      <c r="B40" s="601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935</v>
      </c>
      <c r="J40" s="113" t="s">
        <v>56</v>
      </c>
      <c r="K40" s="188"/>
      <c r="L40" s="129"/>
      <c r="M40" s="4" t="str">
        <f t="shared" si="2"/>
        <v/>
      </c>
      <c r="P40" s="44"/>
      <c r="Q40" s="44"/>
    </row>
    <row r="41" spans="1:45" s="6" customFormat="1" ht="20.25" hidden="1" customHeight="1">
      <c r="A41" s="4">
        <v>39</v>
      </c>
      <c r="B41" s="601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730</v>
      </c>
      <c r="J41" s="113" t="s">
        <v>57</v>
      </c>
      <c r="K41" s="189"/>
      <c r="L41" s="135"/>
      <c r="M41" s="4">
        <f t="shared" si="2"/>
        <v>715</v>
      </c>
      <c r="P41" s="44"/>
      <c r="Q41" s="44"/>
    </row>
    <row r="42" spans="1:45" s="15" customFormat="1" ht="20.25" customHeight="1">
      <c r="A42" s="4">
        <v>40</v>
      </c>
      <c r="B42" s="601"/>
      <c r="C42" s="73" t="s">
        <v>9</v>
      </c>
      <c r="D42" s="57">
        <v>4</v>
      </c>
      <c r="E42" s="74">
        <v>7</v>
      </c>
      <c r="F42" s="87">
        <v>1</v>
      </c>
      <c r="G42" s="92"/>
      <c r="H42" s="97" t="str">
        <f t="shared" si="0"/>
        <v>北区4-7</v>
      </c>
      <c r="I42" s="104">
        <v>715</v>
      </c>
      <c r="J42" s="113" t="s">
        <v>58</v>
      </c>
      <c r="K42" s="188" t="s">
        <v>1109</v>
      </c>
      <c r="L42" s="129" t="s">
        <v>1126</v>
      </c>
      <c r="M42" s="4">
        <f t="shared" si="2"/>
        <v>395</v>
      </c>
      <c r="P42" s="44"/>
      <c r="Q42" s="44"/>
    </row>
    <row r="43" spans="1:45" s="15" customFormat="1" ht="20.100000000000001" customHeight="1">
      <c r="A43" s="4">
        <v>41</v>
      </c>
      <c r="B43" s="601"/>
      <c r="C43" s="73" t="s">
        <v>9</v>
      </c>
      <c r="D43" s="57">
        <v>4</v>
      </c>
      <c r="E43" s="74">
        <v>8</v>
      </c>
      <c r="F43" s="87">
        <v>1</v>
      </c>
      <c r="G43" s="92"/>
      <c r="H43" s="97" t="str">
        <f t="shared" si="0"/>
        <v>北区4-8</v>
      </c>
      <c r="I43" s="104">
        <v>395</v>
      </c>
      <c r="J43" s="113" t="s">
        <v>59</v>
      </c>
      <c r="K43" s="325" t="s">
        <v>776</v>
      </c>
      <c r="L43" s="129"/>
      <c r="M43" s="5">
        <f>IF(F43,I43,"")</f>
        <v>395</v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</row>
    <row r="44" spans="1:45" s="6" customFormat="1" ht="20.25" hidden="1" customHeight="1">
      <c r="A44" s="4">
        <v>42</v>
      </c>
      <c r="B44" s="601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415</v>
      </c>
      <c r="J44" s="113" t="s">
        <v>60</v>
      </c>
      <c r="K44" s="188"/>
      <c r="L44" s="129"/>
      <c r="M44" s="4">
        <f t="shared" si="2"/>
        <v>310</v>
      </c>
      <c r="P44" s="44"/>
      <c r="Q44" s="44"/>
    </row>
    <row r="45" spans="1:45" s="6" customFormat="1" ht="20.25" customHeight="1">
      <c r="A45" s="4">
        <v>43</v>
      </c>
      <c r="B45" s="601"/>
      <c r="C45" s="73" t="s">
        <v>9</v>
      </c>
      <c r="D45" s="57">
        <v>4</v>
      </c>
      <c r="E45" s="74">
        <v>10</v>
      </c>
      <c r="F45" s="87">
        <v>1</v>
      </c>
      <c r="G45" s="92"/>
      <c r="H45" s="97" t="str">
        <f t="shared" si="0"/>
        <v>北区4-10</v>
      </c>
      <c r="I45" s="104">
        <v>310</v>
      </c>
      <c r="J45" s="113" t="s">
        <v>61</v>
      </c>
      <c r="K45" s="188" t="s">
        <v>1059</v>
      </c>
      <c r="L45" s="353"/>
      <c r="M45" s="4" t="str">
        <f t="shared" si="2"/>
        <v/>
      </c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</row>
    <row r="46" spans="1:45" s="6" customFormat="1" ht="20.25" hidden="1" customHeight="1">
      <c r="A46" s="4">
        <v>44</v>
      </c>
      <c r="B46" s="594" t="s">
        <v>62</v>
      </c>
      <c r="C46" s="73" t="s">
        <v>9</v>
      </c>
      <c r="D46" s="57">
        <v>5</v>
      </c>
      <c r="E46" s="74">
        <v>1</v>
      </c>
      <c r="F46" s="87"/>
      <c r="G46" s="92"/>
      <c r="H46" s="97" t="str">
        <f t="shared" si="0"/>
        <v>北区5-1</v>
      </c>
      <c r="I46" s="104">
        <v>365</v>
      </c>
      <c r="J46" s="113" t="s">
        <v>63</v>
      </c>
      <c r="K46" s="188"/>
      <c r="L46" s="129"/>
      <c r="M46" s="4" t="str">
        <f t="shared" si="2"/>
        <v/>
      </c>
      <c r="P46" s="44"/>
      <c r="Q46" s="44"/>
    </row>
    <row r="47" spans="1:45" s="6" customFormat="1" ht="20.25" hidden="1" customHeight="1">
      <c r="A47" s="4">
        <v>45</v>
      </c>
      <c r="B47" s="594"/>
      <c r="C47" s="73" t="s">
        <v>9</v>
      </c>
      <c r="D47" s="57">
        <v>5</v>
      </c>
      <c r="E47" s="74">
        <v>2</v>
      </c>
      <c r="F47" s="87"/>
      <c r="G47" s="92"/>
      <c r="H47" s="97" t="str">
        <f t="shared" si="0"/>
        <v>北区5-2</v>
      </c>
      <c r="I47" s="104">
        <v>230</v>
      </c>
      <c r="J47" s="113" t="s">
        <v>64</v>
      </c>
      <c r="K47" s="188"/>
      <c r="L47" s="141"/>
      <c r="M47" s="4" t="str">
        <f t="shared" si="2"/>
        <v/>
      </c>
      <c r="P47" s="44"/>
      <c r="Q47" s="44"/>
    </row>
    <row r="48" spans="1:45" s="6" customFormat="1" ht="20.25" hidden="1" customHeight="1">
      <c r="A48" s="4">
        <v>46</v>
      </c>
      <c r="B48" s="594"/>
      <c r="C48" s="73" t="s">
        <v>9</v>
      </c>
      <c r="D48" s="57">
        <v>5</v>
      </c>
      <c r="E48" s="74">
        <v>3</v>
      </c>
      <c r="F48" s="87"/>
      <c r="G48" s="92"/>
      <c r="H48" s="97" t="str">
        <f t="shared" si="0"/>
        <v>北区5-3</v>
      </c>
      <c r="I48" s="104">
        <v>295</v>
      </c>
      <c r="J48" s="113" t="s">
        <v>65</v>
      </c>
      <c r="K48" s="188"/>
      <c r="L48" s="129"/>
      <c r="M48" s="4" t="str">
        <f t="shared" si="2"/>
        <v/>
      </c>
      <c r="P48" s="44"/>
      <c r="Q48" s="44"/>
    </row>
    <row r="49" spans="1:70" ht="20.25" hidden="1" customHeight="1">
      <c r="A49" s="4">
        <v>47</v>
      </c>
      <c r="B49" s="594"/>
      <c r="C49" s="73" t="s">
        <v>9</v>
      </c>
      <c r="D49" s="57">
        <v>5</v>
      </c>
      <c r="E49" s="74">
        <v>4</v>
      </c>
      <c r="F49" s="87"/>
      <c r="G49" s="92"/>
      <c r="H49" s="97" t="str">
        <f t="shared" si="0"/>
        <v>北区5-4</v>
      </c>
      <c r="I49" s="104">
        <v>400</v>
      </c>
      <c r="J49" s="113" t="s">
        <v>66</v>
      </c>
      <c r="K49" s="188"/>
      <c r="L49" s="129"/>
      <c r="M49" s="4" t="str">
        <f t="shared" si="2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4"/>
      <c r="C50" s="73" t="s">
        <v>9</v>
      </c>
      <c r="D50" s="57">
        <v>5</v>
      </c>
      <c r="E50" s="74">
        <v>5</v>
      </c>
      <c r="F50" s="87"/>
      <c r="G50" s="92"/>
      <c r="H50" s="97" t="str">
        <f t="shared" si="0"/>
        <v>北区5-5</v>
      </c>
      <c r="I50" s="104">
        <v>430</v>
      </c>
      <c r="J50" s="113" t="s">
        <v>67</v>
      </c>
      <c r="K50" s="188"/>
      <c r="L50" s="131"/>
      <c r="M50" s="4" t="str">
        <f t="shared" si="2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4"/>
      <c r="C51" s="73" t="s">
        <v>9</v>
      </c>
      <c r="D51" s="57">
        <v>5</v>
      </c>
      <c r="E51" s="74">
        <v>6</v>
      </c>
      <c r="F51" s="87"/>
      <c r="G51" s="92"/>
      <c r="H51" s="97" t="str">
        <f t="shared" si="0"/>
        <v>北区5-6</v>
      </c>
      <c r="I51" s="104">
        <v>580</v>
      </c>
      <c r="J51" s="113" t="s">
        <v>68</v>
      </c>
      <c r="K51" s="281"/>
      <c r="L51" s="132"/>
      <c r="M51" s="4">
        <f t="shared" si="2"/>
        <v>405</v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customHeight="1">
      <c r="A52" s="4">
        <v>50</v>
      </c>
      <c r="B52" s="594"/>
      <c r="C52" s="73" t="s">
        <v>9</v>
      </c>
      <c r="D52" s="57">
        <v>5</v>
      </c>
      <c r="E52" s="74">
        <v>7</v>
      </c>
      <c r="F52" s="87">
        <v>1</v>
      </c>
      <c r="G52" s="92"/>
      <c r="H52" s="97" t="str">
        <f t="shared" si="0"/>
        <v>北区5-7</v>
      </c>
      <c r="I52" s="104">
        <v>405</v>
      </c>
      <c r="J52" s="113" t="s">
        <v>69</v>
      </c>
      <c r="K52" s="188" t="s">
        <v>1121</v>
      </c>
      <c r="L52" s="368"/>
      <c r="M52" s="4" t="str">
        <f t="shared" si="2"/>
        <v/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602" t="s">
        <v>70</v>
      </c>
      <c r="C53" s="73" t="s">
        <v>9</v>
      </c>
      <c r="D53" s="57">
        <v>6</v>
      </c>
      <c r="E53" s="74">
        <v>1</v>
      </c>
      <c r="F53" s="87"/>
      <c r="G53" s="92"/>
      <c r="H53" s="97" t="str">
        <f t="shared" si="0"/>
        <v>北区6-1</v>
      </c>
      <c r="I53" s="104">
        <v>280</v>
      </c>
      <c r="J53" s="113" t="s">
        <v>71</v>
      </c>
      <c r="K53" s="188"/>
      <c r="L53" s="129"/>
      <c r="M53" s="4" t="str">
        <f t="shared" si="2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52</v>
      </c>
      <c r="B54" s="602"/>
      <c r="C54" s="73" t="s">
        <v>9</v>
      </c>
      <c r="D54" s="57">
        <v>6</v>
      </c>
      <c r="E54" s="74">
        <v>2</v>
      </c>
      <c r="F54" s="87"/>
      <c r="G54" s="92"/>
      <c r="H54" s="97" t="str">
        <f t="shared" si="0"/>
        <v>北区6-2</v>
      </c>
      <c r="I54" s="104">
        <v>415</v>
      </c>
      <c r="J54" s="113" t="s">
        <v>72</v>
      </c>
      <c r="K54" s="188"/>
      <c r="L54" s="129"/>
      <c r="M54" s="4" t="str">
        <f t="shared" si="2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1" hidden="1" customHeight="1">
      <c r="A55" s="4">
        <v>53</v>
      </c>
      <c r="B55" s="602"/>
      <c r="C55" s="73" t="s">
        <v>9</v>
      </c>
      <c r="D55" s="57">
        <v>6</v>
      </c>
      <c r="E55" s="74">
        <v>3</v>
      </c>
      <c r="F55" s="87"/>
      <c r="G55" s="92"/>
      <c r="H55" s="97" t="str">
        <f t="shared" si="0"/>
        <v>北区6-3</v>
      </c>
      <c r="I55" s="104">
        <v>140</v>
      </c>
      <c r="J55" s="113" t="s">
        <v>73</v>
      </c>
      <c r="K55" s="188"/>
      <c r="L55" s="129"/>
      <c r="M55" s="4" t="str">
        <f t="shared" si="2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hidden="1" customHeight="1">
      <c r="A56" s="4">
        <v>54</v>
      </c>
      <c r="B56" s="602"/>
      <c r="C56" s="73" t="s">
        <v>9</v>
      </c>
      <c r="D56" s="57">
        <v>6</v>
      </c>
      <c r="E56" s="74">
        <v>4</v>
      </c>
      <c r="F56" s="87"/>
      <c r="G56" s="92"/>
      <c r="H56" s="97" t="str">
        <f t="shared" si="0"/>
        <v>北区6-4</v>
      </c>
      <c r="I56" s="104">
        <v>310</v>
      </c>
      <c r="J56" s="113" t="s">
        <v>74</v>
      </c>
      <c r="K56" s="281"/>
      <c r="L56" s="131"/>
      <c r="M56" s="5" t="str">
        <f>IF(F56,I56,"")</f>
        <v/>
      </c>
    </row>
    <row r="57" spans="1:70" ht="20.25" hidden="1" customHeight="1">
      <c r="A57" s="4">
        <v>55</v>
      </c>
      <c r="B57" s="602"/>
      <c r="C57" s="73" t="s">
        <v>9</v>
      </c>
      <c r="D57" s="57">
        <v>6</v>
      </c>
      <c r="E57" s="74">
        <v>5</v>
      </c>
      <c r="F57" s="87"/>
      <c r="G57" s="92"/>
      <c r="H57" s="97" t="str">
        <f t="shared" si="0"/>
        <v>北区6-5</v>
      </c>
      <c r="I57" s="104">
        <v>380</v>
      </c>
      <c r="J57" s="113" t="s">
        <v>75</v>
      </c>
      <c r="K57" s="188"/>
      <c r="L57" s="129"/>
      <c r="M57" s="4" t="str">
        <f t="shared" si="2"/>
        <v/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hidden="1" customHeight="1">
      <c r="A58" s="4">
        <v>56</v>
      </c>
      <c r="B58" s="602"/>
      <c r="C58" s="73" t="s">
        <v>9</v>
      </c>
      <c r="D58" s="57">
        <v>6</v>
      </c>
      <c r="E58" s="74">
        <v>6</v>
      </c>
      <c r="F58" s="87"/>
      <c r="G58" s="92"/>
      <c r="H58" s="97" t="str">
        <f t="shared" si="0"/>
        <v>北区6-6</v>
      </c>
      <c r="I58" s="104">
        <v>250</v>
      </c>
      <c r="J58" s="113" t="s">
        <v>76</v>
      </c>
      <c r="K58" s="281"/>
      <c r="L58" s="138"/>
      <c r="M58" s="5" t="str">
        <f>IF(F58,I58,"")</f>
        <v/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customHeight="1">
      <c r="A59" s="4">
        <v>57</v>
      </c>
      <c r="B59" s="602"/>
      <c r="C59" s="73" t="s">
        <v>9</v>
      </c>
      <c r="D59" s="57">
        <v>6</v>
      </c>
      <c r="E59" s="74">
        <v>7</v>
      </c>
      <c r="F59" s="87">
        <v>1</v>
      </c>
      <c r="G59" s="92"/>
      <c r="H59" s="97" t="str">
        <f t="shared" si="0"/>
        <v>北区6-7</v>
      </c>
      <c r="I59" s="104">
        <v>585</v>
      </c>
      <c r="J59" s="113" t="s">
        <v>77</v>
      </c>
      <c r="K59" s="281" t="s">
        <v>1121</v>
      </c>
      <c r="L59" s="132"/>
      <c r="M59" s="4" t="str">
        <f t="shared" si="2"/>
        <v/>
      </c>
    </row>
    <row r="60" spans="1:70" ht="20.25" hidden="1" customHeight="1">
      <c r="A60" s="4">
        <v>58</v>
      </c>
      <c r="B60" s="602"/>
      <c r="C60" s="73" t="s">
        <v>9</v>
      </c>
      <c r="D60" s="57">
        <v>6</v>
      </c>
      <c r="E60" s="74">
        <v>8</v>
      </c>
      <c r="F60" s="87"/>
      <c r="G60" s="92"/>
      <c r="H60" s="97" t="str">
        <f t="shared" si="0"/>
        <v>北区6-8</v>
      </c>
      <c r="I60" s="104">
        <v>400</v>
      </c>
      <c r="J60" s="113" t="s">
        <v>78</v>
      </c>
      <c r="K60" s="188"/>
      <c r="L60" s="129"/>
      <c r="M60" s="5" t="str">
        <f t="shared" si="2"/>
        <v/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hidden="1" customHeight="1">
      <c r="A61" s="4">
        <v>59</v>
      </c>
      <c r="B61" s="602"/>
      <c r="C61" s="73" t="s">
        <v>9</v>
      </c>
      <c r="D61" s="57">
        <v>6</v>
      </c>
      <c r="E61" s="74">
        <v>9</v>
      </c>
      <c r="F61" s="87"/>
      <c r="G61" s="92"/>
      <c r="H61" s="97" t="str">
        <f t="shared" si="0"/>
        <v>北区6-9</v>
      </c>
      <c r="I61" s="104">
        <v>255</v>
      </c>
      <c r="J61" s="113" t="s">
        <v>79</v>
      </c>
      <c r="K61" s="281"/>
      <c r="L61" s="131"/>
      <c r="M61" s="5" t="str">
        <f>IF(F61,I61,"")</f>
        <v/>
      </c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 customHeight="1">
      <c r="A62" s="4">
        <v>60</v>
      </c>
      <c r="B62" s="602"/>
      <c r="C62" s="73" t="s">
        <v>9</v>
      </c>
      <c r="D62" s="57">
        <v>6</v>
      </c>
      <c r="E62" s="74">
        <v>10</v>
      </c>
      <c r="F62" s="87"/>
      <c r="G62" s="92"/>
      <c r="H62" s="97" t="str">
        <f t="shared" si="0"/>
        <v>北区6-10</v>
      </c>
      <c r="I62" s="104">
        <v>300</v>
      </c>
      <c r="J62" s="113" t="s">
        <v>80</v>
      </c>
      <c r="K62" s="188"/>
      <c r="L62" s="129"/>
      <c r="M62" s="4">
        <f t="shared" si="2"/>
        <v>290</v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customHeight="1">
      <c r="A63" s="4">
        <v>61</v>
      </c>
      <c r="B63" s="602"/>
      <c r="C63" s="73" t="s">
        <v>9</v>
      </c>
      <c r="D63" s="57">
        <v>6</v>
      </c>
      <c r="E63" s="74">
        <v>11</v>
      </c>
      <c r="F63" s="87">
        <v>1</v>
      </c>
      <c r="G63" s="92"/>
      <c r="H63" s="97" t="str">
        <f t="shared" si="0"/>
        <v>北区6-11</v>
      </c>
      <c r="I63" s="104">
        <v>290</v>
      </c>
      <c r="J63" s="113" t="s">
        <v>82</v>
      </c>
      <c r="K63" s="188" t="s">
        <v>1097</v>
      </c>
      <c r="L63" s="152"/>
      <c r="M63" s="5">
        <f>IF(F63,I63,"")</f>
        <v>290</v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hidden="1" customHeight="1">
      <c r="A64" s="4">
        <v>62</v>
      </c>
      <c r="B64" s="602"/>
      <c r="C64" s="73" t="s">
        <v>9</v>
      </c>
      <c r="D64" s="57">
        <v>6</v>
      </c>
      <c r="E64" s="74">
        <v>12</v>
      </c>
      <c r="F64" s="87"/>
      <c r="G64" s="92"/>
      <c r="H64" s="97" t="str">
        <f t="shared" si="0"/>
        <v>北区6-12</v>
      </c>
      <c r="I64" s="104">
        <v>630</v>
      </c>
      <c r="J64" s="113" t="s">
        <v>83</v>
      </c>
      <c r="K64" s="188"/>
      <c r="L64" s="129"/>
      <c r="M64" s="4" t="str">
        <f t="shared" si="2"/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hidden="1" customHeight="1">
      <c r="A65" s="4">
        <v>63</v>
      </c>
      <c r="B65" s="602"/>
      <c r="C65" s="73" t="s">
        <v>9</v>
      </c>
      <c r="D65" s="57">
        <v>6</v>
      </c>
      <c r="E65" s="74">
        <v>13</v>
      </c>
      <c r="F65" s="87"/>
      <c r="G65" s="92"/>
      <c r="H65" s="97" t="str">
        <f t="shared" si="0"/>
        <v>北区6-13</v>
      </c>
      <c r="I65" s="104">
        <v>725</v>
      </c>
      <c r="J65" s="113" t="s">
        <v>85</v>
      </c>
      <c r="K65" s="188"/>
      <c r="L65" s="129"/>
      <c r="M65" s="4">
        <f t="shared" si="2"/>
        <v>375</v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customHeight="1">
      <c r="A66" s="4">
        <v>64</v>
      </c>
      <c r="B66" s="602"/>
      <c r="C66" s="73" t="s">
        <v>9</v>
      </c>
      <c r="D66" s="57">
        <v>6</v>
      </c>
      <c r="E66" s="74">
        <v>14</v>
      </c>
      <c r="F66" s="87">
        <v>1</v>
      </c>
      <c r="G66" s="92"/>
      <c r="H66" s="97" t="str">
        <f t="shared" si="0"/>
        <v>北区6-14</v>
      </c>
      <c r="I66" s="104">
        <v>375</v>
      </c>
      <c r="J66" s="113" t="s">
        <v>86</v>
      </c>
      <c r="K66" s="188" t="s">
        <v>1061</v>
      </c>
      <c r="L66" s="152"/>
      <c r="M66" s="4">
        <f t="shared" si="2"/>
        <v>425</v>
      </c>
      <c r="S66" s="347" t="s">
        <v>87</v>
      </c>
      <c r="T66" s="212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customHeight="1">
      <c r="A67" s="4">
        <v>65</v>
      </c>
      <c r="B67" s="602"/>
      <c r="C67" s="73" t="s">
        <v>9</v>
      </c>
      <c r="D67" s="57">
        <v>6</v>
      </c>
      <c r="E67" s="74">
        <v>15</v>
      </c>
      <c r="F67" s="87">
        <v>1</v>
      </c>
      <c r="G67" s="92"/>
      <c r="H67" s="97" t="str">
        <f t="shared" si="0"/>
        <v>北区6-15</v>
      </c>
      <c r="I67" s="104">
        <v>425</v>
      </c>
      <c r="J67" s="113" t="s">
        <v>88</v>
      </c>
      <c r="K67" s="281" t="s">
        <v>1092</v>
      </c>
      <c r="L67" s="359"/>
      <c r="M67" s="5">
        <f>IF(F67,I67,"")</f>
        <v>425</v>
      </c>
    </row>
    <row r="68" spans="1:70" ht="20.100000000000001" customHeight="1">
      <c r="A68" s="4">
        <v>66</v>
      </c>
      <c r="B68" s="602"/>
      <c r="C68" s="73" t="s">
        <v>9</v>
      </c>
      <c r="D68" s="57">
        <v>6</v>
      </c>
      <c r="E68" s="74" t="s">
        <v>29</v>
      </c>
      <c r="F68" s="87">
        <v>1</v>
      </c>
      <c r="G68" s="92"/>
      <c r="H68" s="97" t="str">
        <f t="shared" si="0"/>
        <v>北区6-16</v>
      </c>
      <c r="I68" s="104">
        <v>175</v>
      </c>
      <c r="J68" s="114" t="s">
        <v>90</v>
      </c>
      <c r="K68" s="188" t="s">
        <v>947</v>
      </c>
      <c r="L68" s="131"/>
      <c r="M68" s="5">
        <f>IF(F68,I68,"")</f>
        <v>175</v>
      </c>
      <c r="S68" s="44" t="s">
        <v>24</v>
      </c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customHeight="1">
      <c r="A69" s="4">
        <v>67</v>
      </c>
      <c r="B69" s="602"/>
      <c r="C69" s="73" t="s">
        <v>9</v>
      </c>
      <c r="D69" s="57">
        <v>6</v>
      </c>
      <c r="E69" s="74">
        <v>17</v>
      </c>
      <c r="F69" s="87">
        <v>1</v>
      </c>
      <c r="G69" s="92"/>
      <c r="H69" s="97" t="str">
        <f t="shared" si="0"/>
        <v>北区6-17</v>
      </c>
      <c r="I69" s="104">
        <v>560</v>
      </c>
      <c r="J69" s="113" t="s">
        <v>92</v>
      </c>
      <c r="K69" s="281" t="s">
        <v>1121</v>
      </c>
      <c r="L69" s="339"/>
      <c r="M69" s="4">
        <f>IF(F70,I70,"")</f>
        <v>600</v>
      </c>
    </row>
    <row r="70" spans="1:70" ht="20.100000000000001" customHeight="1">
      <c r="A70" s="4">
        <v>68</v>
      </c>
      <c r="B70" s="602"/>
      <c r="C70" s="73" t="s">
        <v>9</v>
      </c>
      <c r="D70" s="57">
        <v>6</v>
      </c>
      <c r="E70" s="74">
        <v>18</v>
      </c>
      <c r="F70" s="87">
        <v>1</v>
      </c>
      <c r="G70" s="92"/>
      <c r="H70" s="97" t="str">
        <f>CONCATENATE(C71,D70,"-",E70)</f>
        <v>北区6-18</v>
      </c>
      <c r="I70" s="104">
        <v>600</v>
      </c>
      <c r="J70" s="215" t="s">
        <v>94</v>
      </c>
      <c r="K70" s="281" t="s">
        <v>778</v>
      </c>
      <c r="L70" s="150"/>
      <c r="M70" s="5">
        <f>IF(F70,I70,"")</f>
        <v>600</v>
      </c>
    </row>
    <row r="71" spans="1:70" ht="20.100000000000001" hidden="1" customHeight="1">
      <c r="A71" s="4">
        <v>69</v>
      </c>
      <c r="B71" s="602"/>
      <c r="C71" s="73" t="s">
        <v>9</v>
      </c>
      <c r="D71" s="58">
        <v>6</v>
      </c>
      <c r="E71" s="75">
        <v>19</v>
      </c>
      <c r="F71" s="87"/>
      <c r="G71" s="92"/>
      <c r="H71" s="97" t="str">
        <f t="shared" si="0"/>
        <v>北区6-19</v>
      </c>
      <c r="I71" s="105">
        <v>305</v>
      </c>
      <c r="J71" s="115" t="s">
        <v>95</v>
      </c>
      <c r="K71" s="281"/>
      <c r="L71" s="131"/>
      <c r="M71" s="5" t="str">
        <f>IF(F71,I71,"")</f>
        <v/>
      </c>
    </row>
    <row r="72" spans="1:70" ht="20.25" hidden="1" customHeight="1">
      <c r="A72" s="4">
        <v>70</v>
      </c>
      <c r="B72" s="602"/>
      <c r="C72" s="73" t="s">
        <v>9</v>
      </c>
      <c r="D72" s="58">
        <v>6</v>
      </c>
      <c r="E72" s="75">
        <v>20</v>
      </c>
      <c r="F72" s="87"/>
      <c r="G72" s="92"/>
      <c r="H72" s="97" t="str">
        <f t="shared" si="0"/>
        <v>北区6-20</v>
      </c>
      <c r="I72" s="105">
        <v>215</v>
      </c>
      <c r="J72" s="115" t="s">
        <v>96</v>
      </c>
      <c r="K72" s="188"/>
      <c r="L72" s="138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customHeight="1">
      <c r="A73" s="4">
        <v>71</v>
      </c>
      <c r="B73" s="602"/>
      <c r="C73" s="73" t="s">
        <v>9</v>
      </c>
      <c r="D73" s="58">
        <v>6</v>
      </c>
      <c r="E73" s="75">
        <v>21</v>
      </c>
      <c r="F73" s="87">
        <v>1</v>
      </c>
      <c r="G73" s="92"/>
      <c r="H73" s="97" t="str">
        <f t="shared" si="0"/>
        <v>北区6-21</v>
      </c>
      <c r="I73" s="105">
        <v>290</v>
      </c>
      <c r="J73" s="113" t="s">
        <v>97</v>
      </c>
      <c r="K73" s="324" t="s">
        <v>15</v>
      </c>
      <c r="L73" s="150"/>
      <c r="M73" s="5">
        <f>IF(F73,I73,"")</f>
        <v>290</v>
      </c>
    </row>
    <row r="74" spans="1:70" ht="20.25" customHeight="1">
      <c r="A74" s="4">
        <v>72</v>
      </c>
      <c r="B74" s="594" t="s">
        <v>98</v>
      </c>
      <c r="C74" s="73" t="s">
        <v>9</v>
      </c>
      <c r="D74" s="57">
        <v>7</v>
      </c>
      <c r="E74" s="74">
        <v>1</v>
      </c>
      <c r="F74" s="87">
        <v>1</v>
      </c>
      <c r="G74" s="92"/>
      <c r="H74" s="97" t="str">
        <f t="shared" ref="H74:H137" si="3">CONCATENATE(C74,D74,"-",E74)</f>
        <v>北区7-1</v>
      </c>
      <c r="I74" s="104">
        <v>460</v>
      </c>
      <c r="J74" s="113" t="s">
        <v>99</v>
      </c>
      <c r="K74" s="188" t="s">
        <v>1109</v>
      </c>
      <c r="L74" s="129"/>
      <c r="M74" s="4" t="str">
        <f t="shared" ref="M74:M93" si="4">IF(F76,I76,"")</f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hidden="1" customHeight="1">
      <c r="A75" s="4">
        <v>73</v>
      </c>
      <c r="B75" s="594"/>
      <c r="C75" s="73" t="s">
        <v>9</v>
      </c>
      <c r="D75" s="57">
        <v>7</v>
      </c>
      <c r="E75" s="74">
        <v>2</v>
      </c>
      <c r="F75" s="87"/>
      <c r="G75" s="92"/>
      <c r="H75" s="97" t="str">
        <f t="shared" si="3"/>
        <v>北区7-2</v>
      </c>
      <c r="I75" s="104">
        <v>410</v>
      </c>
      <c r="J75" s="113" t="s">
        <v>100</v>
      </c>
      <c r="K75" s="188"/>
      <c r="L75" s="129"/>
      <c r="M75" s="4" t="str">
        <f t="shared" si="4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594"/>
      <c r="C76" s="73" t="s">
        <v>9</v>
      </c>
      <c r="D76" s="57">
        <v>7</v>
      </c>
      <c r="E76" s="74">
        <v>3</v>
      </c>
      <c r="F76" s="87"/>
      <c r="G76" s="92"/>
      <c r="H76" s="97" t="str">
        <f t="shared" si="3"/>
        <v>北区7-3</v>
      </c>
      <c r="I76" s="104">
        <v>215</v>
      </c>
      <c r="J76" s="113" t="s">
        <v>101</v>
      </c>
      <c r="K76" s="327"/>
      <c r="L76" s="145"/>
      <c r="M76" s="4" t="str">
        <f t="shared" si="4"/>
        <v/>
      </c>
    </row>
    <row r="77" spans="1:70" ht="20.25" hidden="1" customHeight="1">
      <c r="A77" s="4">
        <v>75</v>
      </c>
      <c r="B77" s="594"/>
      <c r="C77" s="73" t="s">
        <v>9</v>
      </c>
      <c r="D77" s="57">
        <v>7</v>
      </c>
      <c r="E77" s="74">
        <v>4</v>
      </c>
      <c r="F77" s="87"/>
      <c r="G77" s="92"/>
      <c r="H77" s="97" t="str">
        <f t="shared" si="3"/>
        <v>北区7-4</v>
      </c>
      <c r="I77" s="104">
        <v>155</v>
      </c>
      <c r="J77" s="113" t="s">
        <v>102</v>
      </c>
      <c r="K77" s="188"/>
      <c r="L77" s="129"/>
      <c r="M77" s="4" t="str">
        <f t="shared" si="4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594"/>
      <c r="C78" s="73" t="s">
        <v>9</v>
      </c>
      <c r="D78" s="57">
        <v>7</v>
      </c>
      <c r="E78" s="74">
        <v>5</v>
      </c>
      <c r="F78" s="87"/>
      <c r="G78" s="92"/>
      <c r="H78" s="97" t="str">
        <f t="shared" si="3"/>
        <v>北区7-5</v>
      </c>
      <c r="I78" s="104">
        <v>610</v>
      </c>
      <c r="J78" s="113" t="s">
        <v>103</v>
      </c>
      <c r="K78" s="188"/>
      <c r="L78" s="129"/>
      <c r="M78" s="4" t="str">
        <f t="shared" si="4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94"/>
      <c r="C79" s="73" t="s">
        <v>9</v>
      </c>
      <c r="D79" s="57">
        <v>7</v>
      </c>
      <c r="E79" s="74">
        <v>6</v>
      </c>
      <c r="F79" s="87"/>
      <c r="G79" s="92"/>
      <c r="H79" s="97" t="str">
        <f t="shared" si="3"/>
        <v>北区7-6</v>
      </c>
      <c r="I79" s="104">
        <v>745</v>
      </c>
      <c r="J79" s="113" t="s">
        <v>104</v>
      </c>
      <c r="K79" s="188"/>
      <c r="L79" s="129"/>
      <c r="M79" s="4" t="str">
        <f t="shared" si="4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4" t="s">
        <v>105</v>
      </c>
      <c r="C80" s="73" t="s">
        <v>9</v>
      </c>
      <c r="D80" s="57">
        <v>8</v>
      </c>
      <c r="E80" s="74">
        <v>1</v>
      </c>
      <c r="F80" s="87"/>
      <c r="G80" s="92"/>
      <c r="H80" s="97" t="str">
        <f t="shared" si="3"/>
        <v>北区8-1</v>
      </c>
      <c r="I80" s="104">
        <v>480</v>
      </c>
      <c r="J80" s="113" t="s">
        <v>106</v>
      </c>
      <c r="K80" s="188"/>
      <c r="L80" s="129"/>
      <c r="M80" s="4" t="str">
        <f t="shared" si="4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94"/>
      <c r="C81" s="73" t="s">
        <v>9</v>
      </c>
      <c r="D81" s="57">
        <v>8</v>
      </c>
      <c r="E81" s="74">
        <v>2</v>
      </c>
      <c r="F81" s="87"/>
      <c r="G81" s="92"/>
      <c r="H81" s="97" t="str">
        <f t="shared" si="3"/>
        <v>北区8-2</v>
      </c>
      <c r="I81" s="104">
        <v>320</v>
      </c>
      <c r="J81" s="113" t="s">
        <v>107</v>
      </c>
      <c r="K81" s="188"/>
      <c r="L81" s="129"/>
      <c r="M81" s="4" t="str">
        <f t="shared" si="4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94"/>
      <c r="C82" s="73" t="s">
        <v>9</v>
      </c>
      <c r="D82" s="57">
        <v>8</v>
      </c>
      <c r="E82" s="74">
        <v>3</v>
      </c>
      <c r="F82" s="87"/>
      <c r="G82" s="92"/>
      <c r="H82" s="97" t="str">
        <f t="shared" si="3"/>
        <v>北区8-3</v>
      </c>
      <c r="I82" s="104">
        <v>265</v>
      </c>
      <c r="J82" s="113" t="s">
        <v>108</v>
      </c>
      <c r="K82" s="188"/>
      <c r="L82" s="129"/>
      <c r="M82" s="4" t="str">
        <f t="shared" si="4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94"/>
      <c r="C83" s="73" t="s">
        <v>9</v>
      </c>
      <c r="D83" s="57">
        <v>8</v>
      </c>
      <c r="E83" s="74">
        <v>4</v>
      </c>
      <c r="F83" s="87"/>
      <c r="G83" s="92"/>
      <c r="H83" s="97" t="str">
        <f t="shared" si="3"/>
        <v>北区8-4</v>
      </c>
      <c r="I83" s="104">
        <v>335</v>
      </c>
      <c r="J83" s="113" t="s">
        <v>109</v>
      </c>
      <c r="K83" s="188"/>
      <c r="L83" s="129"/>
      <c r="M83" s="4" t="str">
        <f t="shared" si="4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94"/>
      <c r="C84" s="73" t="s">
        <v>9</v>
      </c>
      <c r="D84" s="57">
        <v>8</v>
      </c>
      <c r="E84" s="74">
        <v>5</v>
      </c>
      <c r="F84" s="87"/>
      <c r="G84" s="92"/>
      <c r="H84" s="97" t="str">
        <f t="shared" si="3"/>
        <v>北区8-5</v>
      </c>
      <c r="I84" s="104">
        <v>345</v>
      </c>
      <c r="J84" s="113" t="s">
        <v>110</v>
      </c>
      <c r="K84" s="188"/>
      <c r="L84" s="129"/>
      <c r="M84" s="4" t="str">
        <f t="shared" si="4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/>
      <c r="C85" s="73" t="s">
        <v>9</v>
      </c>
      <c r="D85" s="57">
        <v>8</v>
      </c>
      <c r="E85" s="74">
        <v>6</v>
      </c>
      <c r="F85" s="87"/>
      <c r="G85" s="92"/>
      <c r="H85" s="97" t="str">
        <f t="shared" si="3"/>
        <v>北区8-6</v>
      </c>
      <c r="I85" s="104">
        <v>1005</v>
      </c>
      <c r="J85" s="113" t="s">
        <v>111</v>
      </c>
      <c r="K85" s="328"/>
      <c r="L85" s="138"/>
      <c r="M85" s="4" t="str">
        <f t="shared" si="4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7</v>
      </c>
      <c r="F86" s="87"/>
      <c r="G86" s="92"/>
      <c r="H86" s="97" t="str">
        <f t="shared" si="3"/>
        <v>北区8-7</v>
      </c>
      <c r="I86" s="104">
        <v>350</v>
      </c>
      <c r="J86" s="113" t="s">
        <v>112</v>
      </c>
      <c r="K86" s="188"/>
      <c r="L86" s="129"/>
      <c r="M86" s="5">
        <f t="shared" si="4"/>
        <v>420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8</v>
      </c>
      <c r="F87" s="87"/>
      <c r="G87" s="92"/>
      <c r="H87" s="97" t="str">
        <f t="shared" si="3"/>
        <v>北区8-8</v>
      </c>
      <c r="I87" s="104">
        <v>395</v>
      </c>
      <c r="J87" s="113" t="s">
        <v>113</v>
      </c>
      <c r="K87" s="188"/>
      <c r="L87" s="129"/>
      <c r="M87" s="4">
        <f t="shared" si="4"/>
        <v>465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customHeight="1">
      <c r="A88" s="4">
        <v>86</v>
      </c>
      <c r="B88" s="594"/>
      <c r="C88" s="73" t="s">
        <v>9</v>
      </c>
      <c r="D88" s="57">
        <v>8</v>
      </c>
      <c r="E88" s="74">
        <v>9</v>
      </c>
      <c r="F88" s="87">
        <v>1</v>
      </c>
      <c r="G88" s="92"/>
      <c r="H88" s="97" t="str">
        <f t="shared" si="3"/>
        <v>北区8-9</v>
      </c>
      <c r="I88" s="104">
        <v>420</v>
      </c>
      <c r="J88" s="113" t="s">
        <v>114</v>
      </c>
      <c r="K88" s="329" t="s">
        <v>979</v>
      </c>
      <c r="L88" s="139" t="s">
        <v>1142</v>
      </c>
      <c r="M88" s="5">
        <f>IF(F88,I88,"")</f>
        <v>420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customHeight="1">
      <c r="A89" s="4">
        <v>87</v>
      </c>
      <c r="B89" s="594" t="s">
        <v>115</v>
      </c>
      <c r="C89" s="73" t="s">
        <v>9</v>
      </c>
      <c r="D89" s="57">
        <v>9</v>
      </c>
      <c r="E89" s="74">
        <v>1</v>
      </c>
      <c r="F89" s="87">
        <v>1</v>
      </c>
      <c r="G89" s="92"/>
      <c r="H89" s="97" t="str">
        <f t="shared" si="3"/>
        <v>北区9-1</v>
      </c>
      <c r="I89" s="104">
        <v>465</v>
      </c>
      <c r="J89" s="113" t="s">
        <v>116</v>
      </c>
      <c r="K89" s="281" t="s">
        <v>1041</v>
      </c>
      <c r="L89" s="156"/>
      <c r="M89" s="5">
        <f>IF(F89,I89,"")</f>
        <v>465</v>
      </c>
    </row>
    <row r="90" spans="1:70" ht="20.25" hidden="1" customHeight="1">
      <c r="A90" s="4">
        <v>88</v>
      </c>
      <c r="B90" s="594"/>
      <c r="C90" s="73" t="s">
        <v>9</v>
      </c>
      <c r="D90" s="57">
        <v>9</v>
      </c>
      <c r="E90" s="74">
        <v>2</v>
      </c>
      <c r="F90" s="87"/>
      <c r="G90" s="92"/>
      <c r="H90" s="222" t="str">
        <f t="shared" si="3"/>
        <v>北区9-2</v>
      </c>
      <c r="I90" s="104">
        <v>300</v>
      </c>
      <c r="J90" s="116" t="s">
        <v>118</v>
      </c>
      <c r="K90" s="188"/>
      <c r="L90" s="129"/>
      <c r="M90" s="4">
        <f t="shared" si="4"/>
        <v>565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hidden="1" customHeight="1">
      <c r="A91" s="4">
        <v>89</v>
      </c>
      <c r="B91" s="576" t="s">
        <v>119</v>
      </c>
      <c r="C91" s="73" t="s">
        <v>9</v>
      </c>
      <c r="D91" s="59">
        <v>10</v>
      </c>
      <c r="E91" s="74">
        <v>1</v>
      </c>
      <c r="F91" s="87"/>
      <c r="G91" s="92"/>
      <c r="H91" s="97" t="str">
        <f t="shared" si="3"/>
        <v>北区10-1</v>
      </c>
      <c r="I91" s="104">
        <v>295</v>
      </c>
      <c r="J91" s="113" t="s">
        <v>120</v>
      </c>
      <c r="K91" s="188"/>
      <c r="L91" s="129"/>
      <c r="M91" s="4" t="str">
        <f t="shared" si="4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customHeight="1">
      <c r="A92" s="4">
        <v>90</v>
      </c>
      <c r="B92" s="593"/>
      <c r="C92" s="73" t="s">
        <v>9</v>
      </c>
      <c r="D92" s="349">
        <v>10</v>
      </c>
      <c r="E92" s="74">
        <v>2</v>
      </c>
      <c r="F92" s="87">
        <v>1</v>
      </c>
      <c r="G92" s="92"/>
      <c r="H92" s="97" t="str">
        <f t="shared" si="3"/>
        <v>北区10-2</v>
      </c>
      <c r="I92" s="104">
        <v>565</v>
      </c>
      <c r="J92" s="113" t="s">
        <v>120</v>
      </c>
      <c r="K92" s="281" t="s">
        <v>952</v>
      </c>
      <c r="L92" s="152"/>
      <c r="M92" s="5">
        <f>IF(F92,I92,"")</f>
        <v>565</v>
      </c>
    </row>
    <row r="93" spans="1:70" ht="16.5" hidden="1" customHeight="1">
      <c r="A93" s="4">
        <v>91</v>
      </c>
      <c r="B93" s="593"/>
      <c r="C93" s="73" t="s">
        <v>9</v>
      </c>
      <c r="D93" s="59">
        <v>10</v>
      </c>
      <c r="E93" s="74">
        <v>3</v>
      </c>
      <c r="F93" s="87"/>
      <c r="G93" s="92"/>
      <c r="H93" s="97" t="str">
        <f t="shared" si="3"/>
        <v>北区10-3</v>
      </c>
      <c r="I93" s="104">
        <v>600</v>
      </c>
      <c r="J93" s="113" t="s">
        <v>122</v>
      </c>
      <c r="K93" s="188"/>
      <c r="L93" s="132"/>
      <c r="M93" s="4" t="str">
        <f t="shared" si="4"/>
        <v/>
      </c>
    </row>
    <row r="94" spans="1:70" ht="20.25" hidden="1" customHeight="1">
      <c r="A94" s="4">
        <v>92</v>
      </c>
      <c r="B94" s="593"/>
      <c r="C94" s="73" t="s">
        <v>9</v>
      </c>
      <c r="D94" s="59">
        <v>10</v>
      </c>
      <c r="E94" s="74">
        <v>4</v>
      </c>
      <c r="F94" s="87"/>
      <c r="G94" s="92"/>
      <c r="H94" s="97" t="str">
        <f t="shared" si="3"/>
        <v>北区10-4</v>
      </c>
      <c r="I94" s="104">
        <v>505</v>
      </c>
      <c r="J94" s="113" t="s">
        <v>124</v>
      </c>
      <c r="K94" s="188"/>
      <c r="L94" s="129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 customHeight="1">
      <c r="A95" s="4">
        <v>93</v>
      </c>
      <c r="B95" s="577"/>
      <c r="C95" s="73" t="s">
        <v>9</v>
      </c>
      <c r="D95" s="59">
        <v>10</v>
      </c>
      <c r="E95" s="74">
        <v>5</v>
      </c>
      <c r="F95" s="87"/>
      <c r="G95" s="92"/>
      <c r="H95" s="97" t="str">
        <f t="shared" si="3"/>
        <v>北区10-5</v>
      </c>
      <c r="I95" s="104">
        <v>335</v>
      </c>
      <c r="J95" s="113" t="s">
        <v>125</v>
      </c>
      <c r="K95" s="188"/>
      <c r="L95" s="129"/>
      <c r="M95" s="4" t="e">
        <f>IF(#REF!,#REF!,"")</f>
        <v>#REF!</v>
      </c>
      <c r="P95" s="46"/>
      <c r="Q95" s="46"/>
    </row>
    <row r="96" spans="1:70" s="16" customFormat="1" ht="16.5" customHeight="1">
      <c r="A96" s="4">
        <v>94</v>
      </c>
      <c r="B96" s="594" t="s">
        <v>140</v>
      </c>
      <c r="C96" s="76" t="s">
        <v>141</v>
      </c>
      <c r="D96" s="57">
        <v>1</v>
      </c>
      <c r="E96" s="74">
        <v>1</v>
      </c>
      <c r="F96" s="87">
        <v>1</v>
      </c>
      <c r="G96" s="92"/>
      <c r="H96" s="97" t="str">
        <f t="shared" si="3"/>
        <v>西区1-1</v>
      </c>
      <c r="I96" s="104">
        <v>680</v>
      </c>
      <c r="J96" s="113" t="s">
        <v>142</v>
      </c>
      <c r="K96" s="188" t="s">
        <v>1109</v>
      </c>
      <c r="L96" s="129"/>
      <c r="M96" s="4" t="str">
        <f t="shared" ref="M96:M115" si="5">IF(F100,I100,"")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customHeight="1">
      <c r="A97" s="4">
        <v>95</v>
      </c>
      <c r="B97" s="594"/>
      <c r="C97" s="76" t="s">
        <v>141</v>
      </c>
      <c r="D97" s="57">
        <v>1</v>
      </c>
      <c r="E97" s="74" t="s">
        <v>143</v>
      </c>
      <c r="F97" s="205">
        <v>1</v>
      </c>
      <c r="G97" s="92"/>
      <c r="H97" s="97" t="str">
        <f t="shared" si="3"/>
        <v>西区1-2</v>
      </c>
      <c r="I97" s="104">
        <v>245</v>
      </c>
      <c r="J97" s="113" t="s">
        <v>144</v>
      </c>
      <c r="K97" s="189" t="s">
        <v>1109</v>
      </c>
      <c r="L97" s="164"/>
      <c r="M97" s="4" t="str">
        <f t="shared" si="5"/>
        <v/>
      </c>
      <c r="P97" s="46"/>
      <c r="Q97" s="46"/>
    </row>
    <row r="98" spans="1:70" s="16" customFormat="1" ht="20.100000000000001" customHeight="1">
      <c r="A98" s="4">
        <v>96</v>
      </c>
      <c r="B98" s="594"/>
      <c r="C98" s="76" t="s">
        <v>141</v>
      </c>
      <c r="D98" s="57">
        <v>1</v>
      </c>
      <c r="E98" s="74" t="s">
        <v>146</v>
      </c>
      <c r="F98" s="87">
        <v>3</v>
      </c>
      <c r="G98" s="92"/>
      <c r="H98" s="97" t="str">
        <f t="shared" si="3"/>
        <v>西区1-3</v>
      </c>
      <c r="I98" s="104">
        <v>345</v>
      </c>
      <c r="J98" s="113" t="s">
        <v>147</v>
      </c>
      <c r="K98" s="325" t="s">
        <v>1121</v>
      </c>
      <c r="L98" s="372" t="s">
        <v>1122</v>
      </c>
      <c r="M98" s="5">
        <f>IF(F98,I98,"")</f>
        <v>345</v>
      </c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</row>
    <row r="99" spans="1:70" s="16" customFormat="1" ht="20.25" hidden="1">
      <c r="A99" s="4">
        <v>97</v>
      </c>
      <c r="B99" s="594"/>
      <c r="C99" s="76" t="s">
        <v>141</v>
      </c>
      <c r="D99" s="57">
        <v>1</v>
      </c>
      <c r="E99" s="74" t="s">
        <v>148</v>
      </c>
      <c r="F99" s="87"/>
      <c r="G99" s="92"/>
      <c r="H99" s="97" t="str">
        <f t="shared" si="3"/>
        <v>西区1-4</v>
      </c>
      <c r="I99" s="104">
        <v>265</v>
      </c>
      <c r="J99" s="113" t="s">
        <v>149</v>
      </c>
      <c r="K99" s="325"/>
      <c r="L99" s="144"/>
      <c r="M99" s="4" t="str">
        <f t="shared" si="5"/>
        <v/>
      </c>
      <c r="P99" s="46"/>
      <c r="Q99" s="46"/>
    </row>
    <row r="100" spans="1:70" s="16" customFormat="1" ht="20.25" hidden="1" customHeight="1">
      <c r="A100" s="4">
        <v>98</v>
      </c>
      <c r="B100" s="576" t="s">
        <v>150</v>
      </c>
      <c r="C100" s="76" t="s">
        <v>141</v>
      </c>
      <c r="D100" s="57">
        <v>2</v>
      </c>
      <c r="E100" s="74">
        <v>1</v>
      </c>
      <c r="F100" s="87"/>
      <c r="G100" s="92"/>
      <c r="H100" s="97" t="str">
        <f t="shared" si="3"/>
        <v>西区2-1</v>
      </c>
      <c r="I100" s="104">
        <v>680</v>
      </c>
      <c r="J100" s="113" t="s">
        <v>151</v>
      </c>
      <c r="K100" s="188"/>
      <c r="L100" s="129"/>
      <c r="M100" s="4" t="str">
        <f t="shared" si="5"/>
        <v/>
      </c>
      <c r="P100" s="46"/>
      <c r="Q100" s="46"/>
    </row>
    <row r="101" spans="1:70" s="16" customFormat="1" ht="20.25" hidden="1" customHeight="1">
      <c r="A101" s="4">
        <v>99</v>
      </c>
      <c r="B101" s="593"/>
      <c r="C101" s="76" t="s">
        <v>141</v>
      </c>
      <c r="D101" s="57">
        <v>2</v>
      </c>
      <c r="E101" s="74">
        <v>2</v>
      </c>
      <c r="F101" s="87"/>
      <c r="G101" s="92"/>
      <c r="H101" s="97" t="str">
        <f t="shared" si="3"/>
        <v>西区2-2</v>
      </c>
      <c r="I101" s="104">
        <v>520</v>
      </c>
      <c r="J101" s="113" t="s">
        <v>152</v>
      </c>
      <c r="K101" s="188"/>
      <c r="L101" s="132"/>
      <c r="M101" s="5">
        <f t="shared" si="5"/>
        <v>530</v>
      </c>
      <c r="P101" s="46"/>
      <c r="Q101" s="46"/>
    </row>
    <row r="102" spans="1:70" s="16" customFormat="1" ht="20.100000000000001" hidden="1" customHeight="1">
      <c r="A102" s="4">
        <v>100</v>
      </c>
      <c r="B102" s="593"/>
      <c r="C102" s="76" t="s">
        <v>141</v>
      </c>
      <c r="D102" s="57">
        <v>2</v>
      </c>
      <c r="E102" s="74">
        <v>3</v>
      </c>
      <c r="F102" s="87"/>
      <c r="G102" s="92"/>
      <c r="H102" s="97" t="str">
        <f t="shared" si="3"/>
        <v>西区2-3</v>
      </c>
      <c r="I102" s="104">
        <v>295</v>
      </c>
      <c r="J102" s="113" t="s">
        <v>153</v>
      </c>
      <c r="K102" s="325"/>
      <c r="L102" s="318"/>
      <c r="M102" s="5" t="str">
        <f>IF(F102,I102,"")</f>
        <v/>
      </c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s="16" customFormat="1" ht="16.5" hidden="1" customHeight="1">
      <c r="A103" s="4">
        <v>101</v>
      </c>
      <c r="B103" s="593"/>
      <c r="C103" s="76" t="s">
        <v>141</v>
      </c>
      <c r="D103" s="57">
        <v>2</v>
      </c>
      <c r="E103" s="74">
        <v>4</v>
      </c>
      <c r="F103" s="87"/>
      <c r="G103" s="92"/>
      <c r="H103" s="97" t="str">
        <f t="shared" si="3"/>
        <v>西区2-4</v>
      </c>
      <c r="I103" s="104">
        <v>250</v>
      </c>
      <c r="J103" s="113" t="s">
        <v>154</v>
      </c>
      <c r="K103" s="188"/>
      <c r="L103" s="129"/>
      <c r="M103" s="5" t="e">
        <f>IF(#REF!,#REF!,"")</f>
        <v>#REF!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20.100000000000001" hidden="1" customHeight="1">
      <c r="A104" s="4">
        <v>102</v>
      </c>
      <c r="B104" s="593"/>
      <c r="C104" s="76" t="s">
        <v>141</v>
      </c>
      <c r="D104" s="57">
        <v>2</v>
      </c>
      <c r="E104" s="74">
        <v>5</v>
      </c>
      <c r="F104" s="87"/>
      <c r="G104" s="92"/>
      <c r="H104" s="97" t="str">
        <f t="shared" si="3"/>
        <v>西区2-5</v>
      </c>
      <c r="I104" s="104">
        <v>545</v>
      </c>
      <c r="J104" s="113" t="s">
        <v>155</v>
      </c>
      <c r="K104" s="281"/>
      <c r="L104" s="237"/>
      <c r="M104" s="5">
        <f>IF(F106,I106,"")</f>
        <v>225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customHeight="1">
      <c r="A105" s="4">
        <v>103</v>
      </c>
      <c r="B105" s="577"/>
      <c r="C105" s="76" t="s">
        <v>141</v>
      </c>
      <c r="D105" s="57">
        <v>2</v>
      </c>
      <c r="E105" s="74">
        <v>6</v>
      </c>
      <c r="F105" s="87">
        <v>1</v>
      </c>
      <c r="G105" s="92"/>
      <c r="H105" s="97" t="str">
        <f t="shared" si="3"/>
        <v>西区2-6</v>
      </c>
      <c r="I105" s="104">
        <v>530</v>
      </c>
      <c r="J105" s="113" t="s">
        <v>156</v>
      </c>
      <c r="K105" s="325" t="s">
        <v>1121</v>
      </c>
      <c r="L105" s="369" t="s">
        <v>1132</v>
      </c>
      <c r="M105" s="5">
        <f>IF(F105,I105,"")</f>
        <v>530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20.25" customHeight="1">
      <c r="A106" s="4">
        <v>104</v>
      </c>
      <c r="B106" s="594" t="s">
        <v>159</v>
      </c>
      <c r="C106" s="76" t="s">
        <v>141</v>
      </c>
      <c r="D106" s="57">
        <v>3</v>
      </c>
      <c r="E106" s="74">
        <v>1</v>
      </c>
      <c r="F106" s="87">
        <v>1</v>
      </c>
      <c r="G106" s="92"/>
      <c r="H106" s="97" t="str">
        <f t="shared" si="3"/>
        <v>西区3-1</v>
      </c>
      <c r="I106" s="104">
        <v>225</v>
      </c>
      <c r="J106" s="113" t="s">
        <v>160</v>
      </c>
      <c r="K106" s="189" t="s">
        <v>1114</v>
      </c>
      <c r="L106" s="145"/>
      <c r="M106" s="4">
        <f t="shared" si="5"/>
        <v>310</v>
      </c>
    </row>
    <row r="107" spans="1:70" ht="20.25" hidden="1" customHeight="1">
      <c r="A107" s="4">
        <v>105</v>
      </c>
      <c r="B107" s="594"/>
      <c r="C107" s="76" t="s">
        <v>141</v>
      </c>
      <c r="D107" s="57">
        <v>3</v>
      </c>
      <c r="E107" s="74">
        <v>2</v>
      </c>
      <c r="F107" s="87"/>
      <c r="G107" s="92"/>
      <c r="H107" s="97" t="str">
        <f t="shared" si="3"/>
        <v>西区3-2</v>
      </c>
      <c r="I107" s="104">
        <v>540</v>
      </c>
      <c r="J107" s="113" t="s">
        <v>161</v>
      </c>
      <c r="K107" s="188"/>
      <c r="L107" s="129"/>
      <c r="M107" s="5" t="str">
        <f t="shared" si="5"/>
        <v/>
      </c>
    </row>
    <row r="108" spans="1:70" ht="20.25" hidden="1" customHeight="1">
      <c r="A108" s="4">
        <v>106</v>
      </c>
      <c r="B108" s="594"/>
      <c r="C108" s="76" t="s">
        <v>141</v>
      </c>
      <c r="D108" s="57">
        <v>3</v>
      </c>
      <c r="E108" s="74">
        <v>3</v>
      </c>
      <c r="F108" s="87"/>
      <c r="G108" s="92"/>
      <c r="H108" s="97" t="str">
        <f t="shared" si="3"/>
        <v>西区3-3</v>
      </c>
      <c r="I108" s="104">
        <v>615</v>
      </c>
      <c r="J108" s="113" t="s">
        <v>162</v>
      </c>
      <c r="K108" s="188"/>
      <c r="L108" s="129"/>
      <c r="M108" s="4" t="str">
        <f t="shared" si="5"/>
        <v/>
      </c>
      <c r="N108" s="6"/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20.25" hidden="1" customHeight="1">
      <c r="A109" s="4">
        <v>107</v>
      </c>
      <c r="B109" s="594"/>
      <c r="C109" s="76" t="s">
        <v>141</v>
      </c>
      <c r="D109" s="57">
        <v>3</v>
      </c>
      <c r="E109" s="74">
        <v>4</v>
      </c>
      <c r="F109" s="87"/>
      <c r="G109" s="92"/>
      <c r="H109" s="97" t="str">
        <f t="shared" si="3"/>
        <v>西区3-4</v>
      </c>
      <c r="I109" s="104">
        <v>525</v>
      </c>
      <c r="J109" s="113" t="s">
        <v>163</v>
      </c>
      <c r="K109" s="188"/>
      <c r="L109" s="129"/>
      <c r="M109" s="4" t="str">
        <f t="shared" si="5"/>
        <v/>
      </c>
    </row>
    <row r="110" spans="1:70" ht="20.25" customHeight="1">
      <c r="A110" s="4">
        <v>108</v>
      </c>
      <c r="B110" s="594"/>
      <c r="C110" s="76" t="s">
        <v>141</v>
      </c>
      <c r="D110" s="57">
        <v>3</v>
      </c>
      <c r="E110" s="74">
        <v>5</v>
      </c>
      <c r="F110" s="87">
        <v>1</v>
      </c>
      <c r="G110" s="92"/>
      <c r="H110" s="97" t="str">
        <f t="shared" si="3"/>
        <v>西区3-5</v>
      </c>
      <c r="I110" s="104">
        <v>310</v>
      </c>
      <c r="J110" s="113" t="s">
        <v>164</v>
      </c>
      <c r="K110" s="188" t="s">
        <v>996</v>
      </c>
      <c r="L110" s="152"/>
      <c r="M110" s="5">
        <f>IF(F110,I110,"")</f>
        <v>310</v>
      </c>
    </row>
    <row r="111" spans="1:70" ht="20.25" hidden="1" customHeight="1">
      <c r="A111" s="4">
        <v>109</v>
      </c>
      <c r="B111" s="594"/>
      <c r="C111" s="76" t="s">
        <v>141</v>
      </c>
      <c r="D111" s="57">
        <v>3</v>
      </c>
      <c r="E111" s="74">
        <v>6</v>
      </c>
      <c r="F111" s="87"/>
      <c r="G111" s="92"/>
      <c r="H111" s="97" t="str">
        <f t="shared" si="3"/>
        <v>西区3-6</v>
      </c>
      <c r="I111" s="104">
        <v>465</v>
      </c>
      <c r="J111" s="113" t="s">
        <v>165</v>
      </c>
      <c r="K111" s="189"/>
      <c r="L111" s="135"/>
      <c r="M111" s="4" t="str">
        <f t="shared" si="5"/>
        <v/>
      </c>
      <c r="N111" s="6"/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20.25" hidden="1" customHeight="1">
      <c r="A112" s="4">
        <v>110</v>
      </c>
      <c r="B112" s="594"/>
      <c r="C112" s="76" t="s">
        <v>141</v>
      </c>
      <c r="D112" s="57">
        <v>3</v>
      </c>
      <c r="E112" s="74">
        <v>7</v>
      </c>
      <c r="F112" s="87"/>
      <c r="G112" s="92"/>
      <c r="H112" s="97" t="str">
        <f t="shared" si="3"/>
        <v>西区3-7</v>
      </c>
      <c r="I112" s="104">
        <v>475</v>
      </c>
      <c r="J112" s="113" t="s">
        <v>166</v>
      </c>
      <c r="K112" s="188"/>
      <c r="L112" s="140"/>
      <c r="M112" s="4" t="str">
        <f t="shared" si="5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4"/>
      <c r="C113" s="76" t="s">
        <v>141</v>
      </c>
      <c r="D113" s="57">
        <v>3</v>
      </c>
      <c r="E113" s="74">
        <v>8</v>
      </c>
      <c r="F113" s="87"/>
      <c r="G113" s="92"/>
      <c r="H113" s="97" t="str">
        <f t="shared" si="3"/>
        <v>西区3-8</v>
      </c>
      <c r="I113" s="104">
        <v>695</v>
      </c>
      <c r="J113" s="113" t="s">
        <v>167</v>
      </c>
      <c r="K113" s="188"/>
      <c r="L113" s="129"/>
      <c r="M113" s="4" t="str">
        <f t="shared" si="5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customHeight="1">
      <c r="A114" s="4">
        <v>112</v>
      </c>
      <c r="B114" s="594"/>
      <c r="C114" s="76" t="s">
        <v>141</v>
      </c>
      <c r="D114" s="57">
        <v>3</v>
      </c>
      <c r="E114" s="74">
        <v>9</v>
      </c>
      <c r="F114" s="87">
        <v>1</v>
      </c>
      <c r="G114" s="92"/>
      <c r="H114" s="97" t="str">
        <f t="shared" si="3"/>
        <v>西区3-9</v>
      </c>
      <c r="I114" s="104">
        <v>565</v>
      </c>
      <c r="J114" s="113" t="s">
        <v>168</v>
      </c>
      <c r="K114" s="188" t="s">
        <v>1109</v>
      </c>
      <c r="L114" s="129"/>
      <c r="M114" s="5" t="str">
        <f t="shared" si="5"/>
        <v/>
      </c>
    </row>
    <row r="115" spans="1:70" ht="20.25" hidden="1" customHeight="1">
      <c r="A115" s="4">
        <v>113</v>
      </c>
      <c r="B115" s="610" t="s">
        <v>169</v>
      </c>
      <c r="C115" s="76" t="s">
        <v>141</v>
      </c>
      <c r="D115" s="57">
        <v>4</v>
      </c>
      <c r="E115" s="74">
        <v>1</v>
      </c>
      <c r="F115" s="87"/>
      <c r="G115" s="92"/>
      <c r="H115" s="97" t="str">
        <f t="shared" si="3"/>
        <v>西区4-1</v>
      </c>
      <c r="I115" s="104">
        <v>165</v>
      </c>
      <c r="J115" s="113" t="s">
        <v>170</v>
      </c>
      <c r="K115" s="188"/>
      <c r="L115" s="129"/>
      <c r="M115" s="5" t="str">
        <f t="shared" si="5"/>
        <v/>
      </c>
      <c r="N115" s="6"/>
      <c r="O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20.25" hidden="1" customHeight="1">
      <c r="A116" s="4">
        <v>114</v>
      </c>
      <c r="B116" s="611"/>
      <c r="C116" s="76" t="s">
        <v>141</v>
      </c>
      <c r="D116" s="57">
        <v>4</v>
      </c>
      <c r="E116" s="74">
        <v>2</v>
      </c>
      <c r="F116" s="87"/>
      <c r="G116" s="92"/>
      <c r="H116" s="97" t="str">
        <f t="shared" si="3"/>
        <v>西区4-2</v>
      </c>
      <c r="I116" s="104">
        <v>415</v>
      </c>
      <c r="J116" s="113" t="s">
        <v>732</v>
      </c>
      <c r="K116" s="188"/>
      <c r="L116" s="131"/>
      <c r="M116" s="4" t="str">
        <f>IF(F120,I120,"")</f>
        <v/>
      </c>
    </row>
    <row r="117" spans="1:70" ht="20.25" hidden="1" customHeight="1">
      <c r="A117" s="4">
        <v>115</v>
      </c>
      <c r="B117" s="611"/>
      <c r="C117" s="76" t="s">
        <v>141</v>
      </c>
      <c r="D117" s="57">
        <v>4</v>
      </c>
      <c r="E117" s="74">
        <v>3</v>
      </c>
      <c r="F117" s="87"/>
      <c r="G117" s="92"/>
      <c r="H117" s="97" t="str">
        <f t="shared" si="3"/>
        <v>西区4-3</v>
      </c>
      <c r="I117" s="104">
        <v>485</v>
      </c>
      <c r="J117" s="113" t="s">
        <v>171</v>
      </c>
      <c r="K117" s="188"/>
      <c r="L117" s="129"/>
      <c r="M117" s="4" t="str">
        <f>IF(F121,I121,"")</f>
        <v/>
      </c>
    </row>
    <row r="118" spans="1:70" ht="20.100000000000001" hidden="1" customHeight="1">
      <c r="A118" s="4">
        <v>116</v>
      </c>
      <c r="B118" s="611"/>
      <c r="C118" s="76" t="s">
        <v>141</v>
      </c>
      <c r="D118" s="57">
        <v>4</v>
      </c>
      <c r="E118" s="74">
        <v>4</v>
      </c>
      <c r="F118" s="87"/>
      <c r="G118" s="92"/>
      <c r="H118" s="97" t="str">
        <f t="shared" si="3"/>
        <v>西区4-4</v>
      </c>
      <c r="I118" s="104">
        <v>450</v>
      </c>
      <c r="J118" s="113" t="s">
        <v>746</v>
      </c>
      <c r="K118" s="188"/>
      <c r="L118" s="237"/>
      <c r="M118" s="5" t="str">
        <f>IF(F118,I118,"")</f>
        <v/>
      </c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21" hidden="1" customHeight="1">
      <c r="A119" s="4">
        <v>117</v>
      </c>
      <c r="B119" s="611"/>
      <c r="C119" s="76" t="s">
        <v>141</v>
      </c>
      <c r="D119" s="57">
        <v>4</v>
      </c>
      <c r="E119" s="74">
        <v>5</v>
      </c>
      <c r="F119" s="87"/>
      <c r="G119" s="92"/>
      <c r="H119" s="97" t="str">
        <f t="shared" si="3"/>
        <v>西区4-5</v>
      </c>
      <c r="I119" s="104">
        <v>515</v>
      </c>
      <c r="J119" s="113" t="s">
        <v>712</v>
      </c>
      <c r="K119" s="281"/>
      <c r="L119" s="167"/>
      <c r="M119" s="18" t="str">
        <f>IF(F123,I123,"")</f>
        <v/>
      </c>
    </row>
    <row r="120" spans="1:70" ht="21" hidden="1" customHeight="1">
      <c r="A120" s="4">
        <v>118</v>
      </c>
      <c r="B120" s="611"/>
      <c r="C120" s="256" t="s">
        <v>141</v>
      </c>
      <c r="D120" s="269">
        <v>4</v>
      </c>
      <c r="E120" s="258">
        <v>6</v>
      </c>
      <c r="F120" s="259"/>
      <c r="G120" s="92"/>
      <c r="H120" s="260" t="str">
        <f t="shared" si="3"/>
        <v>西区4-6</v>
      </c>
      <c r="I120" s="261">
        <v>350</v>
      </c>
      <c r="J120" s="268" t="s">
        <v>755</v>
      </c>
      <c r="K120" s="281"/>
      <c r="L120" s="131"/>
      <c r="M120" s="5" t="e">
        <f>IF(#REF!,#REF!,"")</f>
        <v>#REF!</v>
      </c>
      <c r="N120" s="6"/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100000000000001" hidden="1" customHeight="1">
      <c r="A121" s="4">
        <v>119</v>
      </c>
      <c r="B121" s="611"/>
      <c r="C121" s="76" t="s">
        <v>141</v>
      </c>
      <c r="D121" s="57">
        <v>4</v>
      </c>
      <c r="E121" s="74">
        <v>7</v>
      </c>
      <c r="F121" s="87"/>
      <c r="G121" s="92"/>
      <c r="H121" s="97" t="str">
        <f t="shared" si="3"/>
        <v>西区4-7</v>
      </c>
      <c r="I121" s="104">
        <v>350</v>
      </c>
      <c r="J121" s="113" t="s">
        <v>174</v>
      </c>
      <c r="K121" s="281"/>
      <c r="L121" s="361"/>
      <c r="M121" s="5" t="str">
        <f>IF(F121,I121,"")</f>
        <v/>
      </c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customHeight="1">
      <c r="A122" s="4">
        <v>120</v>
      </c>
      <c r="B122" s="611"/>
      <c r="C122" s="76" t="s">
        <v>141</v>
      </c>
      <c r="D122" s="57">
        <v>4</v>
      </c>
      <c r="E122" s="74">
        <v>8</v>
      </c>
      <c r="F122" s="87">
        <v>1</v>
      </c>
      <c r="G122" s="92"/>
      <c r="H122" s="97" t="str">
        <f t="shared" si="3"/>
        <v>西区4-8</v>
      </c>
      <c r="I122" s="104">
        <v>335</v>
      </c>
      <c r="J122" s="113" t="s">
        <v>176</v>
      </c>
      <c r="K122" s="188" t="s">
        <v>1121</v>
      </c>
      <c r="L122" s="339"/>
      <c r="M122" s="4" t="str">
        <f>IF(F126,I126,"")</f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 customHeight="1">
      <c r="A123" s="4">
        <v>121</v>
      </c>
      <c r="B123" s="612"/>
      <c r="C123" s="76" t="s">
        <v>141</v>
      </c>
      <c r="D123" s="57">
        <v>4</v>
      </c>
      <c r="E123" s="74">
        <v>9</v>
      </c>
      <c r="F123" s="87"/>
      <c r="G123" s="92"/>
      <c r="H123" s="97" t="str">
        <f t="shared" si="3"/>
        <v>西区4-9</v>
      </c>
      <c r="I123" s="104">
        <v>720</v>
      </c>
      <c r="J123" s="113" t="s">
        <v>177</v>
      </c>
      <c r="K123" s="188"/>
      <c r="L123" s="129"/>
      <c r="M123" s="21" t="str">
        <f>IF(F127,I127,"")</f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 customHeight="1">
      <c r="A124" s="4">
        <v>122</v>
      </c>
      <c r="B124" s="576"/>
      <c r="C124" s="76" t="s">
        <v>141</v>
      </c>
      <c r="D124" s="57">
        <v>4</v>
      </c>
      <c r="E124" s="74" t="s">
        <v>455</v>
      </c>
      <c r="F124" s="87"/>
      <c r="G124" s="92"/>
      <c r="H124" s="97" t="str">
        <f t="shared" si="3"/>
        <v>西区4-10</v>
      </c>
      <c r="I124" s="104">
        <v>235</v>
      </c>
      <c r="J124" s="113" t="s">
        <v>183</v>
      </c>
      <c r="K124" s="189"/>
      <c r="L124" s="131"/>
      <c r="M124" s="4"/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100000000000001" customHeight="1">
      <c r="A125" s="4">
        <v>123</v>
      </c>
      <c r="B125" s="577"/>
      <c r="C125" s="76" t="s">
        <v>141</v>
      </c>
      <c r="D125" s="57">
        <v>4</v>
      </c>
      <c r="E125" s="74" t="s">
        <v>892</v>
      </c>
      <c r="F125" s="87">
        <v>1</v>
      </c>
      <c r="G125" s="92"/>
      <c r="H125" s="97" t="str">
        <f t="shared" si="3"/>
        <v>西区4-11</v>
      </c>
      <c r="I125" s="104">
        <v>500</v>
      </c>
      <c r="J125" s="321" t="s">
        <v>188</v>
      </c>
      <c r="K125" s="189" t="s">
        <v>994</v>
      </c>
      <c r="L125" s="131"/>
      <c r="M125" s="5">
        <f>IF(F125,I125,"")</f>
        <v>500</v>
      </c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 customHeight="1">
      <c r="A126" s="4">
        <v>124</v>
      </c>
      <c r="B126" s="576" t="s">
        <v>192</v>
      </c>
      <c r="C126" s="76" t="s">
        <v>141</v>
      </c>
      <c r="D126" s="57">
        <v>5</v>
      </c>
      <c r="E126" s="74">
        <v>1</v>
      </c>
      <c r="F126" s="87"/>
      <c r="G126" s="92"/>
      <c r="H126" s="97" t="str">
        <f t="shared" si="3"/>
        <v>西区5-1</v>
      </c>
      <c r="I126" s="104">
        <v>220</v>
      </c>
      <c r="J126" s="113" t="s">
        <v>193</v>
      </c>
      <c r="K126" s="188"/>
      <c r="L126" s="129"/>
      <c r="M126" s="4" t="e">
        <f>IF(#REF!,#REF!,"")</f>
        <v>#REF!</v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hidden="1" customHeight="1">
      <c r="A127" s="4">
        <v>125</v>
      </c>
      <c r="B127" s="593"/>
      <c r="C127" s="76" t="s">
        <v>141</v>
      </c>
      <c r="D127" s="57">
        <v>5</v>
      </c>
      <c r="E127" s="74">
        <v>2</v>
      </c>
      <c r="F127" s="87"/>
      <c r="G127" s="92"/>
      <c r="H127" s="97" t="str">
        <f t="shared" si="3"/>
        <v>西区5-2</v>
      </c>
      <c r="I127" s="104">
        <v>430</v>
      </c>
      <c r="J127" s="113" t="s">
        <v>194</v>
      </c>
      <c r="K127" s="281"/>
      <c r="L127" s="152"/>
      <c r="M127" s="5" t="str">
        <f>IF(F127,I127,"")</f>
        <v/>
      </c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 customHeight="1">
      <c r="A128" s="4">
        <v>126</v>
      </c>
      <c r="B128" s="593"/>
      <c r="C128" s="76" t="s">
        <v>141</v>
      </c>
      <c r="D128" s="57">
        <v>5</v>
      </c>
      <c r="E128" s="74">
        <v>3</v>
      </c>
      <c r="F128" s="87"/>
      <c r="G128" s="92"/>
      <c r="H128" s="97" t="str">
        <f t="shared" si="3"/>
        <v>西区5-3</v>
      </c>
      <c r="I128" s="104">
        <v>625</v>
      </c>
      <c r="J128" s="113" t="s">
        <v>195</v>
      </c>
      <c r="K128" s="188"/>
      <c r="L128" s="129"/>
      <c r="M128" s="4" t="e">
        <f>IF(#REF!,#REF!,"")</f>
        <v>#REF!</v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 customHeight="1">
      <c r="A129" s="4">
        <v>127</v>
      </c>
      <c r="B129" s="593"/>
      <c r="C129" s="76" t="s">
        <v>141</v>
      </c>
      <c r="D129" s="57">
        <v>5</v>
      </c>
      <c r="E129" s="74">
        <v>4</v>
      </c>
      <c r="F129" s="87"/>
      <c r="G129" s="92"/>
      <c r="H129" s="97" t="str">
        <f t="shared" si="3"/>
        <v>西区5-4</v>
      </c>
      <c r="I129" s="104">
        <v>480</v>
      </c>
      <c r="J129" s="113" t="s">
        <v>196</v>
      </c>
      <c r="K129" s="189"/>
      <c r="L129" s="152"/>
      <c r="M129" s="5" t="e">
        <f>IF(#REF!,#REF!,"")</f>
        <v>#REF!</v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100000000000001" hidden="1" customHeight="1">
      <c r="A130" s="4">
        <v>128</v>
      </c>
      <c r="B130" s="593"/>
      <c r="C130" s="76" t="s">
        <v>141</v>
      </c>
      <c r="D130" s="57">
        <v>5</v>
      </c>
      <c r="E130" s="74">
        <v>5</v>
      </c>
      <c r="F130" s="87"/>
      <c r="G130" s="92"/>
      <c r="H130" s="97" t="str">
        <f t="shared" si="3"/>
        <v>西区5-5</v>
      </c>
      <c r="I130" s="104">
        <v>550</v>
      </c>
      <c r="J130" s="113" t="s">
        <v>197</v>
      </c>
      <c r="K130" s="188"/>
      <c r="L130" s="342"/>
      <c r="M130" s="5" t="str">
        <f>IF(F130,I130,"")</f>
        <v/>
      </c>
    </row>
    <row r="131" spans="1:70" ht="20.25" hidden="1" customHeight="1">
      <c r="A131" s="4">
        <v>129</v>
      </c>
      <c r="B131" s="577"/>
      <c r="C131" s="76" t="s">
        <v>141</v>
      </c>
      <c r="D131" s="57">
        <v>5</v>
      </c>
      <c r="E131" s="74" t="s">
        <v>867</v>
      </c>
      <c r="F131" s="87"/>
      <c r="G131" s="92"/>
      <c r="H131" s="97" t="str">
        <f t="shared" si="3"/>
        <v>西区5-6</v>
      </c>
      <c r="I131" s="104">
        <v>420</v>
      </c>
      <c r="J131" s="113"/>
      <c r="K131" s="188"/>
      <c r="L131" s="129"/>
      <c r="N131" s="47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16.5" hidden="1" customHeight="1">
      <c r="A132" s="4">
        <v>130</v>
      </c>
      <c r="B132" s="284" t="s">
        <v>205</v>
      </c>
      <c r="C132" s="76" t="s">
        <v>141</v>
      </c>
      <c r="D132" s="57">
        <v>6</v>
      </c>
      <c r="E132" s="74">
        <v>1</v>
      </c>
      <c r="F132" s="87"/>
      <c r="G132" s="92"/>
      <c r="H132" s="97" t="str">
        <f t="shared" si="3"/>
        <v>西区6-1</v>
      </c>
      <c r="I132" s="104">
        <v>530</v>
      </c>
      <c r="J132" s="113" t="s">
        <v>206</v>
      </c>
      <c r="K132" s="189"/>
      <c r="L132" s="129"/>
      <c r="M132" s="4" t="e">
        <f>IF(#REF!,#REF!,"")</f>
        <v>#REF!</v>
      </c>
    </row>
    <row r="133" spans="1:70" s="19" customFormat="1" ht="16.5" customHeight="1">
      <c r="A133" s="4">
        <v>131</v>
      </c>
      <c r="B133" s="285"/>
      <c r="C133" s="76" t="s">
        <v>141</v>
      </c>
      <c r="D133" s="57">
        <v>6</v>
      </c>
      <c r="E133" s="74">
        <v>2</v>
      </c>
      <c r="F133" s="87">
        <v>1</v>
      </c>
      <c r="G133" s="92"/>
      <c r="H133" s="97" t="str">
        <f t="shared" si="3"/>
        <v>西区6-2</v>
      </c>
      <c r="I133" s="104">
        <v>370</v>
      </c>
      <c r="J133" s="113" t="s">
        <v>207</v>
      </c>
      <c r="K133" s="281" t="s">
        <v>1109</v>
      </c>
      <c r="L133" s="132"/>
      <c r="M133" s="5" t="e">
        <f>IF(#REF!,#REF!,"")</f>
        <v>#REF!</v>
      </c>
      <c r="N133" s="44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</row>
    <row r="134" spans="1:70" s="20" customFormat="1" ht="16.5" hidden="1" customHeight="1">
      <c r="A134" s="4">
        <v>132</v>
      </c>
      <c r="B134" s="285"/>
      <c r="C134" s="76" t="s">
        <v>141</v>
      </c>
      <c r="D134" s="57">
        <v>6</v>
      </c>
      <c r="E134" s="74">
        <v>3</v>
      </c>
      <c r="F134" s="87"/>
      <c r="G134" s="92"/>
      <c r="H134" s="97" t="str">
        <f t="shared" si="3"/>
        <v>西区6-3</v>
      </c>
      <c r="I134" s="104">
        <v>610</v>
      </c>
      <c r="J134" s="113" t="s">
        <v>208</v>
      </c>
      <c r="K134" s="188"/>
      <c r="L134" s="129"/>
      <c r="M134" s="5" t="str">
        <f>IF(F137,I137,"")</f>
        <v/>
      </c>
      <c r="N134" s="6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</row>
    <row r="135" spans="1:70" s="20" customFormat="1" ht="16.5" hidden="1" customHeight="1">
      <c r="A135" s="4">
        <v>133</v>
      </c>
      <c r="B135" s="285"/>
      <c r="C135" s="76" t="s">
        <v>141</v>
      </c>
      <c r="D135" s="57">
        <v>6</v>
      </c>
      <c r="E135" s="74">
        <v>4</v>
      </c>
      <c r="F135" s="87"/>
      <c r="G135" s="92"/>
      <c r="H135" s="97" t="str">
        <f t="shared" si="3"/>
        <v>西区6-4</v>
      </c>
      <c r="I135" s="104">
        <v>485</v>
      </c>
      <c r="J135" s="113" t="s">
        <v>209</v>
      </c>
      <c r="K135" s="188"/>
      <c r="L135" s="129"/>
      <c r="M135" s="4" t="str">
        <f>IF(F138,I138,"")</f>
        <v/>
      </c>
      <c r="N135" s="22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0" ht="20.25" hidden="1" customHeight="1">
      <c r="A136" s="4">
        <v>134</v>
      </c>
      <c r="B136" s="286"/>
      <c r="C136" s="76" t="s">
        <v>141</v>
      </c>
      <c r="D136" s="57">
        <v>6</v>
      </c>
      <c r="E136" s="74">
        <v>5</v>
      </c>
      <c r="F136" s="87"/>
      <c r="G136" s="92"/>
      <c r="H136" s="97" t="str">
        <f t="shared" si="3"/>
        <v>西区6-5</v>
      </c>
      <c r="I136" s="104">
        <v>565</v>
      </c>
      <c r="J136" s="113" t="s">
        <v>210</v>
      </c>
      <c r="K136" s="188"/>
      <c r="L136" s="129"/>
      <c r="M136" s="4" t="str">
        <f>IF(F139,I139,"")</f>
        <v/>
      </c>
      <c r="N136" s="6"/>
      <c r="O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s="22" customFormat="1" ht="20.25" hidden="1" customHeight="1">
      <c r="A137" s="4">
        <v>135</v>
      </c>
      <c r="B137" s="594" t="s">
        <v>214</v>
      </c>
      <c r="C137" s="76" t="s">
        <v>141</v>
      </c>
      <c r="D137" s="57">
        <v>7</v>
      </c>
      <c r="E137" s="74">
        <v>1</v>
      </c>
      <c r="F137" s="87"/>
      <c r="G137" s="92"/>
      <c r="H137" s="97" t="str">
        <f t="shared" si="3"/>
        <v>西区7-1</v>
      </c>
      <c r="I137" s="104">
        <v>700</v>
      </c>
      <c r="J137" s="113" t="s">
        <v>714</v>
      </c>
      <c r="K137" s="327"/>
      <c r="L137" s="132"/>
      <c r="M137" s="4">
        <f t="shared" ref="M137:M155" si="6">IF(F143,I143,"")</f>
        <v>285</v>
      </c>
      <c r="N137" s="6"/>
      <c r="P137" s="48"/>
      <c r="Q137" s="48"/>
    </row>
    <row r="138" spans="1:70" ht="20.25" hidden="1" customHeight="1">
      <c r="A138" s="4">
        <v>136</v>
      </c>
      <c r="B138" s="594"/>
      <c r="C138" s="76" t="s">
        <v>141</v>
      </c>
      <c r="D138" s="57">
        <v>7</v>
      </c>
      <c r="E138" s="74">
        <v>2</v>
      </c>
      <c r="F138" s="87"/>
      <c r="G138" s="92"/>
      <c r="H138" s="97" t="str">
        <f t="shared" ref="H138:H200" si="7">CONCATENATE(C138,D138,"-",E138)</f>
        <v>西区7-2</v>
      </c>
      <c r="I138" s="104">
        <v>450</v>
      </c>
      <c r="J138" s="113" t="s">
        <v>215</v>
      </c>
      <c r="K138" s="281"/>
      <c r="L138" s="151" t="s">
        <v>1001</v>
      </c>
      <c r="M138" s="4">
        <f t="shared" si="6"/>
        <v>555</v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ht="20.25" hidden="1" customHeight="1">
      <c r="A139" s="4">
        <v>137</v>
      </c>
      <c r="B139" s="594"/>
      <c r="C139" s="76" t="s">
        <v>141</v>
      </c>
      <c r="D139" s="57">
        <v>7</v>
      </c>
      <c r="E139" s="74">
        <v>3</v>
      </c>
      <c r="F139" s="87"/>
      <c r="G139" s="92"/>
      <c r="H139" s="97" t="str">
        <f t="shared" si="7"/>
        <v>西区7-3</v>
      </c>
      <c r="I139" s="104">
        <v>335</v>
      </c>
      <c r="J139" s="113" t="s">
        <v>216</v>
      </c>
      <c r="K139" s="189"/>
      <c r="L139" s="129"/>
      <c r="M139" s="4">
        <f t="shared" si="6"/>
        <v>165</v>
      </c>
      <c r="N139" s="6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100000000000001" customHeight="1">
      <c r="A140" s="4">
        <v>138</v>
      </c>
      <c r="B140" s="594"/>
      <c r="C140" s="76" t="s">
        <v>141</v>
      </c>
      <c r="D140" s="57">
        <v>7</v>
      </c>
      <c r="E140" s="74">
        <v>4</v>
      </c>
      <c r="F140" s="87">
        <v>0</v>
      </c>
      <c r="G140" s="92"/>
      <c r="H140" s="97" t="str">
        <f t="shared" si="7"/>
        <v>西区7-4</v>
      </c>
      <c r="I140" s="104">
        <v>420</v>
      </c>
      <c r="J140" s="113" t="s">
        <v>762</v>
      </c>
      <c r="K140" s="281"/>
      <c r="L140" s="342" t="s">
        <v>1137</v>
      </c>
      <c r="M140" s="5" t="str">
        <f t="shared" ref="M140:M145" si="8">IF(F140,I140,"")</f>
        <v/>
      </c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100000000000001" hidden="1" customHeight="1">
      <c r="A141" s="4">
        <v>139</v>
      </c>
      <c r="B141" s="594"/>
      <c r="C141" s="76" t="s">
        <v>141</v>
      </c>
      <c r="D141" s="57">
        <v>7</v>
      </c>
      <c r="E141" s="74">
        <v>5</v>
      </c>
      <c r="F141" s="87"/>
      <c r="G141" s="92"/>
      <c r="H141" s="97" t="str">
        <f t="shared" si="7"/>
        <v>西区7-5</v>
      </c>
      <c r="I141" s="104">
        <v>445</v>
      </c>
      <c r="J141" s="215" t="s">
        <v>217</v>
      </c>
      <c r="K141" s="281"/>
      <c r="L141" s="342"/>
      <c r="M141" s="5" t="str">
        <f t="shared" si="8"/>
        <v/>
      </c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hidden="1" customHeight="1">
      <c r="A142" s="4">
        <v>140</v>
      </c>
      <c r="B142" s="594"/>
      <c r="C142" s="76" t="s">
        <v>141</v>
      </c>
      <c r="D142" s="57">
        <v>7</v>
      </c>
      <c r="E142" s="74">
        <v>6</v>
      </c>
      <c r="F142" s="87"/>
      <c r="G142" s="92"/>
      <c r="H142" s="97" t="str">
        <f t="shared" si="7"/>
        <v>西区7-6</v>
      </c>
      <c r="I142" s="104">
        <v>205</v>
      </c>
      <c r="J142" s="215" t="s">
        <v>701</v>
      </c>
      <c r="K142" s="281"/>
      <c r="L142" s="358"/>
      <c r="M142" s="5" t="str">
        <f t="shared" si="8"/>
        <v/>
      </c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customHeight="1">
      <c r="A143" s="4">
        <v>141</v>
      </c>
      <c r="B143" s="594"/>
      <c r="C143" s="76" t="s">
        <v>141</v>
      </c>
      <c r="D143" s="57">
        <v>7</v>
      </c>
      <c r="E143" s="74">
        <v>7</v>
      </c>
      <c r="F143" s="87">
        <v>1</v>
      </c>
      <c r="G143" s="92"/>
      <c r="H143" s="97" t="str">
        <f t="shared" si="7"/>
        <v>西区7-7</v>
      </c>
      <c r="I143" s="104">
        <v>285</v>
      </c>
      <c r="J143" s="113" t="s">
        <v>218</v>
      </c>
      <c r="K143" s="281" t="s">
        <v>1046</v>
      </c>
      <c r="L143" s="237"/>
      <c r="M143" s="5">
        <f t="shared" si="8"/>
        <v>285</v>
      </c>
    </row>
    <row r="144" spans="1:70" ht="20.100000000000001" customHeight="1">
      <c r="A144" s="4">
        <v>142</v>
      </c>
      <c r="B144" s="594"/>
      <c r="C144" s="76" t="s">
        <v>141</v>
      </c>
      <c r="D144" s="57">
        <v>7</v>
      </c>
      <c r="E144" s="74">
        <v>8</v>
      </c>
      <c r="F144" s="87">
        <v>1</v>
      </c>
      <c r="G144" s="92"/>
      <c r="H144" s="97" t="str">
        <f t="shared" si="7"/>
        <v>西区7-8</v>
      </c>
      <c r="I144" s="104">
        <v>555</v>
      </c>
      <c r="J144" s="113" t="s">
        <v>219</v>
      </c>
      <c r="K144" s="281" t="s">
        <v>711</v>
      </c>
      <c r="L144" s="132"/>
      <c r="M144" s="5">
        <f t="shared" si="8"/>
        <v>555</v>
      </c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customHeight="1">
      <c r="A145" s="4">
        <v>143</v>
      </c>
      <c r="B145" s="594"/>
      <c r="C145" s="76" t="s">
        <v>141</v>
      </c>
      <c r="D145" s="57">
        <v>7</v>
      </c>
      <c r="E145" s="74">
        <v>9</v>
      </c>
      <c r="F145" s="87">
        <v>1</v>
      </c>
      <c r="G145" s="92"/>
      <c r="H145" s="97" t="str">
        <f t="shared" si="7"/>
        <v>西区7-9</v>
      </c>
      <c r="I145" s="104">
        <v>165</v>
      </c>
      <c r="J145" s="113" t="s">
        <v>220</v>
      </c>
      <c r="K145" s="281" t="s">
        <v>787</v>
      </c>
      <c r="L145" s="132"/>
      <c r="M145" s="5">
        <f t="shared" si="8"/>
        <v>165</v>
      </c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</row>
    <row r="146" spans="1:70" ht="20.100000000000001" hidden="1" customHeight="1">
      <c r="A146" s="4">
        <v>144</v>
      </c>
      <c r="B146" s="594"/>
      <c r="C146" s="76" t="s">
        <v>141</v>
      </c>
      <c r="D146" s="57">
        <v>7</v>
      </c>
      <c r="E146" s="74">
        <v>10</v>
      </c>
      <c r="F146" s="87"/>
      <c r="G146" s="92"/>
      <c r="H146" s="97" t="str">
        <f t="shared" si="7"/>
        <v>西区7-10</v>
      </c>
      <c r="I146" s="104">
        <v>225</v>
      </c>
      <c r="J146" s="113" t="s">
        <v>221</v>
      </c>
      <c r="K146" s="281"/>
      <c r="L146" s="129"/>
      <c r="M146" s="4" t="str">
        <f t="shared" si="6"/>
        <v/>
      </c>
      <c r="O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16.5" hidden="1" customHeight="1">
      <c r="A147" s="4">
        <v>145</v>
      </c>
      <c r="B147" s="594"/>
      <c r="C147" s="76" t="s">
        <v>141</v>
      </c>
      <c r="D147" s="57">
        <v>7</v>
      </c>
      <c r="E147" s="74">
        <v>11</v>
      </c>
      <c r="F147" s="87"/>
      <c r="G147" s="92"/>
      <c r="H147" s="97" t="str">
        <f t="shared" si="7"/>
        <v>西区7-11</v>
      </c>
      <c r="I147" s="104">
        <v>305</v>
      </c>
      <c r="J147" s="113" t="s">
        <v>222</v>
      </c>
      <c r="K147" s="281"/>
      <c r="L147" s="167"/>
      <c r="M147" s="4" t="str">
        <f t="shared" si="6"/>
        <v/>
      </c>
    </row>
    <row r="148" spans="1:70" ht="16.5" hidden="1" customHeight="1">
      <c r="A148" s="4">
        <v>146</v>
      </c>
      <c r="B148" s="594"/>
      <c r="C148" s="76" t="s">
        <v>141</v>
      </c>
      <c r="D148" s="57">
        <v>7</v>
      </c>
      <c r="E148" s="74">
        <v>12</v>
      </c>
      <c r="F148" s="87"/>
      <c r="G148" s="92"/>
      <c r="H148" s="97" t="str">
        <f t="shared" si="7"/>
        <v>西区7-12</v>
      </c>
      <c r="I148" s="104">
        <v>275</v>
      </c>
      <c r="J148" s="113" t="s">
        <v>223</v>
      </c>
      <c r="K148" s="281"/>
      <c r="L148" s="140"/>
      <c r="M148" s="4" t="str">
        <f t="shared" si="6"/>
        <v/>
      </c>
      <c r="N148" s="6"/>
    </row>
    <row r="149" spans="1:70" ht="16.5" hidden="1" customHeight="1">
      <c r="A149" s="4">
        <v>147</v>
      </c>
      <c r="B149" s="594" t="s">
        <v>224</v>
      </c>
      <c r="C149" s="76" t="s">
        <v>225</v>
      </c>
      <c r="D149" s="57">
        <v>1</v>
      </c>
      <c r="E149" s="74">
        <v>1</v>
      </c>
      <c r="F149" s="87"/>
      <c r="G149" s="92"/>
      <c r="H149" s="97" t="str">
        <f t="shared" si="7"/>
        <v>中央区1-1</v>
      </c>
      <c r="I149" s="104">
        <v>410</v>
      </c>
      <c r="J149" s="113" t="s">
        <v>226</v>
      </c>
      <c r="K149" s="188"/>
      <c r="L149" s="129"/>
      <c r="M149" s="5" t="str">
        <f t="shared" si="6"/>
        <v/>
      </c>
    </row>
    <row r="150" spans="1:70" ht="20.25" hidden="1" customHeight="1">
      <c r="A150" s="4">
        <v>148</v>
      </c>
      <c r="B150" s="594"/>
      <c r="C150" s="76" t="s">
        <v>225</v>
      </c>
      <c r="D150" s="57">
        <v>1</v>
      </c>
      <c r="E150" s="74">
        <v>2</v>
      </c>
      <c r="F150" s="87"/>
      <c r="G150" s="92"/>
      <c r="H150" s="97" t="str">
        <f t="shared" si="7"/>
        <v>中央区1-2</v>
      </c>
      <c r="I150" s="104">
        <v>485</v>
      </c>
      <c r="J150" s="113" t="s">
        <v>227</v>
      </c>
      <c r="K150" s="188"/>
      <c r="L150" s="129"/>
      <c r="M150" s="4" t="str">
        <f t="shared" si="6"/>
        <v/>
      </c>
      <c r="O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</row>
    <row r="151" spans="1:70" ht="16.5" hidden="1" customHeight="1">
      <c r="A151" s="4">
        <v>149</v>
      </c>
      <c r="B151" s="594" t="s">
        <v>228</v>
      </c>
      <c r="C151" s="76" t="s">
        <v>225</v>
      </c>
      <c r="D151" s="57">
        <v>2</v>
      </c>
      <c r="E151" s="74">
        <v>1</v>
      </c>
      <c r="F151" s="87"/>
      <c r="G151" s="92"/>
      <c r="H151" s="97" t="str">
        <f t="shared" si="7"/>
        <v>中央区2-1</v>
      </c>
      <c r="I151" s="104">
        <v>940</v>
      </c>
      <c r="J151" s="119" t="s">
        <v>229</v>
      </c>
      <c r="K151" s="188"/>
      <c r="L151" s="151"/>
      <c r="M151" s="4" t="str">
        <f t="shared" si="6"/>
        <v/>
      </c>
    </row>
    <row r="152" spans="1:70" ht="16.5" hidden="1" customHeight="1">
      <c r="A152" s="4">
        <v>150</v>
      </c>
      <c r="B152" s="594"/>
      <c r="C152" s="76" t="s">
        <v>225</v>
      </c>
      <c r="D152" s="57">
        <v>2</v>
      </c>
      <c r="E152" s="74">
        <v>2</v>
      </c>
      <c r="F152" s="87"/>
      <c r="G152" s="92"/>
      <c r="H152" s="97" t="str">
        <f t="shared" si="7"/>
        <v>中央区2-2</v>
      </c>
      <c r="I152" s="104">
        <v>530</v>
      </c>
      <c r="J152" s="113" t="s">
        <v>230</v>
      </c>
      <c r="K152" s="188"/>
      <c r="L152" s="129"/>
      <c r="M152" s="4" t="str">
        <f t="shared" si="6"/>
        <v/>
      </c>
    </row>
    <row r="153" spans="1:70" ht="16.5" hidden="1" customHeight="1">
      <c r="A153" s="4">
        <v>151</v>
      </c>
      <c r="B153" s="594"/>
      <c r="C153" s="76" t="s">
        <v>225</v>
      </c>
      <c r="D153" s="57">
        <v>2</v>
      </c>
      <c r="E153" s="74">
        <v>3</v>
      </c>
      <c r="F153" s="87"/>
      <c r="G153" s="92"/>
      <c r="H153" s="97" t="str">
        <f t="shared" si="7"/>
        <v>中央区2-3</v>
      </c>
      <c r="I153" s="104">
        <v>210</v>
      </c>
      <c r="J153" s="113" t="s">
        <v>231</v>
      </c>
      <c r="K153" s="188"/>
      <c r="L153" s="152"/>
      <c r="M153" s="4" t="str">
        <f t="shared" si="6"/>
        <v/>
      </c>
      <c r="N153" s="6"/>
    </row>
    <row r="154" spans="1:70" ht="16.5" hidden="1" customHeight="1">
      <c r="A154" s="4">
        <v>152</v>
      </c>
      <c r="B154" s="594" t="s">
        <v>232</v>
      </c>
      <c r="C154" s="76" t="s">
        <v>225</v>
      </c>
      <c r="D154" s="57">
        <v>3</v>
      </c>
      <c r="E154" s="74">
        <v>1</v>
      </c>
      <c r="F154" s="87"/>
      <c r="G154" s="92"/>
      <c r="H154" s="97" t="str">
        <f t="shared" si="7"/>
        <v>中央区3-1</v>
      </c>
      <c r="I154" s="104">
        <v>815</v>
      </c>
      <c r="J154" s="119" t="s">
        <v>233</v>
      </c>
      <c r="K154" s="188"/>
      <c r="L154" s="151"/>
      <c r="M154" s="4" t="str">
        <f t="shared" si="6"/>
        <v/>
      </c>
      <c r="N154" s="6"/>
    </row>
    <row r="155" spans="1:70" ht="20.25" hidden="1" customHeight="1">
      <c r="A155" s="4">
        <v>153</v>
      </c>
      <c r="B155" s="594"/>
      <c r="C155" s="76" t="s">
        <v>225</v>
      </c>
      <c r="D155" s="57">
        <v>3</v>
      </c>
      <c r="E155" s="74">
        <v>2</v>
      </c>
      <c r="F155" s="87"/>
      <c r="G155" s="92"/>
      <c r="H155" s="97" t="str">
        <f t="shared" si="7"/>
        <v>中央区3-2</v>
      </c>
      <c r="I155" s="104">
        <v>710</v>
      </c>
      <c r="J155" s="119" t="s">
        <v>234</v>
      </c>
      <c r="K155" s="189"/>
      <c r="L155" s="153"/>
      <c r="M155" s="5" t="str">
        <f t="shared" si="6"/>
        <v/>
      </c>
      <c r="N155" s="6"/>
      <c r="O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</row>
    <row r="156" spans="1:70" ht="20.25" hidden="1" customHeight="1">
      <c r="A156" s="4">
        <v>154</v>
      </c>
      <c r="B156" s="576" t="s">
        <v>235</v>
      </c>
      <c r="C156" s="76" t="s">
        <v>225</v>
      </c>
      <c r="D156" s="57">
        <v>4</v>
      </c>
      <c r="E156" s="74">
        <v>1</v>
      </c>
      <c r="F156" s="87"/>
      <c r="G156" s="92"/>
      <c r="H156" s="97" t="str">
        <f t="shared" si="7"/>
        <v>中央区4-1</v>
      </c>
      <c r="I156" s="104">
        <v>710</v>
      </c>
      <c r="J156" s="113" t="s">
        <v>236</v>
      </c>
      <c r="K156" s="188"/>
      <c r="L156" s="129"/>
      <c r="M156" s="4" t="e">
        <f>IF(#REF!,#REF!,"")</f>
        <v>#REF!</v>
      </c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ht="20.25" hidden="1" customHeight="1">
      <c r="A157" s="4">
        <v>155</v>
      </c>
      <c r="B157" s="593"/>
      <c r="C157" s="76" t="s">
        <v>225</v>
      </c>
      <c r="D157" s="57">
        <v>4</v>
      </c>
      <c r="E157" s="74">
        <v>2</v>
      </c>
      <c r="F157" s="87"/>
      <c r="G157" s="92"/>
      <c r="H157" s="97" t="str">
        <f t="shared" si="7"/>
        <v>中央区4-2</v>
      </c>
      <c r="I157" s="104">
        <v>800</v>
      </c>
      <c r="J157" s="113" t="s">
        <v>237</v>
      </c>
      <c r="K157" s="188"/>
      <c r="L157" s="129"/>
      <c r="M157" s="4" t="str">
        <f>IF(F162,I162,"")</f>
        <v/>
      </c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16.5" hidden="1" customHeight="1">
      <c r="A158" s="4">
        <v>156</v>
      </c>
      <c r="B158" s="593"/>
      <c r="C158" s="76" t="s">
        <v>225</v>
      </c>
      <c r="D158" s="57">
        <v>4</v>
      </c>
      <c r="E158" s="74">
        <v>3</v>
      </c>
      <c r="F158" s="87"/>
      <c r="G158" s="92"/>
      <c r="H158" s="97" t="str">
        <f t="shared" si="7"/>
        <v>中央区4-3</v>
      </c>
      <c r="I158" s="104">
        <v>510</v>
      </c>
      <c r="J158" s="113" t="s">
        <v>238</v>
      </c>
      <c r="K158" s="188"/>
      <c r="L158" s="129"/>
      <c r="M158" s="4" t="str">
        <f>IF(F163,I163,"")</f>
        <v/>
      </c>
    </row>
    <row r="159" spans="1:70" ht="16.5" hidden="1" customHeight="1">
      <c r="A159" s="4">
        <v>157</v>
      </c>
      <c r="B159" s="593"/>
      <c r="C159" s="76" t="s">
        <v>225</v>
      </c>
      <c r="D159" s="57">
        <v>4</v>
      </c>
      <c r="E159" s="74">
        <v>4</v>
      </c>
      <c r="F159" s="87"/>
      <c r="G159" s="92"/>
      <c r="H159" s="97" t="str">
        <f t="shared" si="7"/>
        <v>中央区4-4</v>
      </c>
      <c r="I159" s="104">
        <v>505</v>
      </c>
      <c r="J159" s="113" t="s">
        <v>239</v>
      </c>
      <c r="K159" s="188"/>
      <c r="L159" s="129"/>
      <c r="M159" s="4" t="str">
        <f>IF(F164,I164,"")</f>
        <v/>
      </c>
    </row>
    <row r="160" spans="1:70" ht="16.5" hidden="1" customHeight="1">
      <c r="A160" s="4">
        <v>158</v>
      </c>
      <c r="B160" s="593"/>
      <c r="C160" s="76" t="s">
        <v>225</v>
      </c>
      <c r="D160" s="57">
        <v>4</v>
      </c>
      <c r="E160" s="74">
        <v>5</v>
      </c>
      <c r="F160" s="87"/>
      <c r="G160" s="92"/>
      <c r="H160" s="97" t="str">
        <f t="shared" si="7"/>
        <v>中央区4-5</v>
      </c>
      <c r="I160" s="104">
        <v>510</v>
      </c>
      <c r="J160" s="113" t="s">
        <v>240</v>
      </c>
      <c r="K160" s="188"/>
      <c r="L160" s="154"/>
      <c r="M160" s="4" t="str">
        <f>IF(F165,I165,"")</f>
        <v/>
      </c>
    </row>
    <row r="161" spans="1:70" ht="16.5" hidden="1" customHeight="1">
      <c r="A161" s="4">
        <v>159</v>
      </c>
      <c r="B161" s="593"/>
      <c r="C161" s="76" t="s">
        <v>225</v>
      </c>
      <c r="D161" s="57">
        <v>4</v>
      </c>
      <c r="E161" s="74">
        <v>6</v>
      </c>
      <c r="F161" s="87"/>
      <c r="G161" s="92"/>
      <c r="H161" s="97" t="str">
        <f t="shared" si="7"/>
        <v>中央区4-6</v>
      </c>
      <c r="I161" s="104">
        <v>315</v>
      </c>
      <c r="J161" s="113" t="s">
        <v>241</v>
      </c>
      <c r="K161" s="189"/>
      <c r="L161" s="140"/>
      <c r="M161" s="4" t="str">
        <f>IF(F166,I166,"")</f>
        <v/>
      </c>
      <c r="N161" s="6"/>
    </row>
    <row r="162" spans="1:70" ht="20.100000000000001" hidden="1" customHeight="1">
      <c r="A162" s="4">
        <v>160</v>
      </c>
      <c r="B162" s="593"/>
      <c r="C162" s="76" t="s">
        <v>225</v>
      </c>
      <c r="D162" s="57">
        <v>4</v>
      </c>
      <c r="E162" s="74">
        <v>7</v>
      </c>
      <c r="F162" s="87"/>
      <c r="G162" s="92"/>
      <c r="H162" s="97" t="str">
        <f t="shared" si="7"/>
        <v>中央区4-7</v>
      </c>
      <c r="I162" s="104">
        <v>480</v>
      </c>
      <c r="J162" s="113" t="s">
        <v>242</v>
      </c>
      <c r="K162" s="188"/>
      <c r="L162" s="129"/>
      <c r="M162" s="5" t="e">
        <f>IF(#REF!,#REF!,"")</f>
        <v>#REF!</v>
      </c>
      <c r="N162" s="254"/>
    </row>
    <row r="163" spans="1:70" ht="20.25" hidden="1" customHeight="1">
      <c r="A163" s="4">
        <v>161</v>
      </c>
      <c r="B163" s="593"/>
      <c r="C163" s="76" t="s">
        <v>225</v>
      </c>
      <c r="D163" s="57">
        <v>4</v>
      </c>
      <c r="E163" s="74">
        <v>8</v>
      </c>
      <c r="F163" s="87"/>
      <c r="G163" s="92"/>
      <c r="H163" s="97" t="str">
        <f t="shared" si="7"/>
        <v>中央区4-8</v>
      </c>
      <c r="I163" s="104">
        <v>460</v>
      </c>
      <c r="J163" s="113" t="s">
        <v>242</v>
      </c>
      <c r="K163" s="188"/>
      <c r="L163" s="140"/>
      <c r="M163" s="4" t="str">
        <f t="shared" ref="M163:M179" si="9">IF(F168,I168,"")</f>
        <v/>
      </c>
      <c r="O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</row>
    <row r="164" spans="1:70" s="254" customFormat="1" ht="20.25" hidden="1" customHeight="1">
      <c r="A164" s="4">
        <v>162</v>
      </c>
      <c r="B164" s="577"/>
      <c r="C164" s="76" t="s">
        <v>225</v>
      </c>
      <c r="D164" s="57">
        <v>4</v>
      </c>
      <c r="E164" s="74">
        <v>9</v>
      </c>
      <c r="F164" s="87"/>
      <c r="G164" s="92"/>
      <c r="H164" s="97" t="str">
        <f t="shared" si="7"/>
        <v>中央区4-9</v>
      </c>
      <c r="I164" s="104">
        <v>415</v>
      </c>
      <c r="J164" s="113" t="s">
        <v>243</v>
      </c>
      <c r="K164" s="188"/>
      <c r="L164" s="151"/>
      <c r="M164" s="4" t="str">
        <f t="shared" si="9"/>
        <v/>
      </c>
      <c r="N164" s="44"/>
      <c r="P164" s="255"/>
      <c r="Q164" s="255"/>
    </row>
    <row r="165" spans="1:70" ht="16.5" hidden="1" customHeight="1">
      <c r="A165" s="4">
        <v>163</v>
      </c>
      <c r="B165" s="594" t="s">
        <v>244</v>
      </c>
      <c r="C165" s="76" t="s">
        <v>225</v>
      </c>
      <c r="D165" s="57">
        <v>5</v>
      </c>
      <c r="E165" s="74">
        <v>1</v>
      </c>
      <c r="F165" s="87"/>
      <c r="G165" s="92"/>
      <c r="H165" s="97" t="str">
        <f t="shared" si="7"/>
        <v>中央区5-1</v>
      </c>
      <c r="I165" s="104">
        <v>390</v>
      </c>
      <c r="J165" s="113" t="s">
        <v>245</v>
      </c>
      <c r="K165" s="281"/>
      <c r="L165" s="129"/>
      <c r="M165" s="4" t="str">
        <f t="shared" si="9"/>
        <v/>
      </c>
      <c r="N165" s="6"/>
    </row>
    <row r="166" spans="1:70" ht="16.5" hidden="1" customHeight="1">
      <c r="A166" s="4">
        <v>164</v>
      </c>
      <c r="B166" s="594"/>
      <c r="C166" s="76" t="s">
        <v>225</v>
      </c>
      <c r="D166" s="57">
        <v>5</v>
      </c>
      <c r="E166" s="74">
        <v>2</v>
      </c>
      <c r="F166" s="87"/>
      <c r="G166" s="92"/>
      <c r="H166" s="97" t="str">
        <f t="shared" si="7"/>
        <v>中央区5-2</v>
      </c>
      <c r="I166" s="104">
        <v>790</v>
      </c>
      <c r="J166" s="113" t="s">
        <v>246</v>
      </c>
      <c r="K166" s="189"/>
      <c r="L166" s="129"/>
      <c r="M166" s="4" t="str">
        <f t="shared" si="9"/>
        <v/>
      </c>
      <c r="N166" s="6"/>
    </row>
    <row r="167" spans="1:70" ht="20.25" hidden="1" customHeight="1">
      <c r="A167" s="4">
        <v>165</v>
      </c>
      <c r="B167" s="594"/>
      <c r="C167" s="76" t="s">
        <v>225</v>
      </c>
      <c r="D167" s="57">
        <v>5</v>
      </c>
      <c r="E167" s="74">
        <v>3</v>
      </c>
      <c r="F167" s="87"/>
      <c r="G167" s="92"/>
      <c r="H167" s="97" t="str">
        <f t="shared" si="7"/>
        <v>中央区5-3</v>
      </c>
      <c r="I167" s="104">
        <v>605</v>
      </c>
      <c r="J167" s="113" t="s">
        <v>247</v>
      </c>
      <c r="K167" s="188"/>
      <c r="L167" s="129"/>
      <c r="M167" s="4" t="str">
        <f t="shared" si="9"/>
        <v/>
      </c>
      <c r="N167" s="6"/>
      <c r="O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25" hidden="1" customHeight="1">
      <c r="A168" s="4">
        <v>166</v>
      </c>
      <c r="B168" s="594"/>
      <c r="C168" s="76" t="s">
        <v>225</v>
      </c>
      <c r="D168" s="57">
        <v>5</v>
      </c>
      <c r="E168" s="74">
        <v>4</v>
      </c>
      <c r="F168" s="87"/>
      <c r="G168" s="92"/>
      <c r="H168" s="97" t="str">
        <f t="shared" si="7"/>
        <v>中央区5-4</v>
      </c>
      <c r="I168" s="104">
        <v>565</v>
      </c>
      <c r="J168" s="113" t="s">
        <v>248</v>
      </c>
      <c r="K168" s="189"/>
      <c r="L168" s="129"/>
      <c r="M168" s="4" t="str">
        <f t="shared" si="9"/>
        <v/>
      </c>
      <c r="N168" s="6"/>
      <c r="O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25" hidden="1" customHeight="1">
      <c r="A169" s="4">
        <v>167</v>
      </c>
      <c r="B169" s="594"/>
      <c r="C169" s="76" t="s">
        <v>225</v>
      </c>
      <c r="D169" s="57">
        <v>5</v>
      </c>
      <c r="E169" s="74">
        <v>5</v>
      </c>
      <c r="F169" s="87"/>
      <c r="G169" s="92"/>
      <c r="H169" s="97" t="str">
        <f t="shared" si="7"/>
        <v>中央区5-5</v>
      </c>
      <c r="I169" s="104">
        <v>600</v>
      </c>
      <c r="J169" s="113" t="s">
        <v>249</v>
      </c>
      <c r="K169" s="188"/>
      <c r="L169" s="129"/>
      <c r="M169" s="5" t="str">
        <f t="shared" si="9"/>
        <v/>
      </c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4"/>
      <c r="C170" s="76" t="s">
        <v>225</v>
      </c>
      <c r="D170" s="57">
        <v>5</v>
      </c>
      <c r="E170" s="74">
        <v>6</v>
      </c>
      <c r="F170" s="87"/>
      <c r="G170" s="92"/>
      <c r="H170" s="97" t="str">
        <f t="shared" si="7"/>
        <v>中央区5-6</v>
      </c>
      <c r="I170" s="104">
        <v>450</v>
      </c>
      <c r="J170" s="113" t="s">
        <v>250</v>
      </c>
      <c r="K170" s="188"/>
      <c r="L170" s="129"/>
      <c r="M170" s="4" t="str">
        <f t="shared" si="9"/>
        <v/>
      </c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16.5" hidden="1" customHeight="1">
      <c r="A171" s="4">
        <v>169</v>
      </c>
      <c r="B171" s="594"/>
      <c r="C171" s="76" t="s">
        <v>225</v>
      </c>
      <c r="D171" s="57">
        <v>5</v>
      </c>
      <c r="E171" s="74">
        <v>7</v>
      </c>
      <c r="F171" s="87"/>
      <c r="G171" s="92"/>
      <c r="H171" s="97" t="str">
        <f t="shared" si="7"/>
        <v>中央区5-7</v>
      </c>
      <c r="I171" s="104">
        <v>370</v>
      </c>
      <c r="J171" s="113" t="s">
        <v>251</v>
      </c>
      <c r="K171" s="281"/>
      <c r="L171" s="129"/>
      <c r="M171" s="4" t="str">
        <f t="shared" si="9"/>
        <v/>
      </c>
      <c r="N171" s="6"/>
    </row>
    <row r="172" spans="1:70" ht="16.5" hidden="1" customHeight="1">
      <c r="A172" s="4">
        <v>170</v>
      </c>
      <c r="B172" s="594"/>
      <c r="C172" s="76" t="s">
        <v>225</v>
      </c>
      <c r="D172" s="57">
        <v>5</v>
      </c>
      <c r="E172" s="74">
        <v>8</v>
      </c>
      <c r="F172" s="87"/>
      <c r="G172" s="92"/>
      <c r="H172" s="97" t="str">
        <f t="shared" si="7"/>
        <v>中央区5-8</v>
      </c>
      <c r="I172" s="104">
        <v>420</v>
      </c>
      <c r="J172" s="113" t="s">
        <v>253</v>
      </c>
      <c r="K172" s="281"/>
      <c r="L172" s="135"/>
      <c r="M172" s="4" t="str">
        <f t="shared" si="9"/>
        <v/>
      </c>
      <c r="N172" s="6"/>
    </row>
    <row r="173" spans="1:70" ht="20.25" hidden="1">
      <c r="A173" s="4">
        <v>171</v>
      </c>
      <c r="B173" s="594"/>
      <c r="C173" s="76" t="s">
        <v>225</v>
      </c>
      <c r="D173" s="57">
        <v>5</v>
      </c>
      <c r="E173" s="74">
        <v>9</v>
      </c>
      <c r="F173" s="87"/>
      <c r="G173" s="92"/>
      <c r="H173" s="97" t="str">
        <f t="shared" si="7"/>
        <v>中央区5-9</v>
      </c>
      <c r="I173" s="104">
        <v>445</v>
      </c>
      <c r="J173" s="113" t="s">
        <v>254</v>
      </c>
      <c r="K173" s="188"/>
      <c r="L173" s="129"/>
      <c r="M173" s="4" t="str">
        <f t="shared" si="9"/>
        <v/>
      </c>
      <c r="N173" s="6"/>
      <c r="O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</row>
    <row r="174" spans="1:70" ht="20.25" hidden="1" customHeight="1">
      <c r="A174" s="4">
        <v>172</v>
      </c>
      <c r="B174" s="594"/>
      <c r="C174" s="76" t="s">
        <v>225</v>
      </c>
      <c r="D174" s="57">
        <v>5</v>
      </c>
      <c r="E174" s="74">
        <v>10</v>
      </c>
      <c r="F174" s="87"/>
      <c r="G174" s="92"/>
      <c r="H174" s="97" t="str">
        <f t="shared" si="7"/>
        <v>中央区5-10</v>
      </c>
      <c r="I174" s="104">
        <v>355</v>
      </c>
      <c r="J174" s="113" t="s">
        <v>255</v>
      </c>
      <c r="K174" s="330"/>
      <c r="L174" s="129"/>
      <c r="M174" s="4" t="str">
        <f t="shared" si="9"/>
        <v/>
      </c>
      <c r="N174" s="6"/>
      <c r="O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</row>
    <row r="175" spans="1:70" ht="20.25" hidden="1" customHeight="1">
      <c r="A175" s="4">
        <v>173</v>
      </c>
      <c r="B175" s="594" t="s">
        <v>256</v>
      </c>
      <c r="C175" s="76" t="s">
        <v>225</v>
      </c>
      <c r="D175" s="57">
        <v>6</v>
      </c>
      <c r="E175" s="74">
        <v>1</v>
      </c>
      <c r="F175" s="87"/>
      <c r="G175" s="92"/>
      <c r="H175" s="97" t="str">
        <f t="shared" si="7"/>
        <v>中央区6-1</v>
      </c>
      <c r="I175" s="104">
        <v>480</v>
      </c>
      <c r="J175" s="113" t="s">
        <v>257</v>
      </c>
      <c r="K175" s="188"/>
      <c r="L175" s="129"/>
      <c r="M175" s="4" t="str">
        <f t="shared" si="9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/>
      <c r="C176" s="76" t="s">
        <v>225</v>
      </c>
      <c r="D176" s="57">
        <v>6</v>
      </c>
      <c r="E176" s="74">
        <v>2</v>
      </c>
      <c r="F176" s="87"/>
      <c r="G176" s="92"/>
      <c r="H176" s="97" t="str">
        <f t="shared" si="7"/>
        <v>中央区6-2</v>
      </c>
      <c r="I176" s="104">
        <v>435</v>
      </c>
      <c r="J176" s="113" t="s">
        <v>258</v>
      </c>
      <c r="K176" s="281"/>
      <c r="L176" s="141"/>
      <c r="M176" s="4" t="str">
        <f t="shared" si="9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/>
      <c r="C177" s="76" t="s">
        <v>225</v>
      </c>
      <c r="D177" s="57">
        <v>6</v>
      </c>
      <c r="E177" s="74">
        <v>3</v>
      </c>
      <c r="F177" s="87"/>
      <c r="G177" s="92"/>
      <c r="H177" s="97" t="str">
        <f t="shared" si="7"/>
        <v>中央区6-3</v>
      </c>
      <c r="I177" s="104">
        <v>590</v>
      </c>
      <c r="J177" s="113" t="s">
        <v>259</v>
      </c>
      <c r="K177" s="188"/>
      <c r="L177" s="129"/>
      <c r="M177" s="4" t="str">
        <f t="shared" si="9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 t="s">
        <v>260</v>
      </c>
      <c r="C178" s="76" t="s">
        <v>225</v>
      </c>
      <c r="D178" s="57">
        <v>7</v>
      </c>
      <c r="E178" s="74">
        <v>1</v>
      </c>
      <c r="F178" s="87"/>
      <c r="G178" s="92"/>
      <c r="H178" s="97" t="str">
        <f t="shared" si="7"/>
        <v>中央区7-1</v>
      </c>
      <c r="I178" s="104">
        <v>750</v>
      </c>
      <c r="J178" s="113" t="s">
        <v>261</v>
      </c>
      <c r="K178" s="188"/>
      <c r="L178" s="129"/>
      <c r="M178" s="21" t="str">
        <f t="shared" si="9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/>
      <c r="C179" s="76" t="s">
        <v>225</v>
      </c>
      <c r="D179" s="57">
        <v>7</v>
      </c>
      <c r="E179" s="74">
        <v>2</v>
      </c>
      <c r="F179" s="87"/>
      <c r="G179" s="92"/>
      <c r="H179" s="97" t="str">
        <f t="shared" si="7"/>
        <v>中央区7-2</v>
      </c>
      <c r="I179" s="104">
        <v>295</v>
      </c>
      <c r="J179" s="113" t="s">
        <v>262</v>
      </c>
      <c r="K179" s="281"/>
      <c r="L179" s="318"/>
      <c r="M179" s="5" t="str">
        <f t="shared" si="9"/>
        <v/>
      </c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19.5" customHeight="1">
      <c r="A180" s="4">
        <v>178</v>
      </c>
      <c r="B180" s="594"/>
      <c r="C180" s="76" t="s">
        <v>225</v>
      </c>
      <c r="D180" s="57">
        <v>7</v>
      </c>
      <c r="E180" s="74">
        <v>3</v>
      </c>
      <c r="F180" s="87">
        <v>0</v>
      </c>
      <c r="G180" s="92"/>
      <c r="H180" s="97" t="str">
        <f t="shared" si="7"/>
        <v>中央区7-3</v>
      </c>
      <c r="I180" s="104">
        <v>655</v>
      </c>
      <c r="J180" s="113" t="s">
        <v>263</v>
      </c>
      <c r="K180" s="281"/>
      <c r="L180" s="138" t="s">
        <v>944</v>
      </c>
      <c r="M180" s="5" t="str">
        <f>IF(F179,I179,"")</f>
        <v/>
      </c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100000000000001" hidden="1" customHeight="1">
      <c r="A181" s="4">
        <v>179</v>
      </c>
      <c r="B181" s="594"/>
      <c r="C181" s="76" t="s">
        <v>225</v>
      </c>
      <c r="D181" s="57">
        <v>7</v>
      </c>
      <c r="E181" s="74">
        <v>4</v>
      </c>
      <c r="F181" s="87"/>
      <c r="G181" s="92"/>
      <c r="H181" s="97" t="str">
        <f t="shared" si="7"/>
        <v>中央区7-4</v>
      </c>
      <c r="I181" s="104">
        <v>465</v>
      </c>
      <c r="J181" s="113" t="s">
        <v>264</v>
      </c>
      <c r="K181" s="281"/>
      <c r="L181" s="164"/>
      <c r="M181" s="5" t="str">
        <f>IF(F180,I180,"")</f>
        <v/>
      </c>
      <c r="N181" s="6"/>
      <c r="O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20.25" hidden="1">
      <c r="A182" s="4">
        <v>180</v>
      </c>
      <c r="B182" s="594"/>
      <c r="C182" s="76" t="s">
        <v>225</v>
      </c>
      <c r="D182" s="57">
        <v>7</v>
      </c>
      <c r="E182" s="74">
        <v>5</v>
      </c>
      <c r="F182" s="87"/>
      <c r="G182" s="92"/>
      <c r="H182" s="97" t="str">
        <f t="shared" si="7"/>
        <v>中央区7-5</v>
      </c>
      <c r="I182" s="104">
        <v>365</v>
      </c>
      <c r="J182" s="113" t="s">
        <v>265</v>
      </c>
      <c r="K182" s="188"/>
      <c r="L182" s="129"/>
      <c r="M182" s="4" t="str">
        <f t="shared" ref="M182:M188" si="10">IF(F187,I187,"")</f>
        <v/>
      </c>
      <c r="N182" s="6"/>
      <c r="O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25" hidden="1" customHeight="1">
      <c r="A183" s="4">
        <v>181</v>
      </c>
      <c r="B183" s="594"/>
      <c r="C183" s="76" t="s">
        <v>225</v>
      </c>
      <c r="D183" s="57">
        <v>7</v>
      </c>
      <c r="E183" s="74">
        <v>6</v>
      </c>
      <c r="F183" s="87"/>
      <c r="G183" s="92"/>
      <c r="H183" s="97" t="str">
        <f t="shared" si="7"/>
        <v>中央区7-6</v>
      </c>
      <c r="I183" s="104">
        <v>635</v>
      </c>
      <c r="J183" s="113" t="s">
        <v>266</v>
      </c>
      <c r="K183" s="188"/>
      <c r="L183" s="129"/>
      <c r="M183" s="4">
        <f t="shared" si="10"/>
        <v>300</v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 customHeight="1">
      <c r="A184" s="4">
        <v>182</v>
      </c>
      <c r="B184" s="594"/>
      <c r="C184" s="76" t="s">
        <v>225</v>
      </c>
      <c r="D184" s="57">
        <v>7</v>
      </c>
      <c r="E184" s="74">
        <v>7</v>
      </c>
      <c r="F184" s="87"/>
      <c r="G184" s="92"/>
      <c r="H184" s="97" t="str">
        <f t="shared" si="7"/>
        <v>中央区7-7</v>
      </c>
      <c r="I184" s="104">
        <v>700</v>
      </c>
      <c r="J184" s="113" t="s">
        <v>267</v>
      </c>
      <c r="K184" s="188"/>
      <c r="L184" s="155"/>
      <c r="M184" s="4" t="str">
        <f t="shared" si="10"/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hidden="1" customHeight="1">
      <c r="A185" s="4">
        <v>183</v>
      </c>
      <c r="B185" s="594"/>
      <c r="C185" s="76" t="s">
        <v>225</v>
      </c>
      <c r="D185" s="57">
        <v>7</v>
      </c>
      <c r="E185" s="74">
        <v>8</v>
      </c>
      <c r="F185" s="87"/>
      <c r="G185" s="92"/>
      <c r="H185" s="97" t="str">
        <f t="shared" si="7"/>
        <v>中央区7-8</v>
      </c>
      <c r="I185" s="104">
        <v>315</v>
      </c>
      <c r="J185" s="113" t="s">
        <v>268</v>
      </c>
      <c r="K185" s="188"/>
      <c r="L185" s="129"/>
      <c r="M185" s="4" t="str">
        <f t="shared" si="10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7</v>
      </c>
      <c r="E186" s="74">
        <v>9</v>
      </c>
      <c r="F186" s="87"/>
      <c r="G186" s="92"/>
      <c r="H186" s="97" t="str">
        <f t="shared" si="7"/>
        <v>中央区7-9</v>
      </c>
      <c r="I186" s="104">
        <v>305</v>
      </c>
      <c r="J186" s="113" t="s">
        <v>269</v>
      </c>
      <c r="K186" s="188"/>
      <c r="L186" s="129"/>
      <c r="M186" s="4" t="str">
        <f t="shared" si="10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76" t="s">
        <v>270</v>
      </c>
      <c r="C187" s="76" t="s">
        <v>225</v>
      </c>
      <c r="D187" s="57">
        <v>8</v>
      </c>
      <c r="E187" s="74">
        <v>1</v>
      </c>
      <c r="F187" s="87"/>
      <c r="G187" s="92"/>
      <c r="H187" s="97" t="str">
        <f t="shared" si="7"/>
        <v>中央区8-1</v>
      </c>
      <c r="I187" s="104">
        <v>345</v>
      </c>
      <c r="J187" s="113" t="s">
        <v>271</v>
      </c>
      <c r="K187" s="188"/>
      <c r="L187" s="129"/>
      <c r="M187" s="4" t="str">
        <f t="shared" si="10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customHeight="1">
      <c r="A188" s="4">
        <v>186</v>
      </c>
      <c r="B188" s="593"/>
      <c r="C188" s="76" t="s">
        <v>225</v>
      </c>
      <c r="D188" s="57">
        <v>8</v>
      </c>
      <c r="E188" s="74">
        <v>2</v>
      </c>
      <c r="F188" s="87">
        <v>1</v>
      </c>
      <c r="G188" s="92"/>
      <c r="H188" s="97" t="str">
        <f t="shared" si="7"/>
        <v>中央区8-2</v>
      </c>
      <c r="I188" s="104">
        <v>300</v>
      </c>
      <c r="J188" s="113" t="s">
        <v>272</v>
      </c>
      <c r="K188" s="281" t="s">
        <v>1108</v>
      </c>
      <c r="L188" s="362"/>
      <c r="M188" s="4" t="str">
        <f t="shared" si="10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100000000000001" hidden="1" customHeight="1">
      <c r="A189" s="4">
        <v>187</v>
      </c>
      <c r="B189" s="593"/>
      <c r="C189" s="76" t="s">
        <v>225</v>
      </c>
      <c r="D189" s="57">
        <v>8</v>
      </c>
      <c r="E189" s="74">
        <v>3</v>
      </c>
      <c r="F189" s="87"/>
      <c r="G189" s="92"/>
      <c r="H189" s="97" t="str">
        <f t="shared" si="7"/>
        <v>中央区8-3</v>
      </c>
      <c r="I189" s="104">
        <v>540</v>
      </c>
      <c r="J189" s="113" t="s">
        <v>273</v>
      </c>
      <c r="K189" s="188"/>
      <c r="L189" s="129"/>
      <c r="M189" s="5">
        <f>IF(F188,I188,"")</f>
        <v>300</v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188</v>
      </c>
      <c r="B190" s="593"/>
      <c r="C190" s="76" t="s">
        <v>225</v>
      </c>
      <c r="D190" s="57">
        <v>8</v>
      </c>
      <c r="E190" s="74">
        <v>4</v>
      </c>
      <c r="F190" s="87"/>
      <c r="G190" s="92"/>
      <c r="H190" s="97" t="str">
        <f t="shared" si="7"/>
        <v>中央区8-4</v>
      </c>
      <c r="I190" s="104">
        <v>480</v>
      </c>
      <c r="J190" s="113" t="s">
        <v>274</v>
      </c>
      <c r="K190" s="188"/>
      <c r="L190" s="129"/>
      <c r="M190" s="4" t="str">
        <f>IF(F195,I195,"")</f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25" hidden="1" customHeight="1">
      <c r="A191" s="4">
        <v>189</v>
      </c>
      <c r="B191" s="593"/>
      <c r="C191" s="76" t="s">
        <v>225</v>
      </c>
      <c r="D191" s="57">
        <v>8</v>
      </c>
      <c r="E191" s="74">
        <v>5</v>
      </c>
      <c r="F191" s="87"/>
      <c r="G191" s="92"/>
      <c r="H191" s="97" t="str">
        <f t="shared" si="7"/>
        <v>中央区8-5</v>
      </c>
      <c r="I191" s="104">
        <v>545</v>
      </c>
      <c r="J191" s="113" t="s">
        <v>275</v>
      </c>
      <c r="K191" s="188"/>
      <c r="L191" s="129"/>
      <c r="M191" s="4" t="str">
        <f>IF(F196,I196,"")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190</v>
      </c>
      <c r="B192" s="593"/>
      <c r="C192" s="76" t="s">
        <v>225</v>
      </c>
      <c r="D192" s="57">
        <v>8</v>
      </c>
      <c r="E192" s="74">
        <v>6</v>
      </c>
      <c r="F192" s="87"/>
      <c r="G192" s="92"/>
      <c r="H192" s="97" t="str">
        <f t="shared" si="7"/>
        <v>中央区8-6</v>
      </c>
      <c r="I192" s="104">
        <v>535</v>
      </c>
      <c r="J192" s="113" t="s">
        <v>276</v>
      </c>
      <c r="K192" s="331"/>
      <c r="L192" s="313"/>
      <c r="M192" s="4" t="str">
        <f>IF(F197,I197,"")</f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16.5" hidden="1" customHeight="1">
      <c r="A193" s="4">
        <v>191</v>
      </c>
      <c r="B193" s="593"/>
      <c r="C193" s="76" t="s">
        <v>225</v>
      </c>
      <c r="D193" s="57">
        <v>8</v>
      </c>
      <c r="E193" s="74">
        <v>7</v>
      </c>
      <c r="F193" s="87"/>
      <c r="G193" s="92"/>
      <c r="H193" s="97" t="str">
        <f t="shared" si="7"/>
        <v>中央区8-7</v>
      </c>
      <c r="I193" s="104">
        <v>460</v>
      </c>
      <c r="J193" s="113" t="s">
        <v>277</v>
      </c>
      <c r="K193" s="188"/>
      <c r="L193" s="129"/>
      <c r="M193" s="5" t="str">
        <f>IF(F192,I192,"")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10.5" hidden="1" customHeight="1">
      <c r="A194" s="4">
        <v>192</v>
      </c>
      <c r="B194" s="593"/>
      <c r="C194" s="76" t="s">
        <v>225</v>
      </c>
      <c r="D194" s="57">
        <v>8</v>
      </c>
      <c r="E194" s="74">
        <v>8</v>
      </c>
      <c r="F194" s="87"/>
      <c r="G194" s="92"/>
      <c r="H194" s="97" t="str">
        <f t="shared" si="7"/>
        <v>中央区8-8</v>
      </c>
      <c r="I194" s="104">
        <v>525</v>
      </c>
      <c r="J194" s="113" t="s">
        <v>278</v>
      </c>
      <c r="K194" s="188"/>
      <c r="L194" s="138"/>
      <c r="M194" s="5">
        <f>IF(F199,I199,"")</f>
        <v>510</v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customHeight="1">
      <c r="A195" s="4">
        <v>193</v>
      </c>
      <c r="B195" s="593"/>
      <c r="C195" s="76" t="s">
        <v>225</v>
      </c>
      <c r="D195" s="57">
        <v>8</v>
      </c>
      <c r="E195" s="74" t="s">
        <v>279</v>
      </c>
      <c r="F195" s="87">
        <v>0</v>
      </c>
      <c r="G195" s="92"/>
      <c r="H195" s="97" t="str">
        <f t="shared" si="7"/>
        <v>中央区8-9</v>
      </c>
      <c r="I195" s="104">
        <v>320</v>
      </c>
      <c r="J195" s="215" t="s">
        <v>723</v>
      </c>
      <c r="K195" s="281"/>
      <c r="L195" s="318" t="s">
        <v>1138</v>
      </c>
      <c r="M195" s="4" t="str">
        <f>IF(F200,I200,"")</f>
        <v/>
      </c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100000000000001" hidden="1" customHeight="1">
      <c r="A196" s="4">
        <v>194</v>
      </c>
      <c r="B196" s="593"/>
      <c r="C196" s="76" t="s">
        <v>225</v>
      </c>
      <c r="D196" s="57">
        <v>8</v>
      </c>
      <c r="E196" s="74">
        <v>10</v>
      </c>
      <c r="F196" s="87"/>
      <c r="G196" s="92"/>
      <c r="H196" s="97" t="str">
        <f t="shared" si="7"/>
        <v>中央区8-10</v>
      </c>
      <c r="I196" s="104">
        <v>620</v>
      </c>
      <c r="J196" s="113" t="s">
        <v>280</v>
      </c>
      <c r="K196" s="188"/>
      <c r="L196" s="129"/>
      <c r="M196" s="5" t="str">
        <f>IF(F195,I195,"")</f>
        <v/>
      </c>
      <c r="N196" s="23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16.5" hidden="1" customHeight="1">
      <c r="A197" s="4">
        <v>195</v>
      </c>
      <c r="B197" s="593"/>
      <c r="C197" s="76" t="s">
        <v>225</v>
      </c>
      <c r="D197" s="57">
        <v>8</v>
      </c>
      <c r="E197" s="74">
        <v>11</v>
      </c>
      <c r="F197" s="87"/>
      <c r="G197" s="92"/>
      <c r="H197" s="97" t="str">
        <f t="shared" si="7"/>
        <v>中央区8-11</v>
      </c>
      <c r="I197" s="104">
        <v>1040</v>
      </c>
      <c r="J197" s="113" t="s">
        <v>281</v>
      </c>
      <c r="K197" s="188"/>
      <c r="L197" s="129"/>
      <c r="M197" s="4">
        <f t="shared" ref="M197:M202" si="11">IF(F204,I204,"")</f>
        <v>380</v>
      </c>
      <c r="N197" s="6"/>
    </row>
    <row r="198" spans="1:70" s="23" customFormat="1" ht="20.25" customHeight="1">
      <c r="A198" s="4">
        <v>196</v>
      </c>
      <c r="B198" s="593"/>
      <c r="C198" s="76" t="s">
        <v>225</v>
      </c>
      <c r="D198" s="57">
        <v>8</v>
      </c>
      <c r="E198" s="74">
        <v>12</v>
      </c>
      <c r="F198" s="87">
        <v>1</v>
      </c>
      <c r="G198" s="92"/>
      <c r="H198" s="97" t="str">
        <f t="shared" si="7"/>
        <v>中央区8-12</v>
      </c>
      <c r="I198" s="104">
        <v>385</v>
      </c>
      <c r="J198" s="113" t="s">
        <v>282</v>
      </c>
      <c r="K198" s="188" t="s">
        <v>1099</v>
      </c>
      <c r="L198" s="379" t="s">
        <v>1131</v>
      </c>
      <c r="M198" s="4" t="str">
        <f t="shared" si="11"/>
        <v/>
      </c>
      <c r="N198" s="15"/>
      <c r="P198" s="44"/>
      <c r="Q198" s="44"/>
    </row>
    <row r="199" spans="1:70" ht="20.25" customHeight="1">
      <c r="A199" s="4">
        <v>197</v>
      </c>
      <c r="B199" s="593"/>
      <c r="C199" s="76" t="s">
        <v>225</v>
      </c>
      <c r="D199" s="57">
        <v>8</v>
      </c>
      <c r="E199" s="74">
        <v>13</v>
      </c>
      <c r="F199" s="87">
        <v>1</v>
      </c>
      <c r="G199" s="92"/>
      <c r="H199" s="97" t="str">
        <f t="shared" si="7"/>
        <v>中央区8-13</v>
      </c>
      <c r="I199" s="104">
        <v>510</v>
      </c>
      <c r="J199" s="113" t="s">
        <v>283</v>
      </c>
      <c r="K199" s="189" t="s">
        <v>1095</v>
      </c>
      <c r="L199" s="152" t="s">
        <v>1141</v>
      </c>
      <c r="M199" s="4" t="str">
        <f t="shared" si="11"/>
        <v/>
      </c>
      <c r="N199" s="15"/>
      <c r="O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</row>
    <row r="200" spans="1:70" s="15" customFormat="1" ht="20.25" hidden="1" customHeight="1">
      <c r="A200" s="4">
        <v>198</v>
      </c>
      <c r="B200" s="593"/>
      <c r="C200" s="76" t="s">
        <v>225</v>
      </c>
      <c r="D200" s="57">
        <v>8</v>
      </c>
      <c r="E200" s="74">
        <v>14</v>
      </c>
      <c r="F200" s="87"/>
      <c r="G200" s="92"/>
      <c r="H200" s="97" t="str">
        <f t="shared" si="7"/>
        <v>中央区8-14</v>
      </c>
      <c r="I200" s="104">
        <v>420</v>
      </c>
      <c r="J200" s="113" t="s">
        <v>284</v>
      </c>
      <c r="K200" s="188"/>
      <c r="L200" s="129"/>
      <c r="M200" s="4">
        <f t="shared" si="11"/>
        <v>675</v>
      </c>
      <c r="N200" s="22"/>
      <c r="P200" s="44"/>
      <c r="Q200" s="44"/>
    </row>
    <row r="201" spans="1:70" s="15" customFormat="1" ht="20.25" hidden="1" customHeight="1">
      <c r="A201" s="4">
        <v>199</v>
      </c>
      <c r="B201" s="593"/>
      <c r="C201" s="76" t="s">
        <v>225</v>
      </c>
      <c r="D201" s="57">
        <v>8</v>
      </c>
      <c r="E201" s="74">
        <v>15</v>
      </c>
      <c r="F201" s="87"/>
      <c r="G201" s="92"/>
      <c r="H201" s="97" t="str">
        <f t="shared" ref="H201:H271" si="12">CONCATENATE(C201,D201,"-",E201)</f>
        <v>中央区8-15</v>
      </c>
      <c r="I201" s="104">
        <v>550</v>
      </c>
      <c r="J201" s="113" t="s">
        <v>285</v>
      </c>
      <c r="K201" s="188"/>
      <c r="L201" s="129"/>
      <c r="M201" s="5" t="str">
        <f>IF(F200,I200,"")</f>
        <v/>
      </c>
      <c r="N201" s="6"/>
      <c r="P201" s="44"/>
      <c r="Q201" s="44"/>
    </row>
    <row r="202" spans="1:70" s="22" customFormat="1" ht="20.25" hidden="1" customHeight="1">
      <c r="A202" s="4">
        <v>200</v>
      </c>
      <c r="B202" s="593"/>
      <c r="C202" s="76" t="s">
        <v>225</v>
      </c>
      <c r="D202" s="57">
        <v>8</v>
      </c>
      <c r="E202" s="74" t="s">
        <v>29</v>
      </c>
      <c r="F202" s="87"/>
      <c r="G202" s="92"/>
      <c r="H202" s="97" t="str">
        <f>CONCATENATE(C202,D202,"-",E202)</f>
        <v>中央区8-16</v>
      </c>
      <c r="I202" s="104">
        <v>340</v>
      </c>
      <c r="J202" s="113" t="s">
        <v>287</v>
      </c>
      <c r="K202" s="188"/>
      <c r="L202" s="313"/>
      <c r="M202" s="4" t="str">
        <f t="shared" si="11"/>
        <v/>
      </c>
      <c r="N202" s="44"/>
      <c r="P202" s="48"/>
      <c r="Q202" s="48"/>
    </row>
    <row r="203" spans="1:70" ht="20.100000000000001" hidden="1" customHeight="1">
      <c r="A203" s="4">
        <v>201</v>
      </c>
      <c r="B203" s="577"/>
      <c r="C203" s="76" t="s">
        <v>225</v>
      </c>
      <c r="D203" s="57">
        <v>8</v>
      </c>
      <c r="E203" s="74" t="s">
        <v>883</v>
      </c>
      <c r="F203" s="87"/>
      <c r="G203" s="92"/>
      <c r="H203" s="97" t="str">
        <f>CONCATENATE(C203,D203,"-",E203)</f>
        <v>中央区8-17</v>
      </c>
      <c r="I203" s="104">
        <v>365</v>
      </c>
      <c r="J203" s="113" t="s">
        <v>284</v>
      </c>
      <c r="K203" s="188"/>
      <c r="L203" s="313"/>
      <c r="M203" s="5" t="str">
        <f>IF(F202,I202,"")</f>
        <v/>
      </c>
      <c r="N203" s="23"/>
      <c r="O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</row>
    <row r="204" spans="1:70" ht="20.100000000000001" customHeight="1">
      <c r="A204" s="4">
        <v>202</v>
      </c>
      <c r="B204" s="594" t="s">
        <v>288</v>
      </c>
      <c r="C204" s="76" t="s">
        <v>225</v>
      </c>
      <c r="D204" s="57">
        <v>9</v>
      </c>
      <c r="E204" s="74">
        <v>1</v>
      </c>
      <c r="F204" s="87">
        <v>1</v>
      </c>
      <c r="G204" s="92"/>
      <c r="H204" s="97" t="str">
        <f t="shared" si="12"/>
        <v>中央区9-1</v>
      </c>
      <c r="I204" s="104">
        <v>380</v>
      </c>
      <c r="J204" s="114" t="s">
        <v>289</v>
      </c>
      <c r="K204" s="189" t="s">
        <v>1121</v>
      </c>
      <c r="L204" s="129"/>
      <c r="M204" s="5" t="str">
        <f>IF(F203,I203,"")</f>
        <v/>
      </c>
      <c r="N204" s="23"/>
      <c r="O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</row>
    <row r="205" spans="1:70" ht="20.25" hidden="1" customHeight="1">
      <c r="A205" s="4">
        <v>203</v>
      </c>
      <c r="B205" s="594"/>
      <c r="C205" s="76" t="s">
        <v>225</v>
      </c>
      <c r="D205" s="57">
        <v>9</v>
      </c>
      <c r="E205" s="74">
        <v>2</v>
      </c>
      <c r="F205" s="87"/>
      <c r="G205" s="92"/>
      <c r="H205" s="97" t="str">
        <f t="shared" si="12"/>
        <v>中央区9-2</v>
      </c>
      <c r="I205" s="104">
        <v>785</v>
      </c>
      <c r="J205" s="113" t="s">
        <v>290</v>
      </c>
      <c r="K205" s="188"/>
      <c r="L205" s="312"/>
      <c r="M205" s="4">
        <f>IF(F211,I211,"")</f>
        <v>580</v>
      </c>
    </row>
    <row r="206" spans="1:70" s="23" customFormat="1" ht="20.25" hidden="1" customHeight="1">
      <c r="A206" s="4">
        <v>204</v>
      </c>
      <c r="B206" s="594"/>
      <c r="C206" s="76" t="s">
        <v>225</v>
      </c>
      <c r="D206" s="57">
        <v>9</v>
      </c>
      <c r="E206" s="74">
        <v>3</v>
      </c>
      <c r="F206" s="87"/>
      <c r="G206" s="92"/>
      <c r="H206" s="97" t="str">
        <f t="shared" si="12"/>
        <v>中央区9-3</v>
      </c>
      <c r="I206" s="104">
        <v>215</v>
      </c>
      <c r="J206" s="113" t="s">
        <v>291</v>
      </c>
      <c r="K206" s="188"/>
      <c r="L206" s="129"/>
      <c r="M206" s="4" t="str">
        <f>IF(F212,I212,"")</f>
        <v/>
      </c>
      <c r="N206" s="6"/>
      <c r="P206" s="44"/>
      <c r="Q206" s="44"/>
    </row>
    <row r="207" spans="1:70" ht="20.25" customHeight="1">
      <c r="A207" s="4">
        <v>205</v>
      </c>
      <c r="B207" s="594"/>
      <c r="C207" s="76" t="s">
        <v>225</v>
      </c>
      <c r="D207" s="57">
        <v>9</v>
      </c>
      <c r="E207" s="74">
        <v>4</v>
      </c>
      <c r="F207" s="87">
        <v>1</v>
      </c>
      <c r="G207" s="92"/>
      <c r="H207" s="97" t="str">
        <f t="shared" si="12"/>
        <v>中央区9-4</v>
      </c>
      <c r="I207" s="104">
        <v>675</v>
      </c>
      <c r="J207" s="113" t="s">
        <v>292</v>
      </c>
      <c r="K207" s="188" t="s">
        <v>1121</v>
      </c>
      <c r="L207" s="129"/>
      <c r="M207" s="5" t="str">
        <f>IF(F213,I213,"")</f>
        <v/>
      </c>
      <c r="N207" s="6"/>
    </row>
    <row r="208" spans="1:70" ht="20.25" hidden="1" customHeight="1">
      <c r="A208" s="4">
        <v>206</v>
      </c>
      <c r="B208" s="589" t="s">
        <v>293</v>
      </c>
      <c r="C208" s="76" t="s">
        <v>225</v>
      </c>
      <c r="D208" s="59">
        <v>10</v>
      </c>
      <c r="E208" s="74">
        <v>1</v>
      </c>
      <c r="F208" s="87"/>
      <c r="G208" s="92"/>
      <c r="H208" s="97" t="str">
        <f t="shared" si="12"/>
        <v>中央区10-1</v>
      </c>
      <c r="I208" s="104">
        <v>520</v>
      </c>
      <c r="J208" s="113" t="s">
        <v>294</v>
      </c>
      <c r="K208" s="281"/>
      <c r="L208" s="237"/>
      <c r="M208" s="4" t="str">
        <f t="shared" ref="M208:M275" si="13">IF(F215,I215,"")</f>
        <v/>
      </c>
      <c r="N208" s="6"/>
      <c r="O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</row>
    <row r="209" spans="1:70" ht="20.100000000000001" customHeight="1">
      <c r="A209" s="4">
        <v>207</v>
      </c>
      <c r="B209" s="589"/>
      <c r="C209" s="76" t="s">
        <v>225</v>
      </c>
      <c r="D209" s="349">
        <v>10</v>
      </c>
      <c r="E209" s="74">
        <v>2</v>
      </c>
      <c r="F209" s="87">
        <v>0</v>
      </c>
      <c r="G209" s="92"/>
      <c r="H209" s="97" t="str">
        <f t="shared" si="12"/>
        <v>中央区10-2</v>
      </c>
      <c r="I209" s="104">
        <v>595</v>
      </c>
      <c r="J209" s="113" t="s">
        <v>295</v>
      </c>
      <c r="K209" s="281"/>
      <c r="L209" s="342" t="s">
        <v>1139</v>
      </c>
      <c r="M209" s="5" t="str">
        <f>IF(F208,I208,"")</f>
        <v/>
      </c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100000000000001" customHeight="1">
      <c r="A210" s="4">
        <v>208</v>
      </c>
      <c r="B210" s="589"/>
      <c r="C210" s="76" t="s">
        <v>225</v>
      </c>
      <c r="D210" s="349">
        <v>10</v>
      </c>
      <c r="E210" s="74">
        <v>3</v>
      </c>
      <c r="F210" s="87">
        <v>0</v>
      </c>
      <c r="G210" s="92"/>
      <c r="H210" s="97" t="str">
        <f t="shared" si="12"/>
        <v>中央区10-3</v>
      </c>
      <c r="I210" s="104">
        <v>260</v>
      </c>
      <c r="J210" s="113" t="s">
        <v>296</v>
      </c>
      <c r="K210" s="325"/>
      <c r="L210" s="318" t="s">
        <v>1140</v>
      </c>
      <c r="M210" s="5" t="str">
        <f>IF(F209,I209,"")</f>
        <v/>
      </c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customHeight="1">
      <c r="A211" s="4">
        <v>209</v>
      </c>
      <c r="B211" s="589"/>
      <c r="C211" s="76" t="s">
        <v>225</v>
      </c>
      <c r="D211" s="59">
        <v>10</v>
      </c>
      <c r="E211" s="74">
        <v>4</v>
      </c>
      <c r="F211" s="87">
        <v>1</v>
      </c>
      <c r="G211" s="92"/>
      <c r="H211" s="97" t="str">
        <f t="shared" si="12"/>
        <v>中央区10-4</v>
      </c>
      <c r="I211" s="104">
        <v>580</v>
      </c>
      <c r="J211" s="113" t="s">
        <v>297</v>
      </c>
      <c r="K211" s="189" t="s">
        <v>1121</v>
      </c>
      <c r="L211" s="339"/>
      <c r="M211" s="5" t="str">
        <f>IF(F210,I210,"")</f>
        <v/>
      </c>
      <c r="N211" s="6"/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25" customHeight="1">
      <c r="A212" s="4">
        <v>210</v>
      </c>
      <c r="B212" s="589"/>
      <c r="C212" s="76" t="s">
        <v>225</v>
      </c>
      <c r="D212" s="349">
        <v>10</v>
      </c>
      <c r="E212" s="74">
        <v>5</v>
      </c>
      <c r="F212" s="87">
        <v>0</v>
      </c>
      <c r="G212" s="92"/>
      <c r="H212" s="97" t="str">
        <f t="shared" si="12"/>
        <v>中央区10-5</v>
      </c>
      <c r="I212" s="104">
        <v>185</v>
      </c>
      <c r="J212" s="113" t="s">
        <v>298</v>
      </c>
      <c r="K212" s="281"/>
      <c r="L212" s="341" t="s">
        <v>1124</v>
      </c>
      <c r="M212" s="4" t="str">
        <f t="shared" si="13"/>
        <v/>
      </c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customHeight="1">
      <c r="A213" s="4">
        <v>211</v>
      </c>
      <c r="B213" s="589"/>
      <c r="C213" s="76" t="s">
        <v>225</v>
      </c>
      <c r="D213" s="349">
        <v>10</v>
      </c>
      <c r="E213" s="74">
        <v>6</v>
      </c>
      <c r="F213" s="87">
        <v>0</v>
      </c>
      <c r="G213" s="92"/>
      <c r="H213" s="97" t="str">
        <f t="shared" si="12"/>
        <v>中央区10-6</v>
      </c>
      <c r="I213" s="104">
        <v>465</v>
      </c>
      <c r="J213" s="120" t="s">
        <v>698</v>
      </c>
      <c r="K213" s="331"/>
      <c r="L213" s="341" t="s">
        <v>1125</v>
      </c>
      <c r="M213" s="5" t="str">
        <f>IF(F212,I212,"")</f>
        <v/>
      </c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100000000000001" hidden="1" customHeight="1">
      <c r="A214" s="4">
        <v>212</v>
      </c>
      <c r="B214" s="589"/>
      <c r="C214" s="76" t="s">
        <v>225</v>
      </c>
      <c r="D214" s="59">
        <v>10</v>
      </c>
      <c r="E214" s="74" t="s">
        <v>299</v>
      </c>
      <c r="F214" s="87"/>
      <c r="G214" s="92"/>
      <c r="H214" s="97" t="str">
        <f t="shared" si="12"/>
        <v>中央区10-7</v>
      </c>
      <c r="I214" s="104">
        <v>215</v>
      </c>
      <c r="J214" s="120" t="s">
        <v>707</v>
      </c>
      <c r="K214" s="325"/>
      <c r="L214" s="314"/>
      <c r="M214" s="5" t="str">
        <f>IF(F213,I213,"")</f>
        <v/>
      </c>
      <c r="N214" s="6"/>
    </row>
    <row r="215" spans="1:70" ht="20.100000000000001" hidden="1" customHeight="1">
      <c r="A215" s="4">
        <v>213</v>
      </c>
      <c r="B215" s="589" t="s">
        <v>300</v>
      </c>
      <c r="C215" s="76" t="s">
        <v>225</v>
      </c>
      <c r="D215" s="59">
        <v>11</v>
      </c>
      <c r="E215" s="74">
        <v>1</v>
      </c>
      <c r="F215" s="87"/>
      <c r="G215" s="92"/>
      <c r="H215" s="97" t="str">
        <f t="shared" si="12"/>
        <v>中央区11-1</v>
      </c>
      <c r="I215" s="104">
        <v>775</v>
      </c>
      <c r="J215" s="113" t="s">
        <v>301</v>
      </c>
      <c r="K215" s="188"/>
      <c r="L215" s="129"/>
      <c r="M215" s="4" t="str">
        <f t="shared" si="13"/>
        <v/>
      </c>
      <c r="N215" s="6"/>
      <c r="O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25" hidden="1" customHeight="1">
      <c r="A216" s="4">
        <v>214</v>
      </c>
      <c r="B216" s="589"/>
      <c r="C216" s="256" t="s">
        <v>225</v>
      </c>
      <c r="D216" s="257">
        <v>11</v>
      </c>
      <c r="E216" s="258">
        <v>2</v>
      </c>
      <c r="F216" s="259"/>
      <c r="G216" s="92"/>
      <c r="H216" s="260" t="str">
        <f t="shared" si="12"/>
        <v>中央区11-2</v>
      </c>
      <c r="I216" s="261">
        <v>645</v>
      </c>
      <c r="J216" s="262" t="s">
        <v>302</v>
      </c>
      <c r="K216" s="281"/>
      <c r="L216" s="131"/>
      <c r="M216" s="4">
        <f t="shared" si="13"/>
        <v>620</v>
      </c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20.25" hidden="1" customHeight="1">
      <c r="A217" s="4">
        <v>215</v>
      </c>
      <c r="B217" s="589"/>
      <c r="C217" s="76" t="s">
        <v>225</v>
      </c>
      <c r="D217" s="59">
        <v>11</v>
      </c>
      <c r="E217" s="74">
        <v>3</v>
      </c>
      <c r="F217" s="87"/>
      <c r="G217" s="92"/>
      <c r="H217" s="97" t="str">
        <f t="shared" si="12"/>
        <v>中央区11-3</v>
      </c>
      <c r="I217" s="104">
        <v>600</v>
      </c>
      <c r="J217" s="113" t="s">
        <v>303</v>
      </c>
      <c r="K217" s="188"/>
      <c r="L217" s="129"/>
      <c r="M217" s="18" t="str">
        <f t="shared" si="13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16.5" hidden="1" customHeight="1">
      <c r="A218" s="4">
        <v>216</v>
      </c>
      <c r="B218" s="589"/>
      <c r="C218" s="76" t="s">
        <v>225</v>
      </c>
      <c r="D218" s="59">
        <v>11</v>
      </c>
      <c r="E218" s="74">
        <v>4</v>
      </c>
      <c r="F218" s="87"/>
      <c r="G218" s="92"/>
      <c r="H218" s="97" t="str">
        <f t="shared" si="12"/>
        <v>中央区11-4</v>
      </c>
      <c r="I218" s="104">
        <v>525</v>
      </c>
      <c r="J218" s="113" t="s">
        <v>304</v>
      </c>
      <c r="K218" s="188"/>
      <c r="L218" s="129"/>
      <c r="M218" s="4" t="str">
        <f t="shared" si="13"/>
        <v/>
      </c>
      <c r="N218" s="6"/>
    </row>
    <row r="219" spans="1:70" ht="20.25" hidden="1" customHeight="1">
      <c r="A219" s="4">
        <v>217</v>
      </c>
      <c r="B219" s="589"/>
      <c r="C219" s="76" t="s">
        <v>225</v>
      </c>
      <c r="D219" s="59">
        <v>11</v>
      </c>
      <c r="E219" s="74">
        <v>5</v>
      </c>
      <c r="F219" s="87"/>
      <c r="G219" s="92"/>
      <c r="H219" s="97" t="str">
        <f t="shared" si="12"/>
        <v>中央区11-5</v>
      </c>
      <c r="I219" s="104">
        <v>520</v>
      </c>
      <c r="J219" s="113" t="s">
        <v>305</v>
      </c>
      <c r="K219" s="188"/>
      <c r="L219" s="129"/>
      <c r="M219" s="4" t="str">
        <f t="shared" si="13"/>
        <v/>
      </c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20.25" hidden="1" customHeight="1">
      <c r="A220" s="4">
        <v>218</v>
      </c>
      <c r="B220" s="589"/>
      <c r="C220" s="76" t="s">
        <v>225</v>
      </c>
      <c r="D220" s="59">
        <v>11</v>
      </c>
      <c r="E220" s="74">
        <v>6</v>
      </c>
      <c r="F220" s="87"/>
      <c r="G220" s="92"/>
      <c r="H220" s="97" t="str">
        <f t="shared" si="12"/>
        <v>中央区11-6</v>
      </c>
      <c r="I220" s="104">
        <v>790</v>
      </c>
      <c r="J220" s="113" t="s">
        <v>306</v>
      </c>
      <c r="K220" s="188"/>
      <c r="L220" s="129"/>
      <c r="M220" s="4" t="str">
        <f t="shared" si="13"/>
        <v/>
      </c>
      <c r="N220" s="23"/>
      <c r="O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</row>
    <row r="221" spans="1:70" ht="16.5" hidden="1" customHeight="1">
      <c r="A221" s="4">
        <v>219</v>
      </c>
      <c r="B221" s="589"/>
      <c r="C221" s="76" t="s">
        <v>225</v>
      </c>
      <c r="D221" s="59">
        <v>11</v>
      </c>
      <c r="E221" s="74">
        <v>7</v>
      </c>
      <c r="F221" s="87"/>
      <c r="G221" s="92"/>
      <c r="H221" s="97" t="str">
        <f t="shared" si="12"/>
        <v>中央区11-7</v>
      </c>
      <c r="I221" s="104">
        <v>345</v>
      </c>
      <c r="J221" s="113" t="s">
        <v>307</v>
      </c>
      <c r="K221" s="189"/>
      <c r="L221" s="132"/>
      <c r="M221" s="4" t="str">
        <f t="shared" si="13"/>
        <v/>
      </c>
      <c r="N221" s="6"/>
    </row>
    <row r="222" spans="1:70" s="23" customFormat="1" ht="20.25" hidden="1" customHeight="1">
      <c r="A222" s="4">
        <v>220</v>
      </c>
      <c r="B222" s="589"/>
      <c r="C222" s="76" t="s">
        <v>225</v>
      </c>
      <c r="D222" s="59">
        <v>11</v>
      </c>
      <c r="E222" s="74">
        <v>8</v>
      </c>
      <c r="F222" s="87"/>
      <c r="G222" s="92"/>
      <c r="H222" s="97" t="str">
        <f t="shared" si="12"/>
        <v>中央区11-8</v>
      </c>
      <c r="I222" s="104">
        <v>325</v>
      </c>
      <c r="J222" s="121" t="s">
        <v>308</v>
      </c>
      <c r="K222" s="188"/>
      <c r="L222" s="150"/>
      <c r="M222" s="4" t="str">
        <f t="shared" si="13"/>
        <v/>
      </c>
      <c r="N222" s="6"/>
      <c r="P222" s="44"/>
      <c r="Q222" s="44"/>
    </row>
    <row r="223" spans="1:70" ht="20.25" customHeight="1">
      <c r="A223" s="4">
        <v>221</v>
      </c>
      <c r="B223" s="589" t="s">
        <v>309</v>
      </c>
      <c r="C223" s="76" t="s">
        <v>225</v>
      </c>
      <c r="D223" s="59">
        <v>12</v>
      </c>
      <c r="E223" s="74">
        <v>1</v>
      </c>
      <c r="F223" s="87">
        <v>2</v>
      </c>
      <c r="G223" s="92"/>
      <c r="H223" s="97" t="str">
        <f t="shared" si="12"/>
        <v>中央区12-1</v>
      </c>
      <c r="I223" s="104">
        <v>620</v>
      </c>
      <c r="J223" s="113" t="s">
        <v>310</v>
      </c>
      <c r="K223" s="188"/>
      <c r="L223" s="141" t="s">
        <v>1110</v>
      </c>
      <c r="M223" s="4" t="str">
        <f t="shared" si="13"/>
        <v/>
      </c>
      <c r="N223" s="23"/>
      <c r="O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</row>
    <row r="224" spans="1:70" ht="20.25" hidden="1" customHeight="1">
      <c r="A224" s="4">
        <v>222</v>
      </c>
      <c r="B224" s="589"/>
      <c r="C224" s="76" t="s">
        <v>225</v>
      </c>
      <c r="D224" s="59">
        <v>12</v>
      </c>
      <c r="E224" s="74">
        <v>2</v>
      </c>
      <c r="F224" s="87"/>
      <c r="G224" s="92"/>
      <c r="H224" s="97" t="str">
        <f t="shared" si="12"/>
        <v>中央区12-2</v>
      </c>
      <c r="I224" s="104">
        <v>520</v>
      </c>
      <c r="J224" s="113" t="s">
        <v>311</v>
      </c>
      <c r="K224" s="188"/>
      <c r="L224" s="152"/>
      <c r="M224" s="4" t="str">
        <f t="shared" si="13"/>
        <v/>
      </c>
      <c r="N224" s="6"/>
      <c r="O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</row>
    <row r="225" spans="1:70" s="23" customFormat="1" ht="20.100000000000001" hidden="1" customHeight="1">
      <c r="A225" s="4">
        <v>223</v>
      </c>
      <c r="B225" s="589"/>
      <c r="C225" s="76" t="s">
        <v>225</v>
      </c>
      <c r="D225" s="59">
        <v>12</v>
      </c>
      <c r="E225" s="74">
        <v>3</v>
      </c>
      <c r="F225" s="87"/>
      <c r="G225" s="92"/>
      <c r="H225" s="97" t="str">
        <f t="shared" si="12"/>
        <v>中央区12-3</v>
      </c>
      <c r="I225" s="104">
        <v>640</v>
      </c>
      <c r="J225" s="113" t="s">
        <v>312</v>
      </c>
      <c r="K225" s="188"/>
      <c r="L225" s="151"/>
      <c r="M225" s="4" t="str">
        <f t="shared" si="13"/>
        <v/>
      </c>
      <c r="N225" s="6"/>
      <c r="P225" s="44"/>
      <c r="Q225" s="44"/>
    </row>
    <row r="226" spans="1:70" ht="20.100000000000001" hidden="1" customHeight="1">
      <c r="A226" s="4">
        <v>224</v>
      </c>
      <c r="B226" s="589"/>
      <c r="C226" s="76" t="s">
        <v>225</v>
      </c>
      <c r="D226" s="59">
        <v>12</v>
      </c>
      <c r="E226" s="74">
        <v>4</v>
      </c>
      <c r="F226" s="87"/>
      <c r="G226" s="92"/>
      <c r="H226" s="97" t="str">
        <f t="shared" si="12"/>
        <v>中央区12-4</v>
      </c>
      <c r="I226" s="104">
        <v>410</v>
      </c>
      <c r="J226" s="113" t="s">
        <v>313</v>
      </c>
      <c r="K226" s="188"/>
      <c r="L226" s="129"/>
      <c r="M226" s="4" t="str">
        <f t="shared" si="13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ht="20.25" hidden="1" customHeight="1">
      <c r="A227" s="4">
        <v>225</v>
      </c>
      <c r="B227" s="589"/>
      <c r="C227" s="77" t="s">
        <v>225</v>
      </c>
      <c r="D227" s="59">
        <v>12</v>
      </c>
      <c r="E227" s="74">
        <v>5</v>
      </c>
      <c r="F227" s="87"/>
      <c r="G227" s="92"/>
      <c r="H227" s="97" t="str">
        <f t="shared" si="12"/>
        <v>中央区12-5</v>
      </c>
      <c r="I227" s="104">
        <v>435</v>
      </c>
      <c r="J227" s="113" t="s">
        <v>703</v>
      </c>
      <c r="K227" s="281"/>
      <c r="L227" s="341"/>
      <c r="M227" s="4" t="str">
        <f t="shared" si="13"/>
        <v/>
      </c>
      <c r="N227" s="6"/>
      <c r="O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</row>
    <row r="228" spans="1:70" ht="20.100000000000001" hidden="1" customHeight="1">
      <c r="A228" s="4">
        <v>226</v>
      </c>
      <c r="B228" s="589"/>
      <c r="C228" s="76" t="s">
        <v>225</v>
      </c>
      <c r="D228" s="349">
        <v>12</v>
      </c>
      <c r="E228" s="74">
        <v>6</v>
      </c>
      <c r="F228" s="87"/>
      <c r="G228" s="92"/>
      <c r="H228" s="97" t="str">
        <f t="shared" si="12"/>
        <v>中央区12-6</v>
      </c>
      <c r="I228" s="104">
        <v>385</v>
      </c>
      <c r="J228" s="113" t="s">
        <v>312</v>
      </c>
      <c r="K228" s="188"/>
      <c r="L228" s="152"/>
      <c r="M228" s="5" t="str">
        <f>IF(F227,I227,"")</f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 customHeight="1">
      <c r="A229" s="4">
        <v>227</v>
      </c>
      <c r="B229" s="590" t="s">
        <v>314</v>
      </c>
      <c r="C229" s="76" t="s">
        <v>225</v>
      </c>
      <c r="D229" s="349">
        <v>13</v>
      </c>
      <c r="E229" s="74">
        <v>1</v>
      </c>
      <c r="F229" s="87"/>
      <c r="G229" s="92"/>
      <c r="H229" s="97" t="str">
        <f t="shared" si="12"/>
        <v>中央区13-1</v>
      </c>
      <c r="I229" s="104">
        <v>585</v>
      </c>
      <c r="J229" s="113" t="s">
        <v>315</v>
      </c>
      <c r="K229" s="188"/>
      <c r="L229" s="318"/>
      <c r="M229" s="4" t="str">
        <f>IF(F239,I239,"")</f>
        <v/>
      </c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25" hidden="1" customHeight="1">
      <c r="A230" s="4">
        <v>228</v>
      </c>
      <c r="B230" s="581"/>
      <c r="C230" s="76" t="s">
        <v>225</v>
      </c>
      <c r="D230" s="59">
        <v>13</v>
      </c>
      <c r="E230" s="74">
        <v>2</v>
      </c>
      <c r="F230" s="87"/>
      <c r="G230" s="92"/>
      <c r="H230" s="97" t="str">
        <f t="shared" si="12"/>
        <v>中央区13-2</v>
      </c>
      <c r="I230" s="104">
        <v>600</v>
      </c>
      <c r="J230" s="113" t="s">
        <v>316</v>
      </c>
      <c r="K230" s="188"/>
      <c r="L230" s="313"/>
      <c r="M230" s="5" t="str">
        <f>IF(F229,I229,"")</f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100000000000001" hidden="1" customHeight="1">
      <c r="A231" s="4">
        <v>229</v>
      </c>
      <c r="B231" s="581"/>
      <c r="C231" s="76" t="s">
        <v>225</v>
      </c>
      <c r="D231" s="349">
        <v>13</v>
      </c>
      <c r="E231" s="74">
        <v>3</v>
      </c>
      <c r="F231" s="87"/>
      <c r="G231" s="92"/>
      <c r="H231" s="97" t="str">
        <f t="shared" si="12"/>
        <v>中央区13-3</v>
      </c>
      <c r="I231" s="104">
        <v>915</v>
      </c>
      <c r="J231" s="113" t="s">
        <v>317</v>
      </c>
      <c r="K231" s="188"/>
      <c r="L231" s="216"/>
      <c r="M231" s="5" t="str">
        <f>IF(F230,I230,"")</f>
        <v/>
      </c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100000000000001" hidden="1" customHeight="1">
      <c r="A232" s="4">
        <v>230</v>
      </c>
      <c r="B232" s="581"/>
      <c r="C232" s="76" t="s">
        <v>225</v>
      </c>
      <c r="D232" s="349">
        <v>13</v>
      </c>
      <c r="E232" s="74">
        <v>4</v>
      </c>
      <c r="F232" s="87"/>
      <c r="G232" s="92"/>
      <c r="H232" s="97" t="str">
        <f t="shared" si="12"/>
        <v>中央区13-4</v>
      </c>
      <c r="I232" s="104">
        <v>460</v>
      </c>
      <c r="J232" s="113" t="s">
        <v>318</v>
      </c>
      <c r="K232" s="281"/>
      <c r="L232" s="129"/>
      <c r="M232" s="5" t="str">
        <f>IF(F231,I231,"")</f>
        <v/>
      </c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100000000000001" hidden="1" customHeight="1">
      <c r="A233" s="4">
        <v>231</v>
      </c>
      <c r="B233" s="581"/>
      <c r="C233" s="76" t="s">
        <v>225</v>
      </c>
      <c r="D233" s="59">
        <v>13</v>
      </c>
      <c r="E233" s="74">
        <v>5</v>
      </c>
      <c r="F233" s="87"/>
      <c r="G233" s="92"/>
      <c r="H233" s="97" t="str">
        <f t="shared" si="12"/>
        <v>中央区13-5</v>
      </c>
      <c r="I233" s="104">
        <v>770</v>
      </c>
      <c r="J233" s="113" t="s">
        <v>319</v>
      </c>
      <c r="K233" s="188"/>
      <c r="L233" s="132"/>
      <c r="M233" s="5" t="str">
        <f>IF(F232,I232,"")</f>
        <v/>
      </c>
    </row>
    <row r="234" spans="1:70" ht="19.5" hidden="1" customHeight="1">
      <c r="A234" s="4">
        <v>232</v>
      </c>
      <c r="B234" s="581"/>
      <c r="C234" s="76" t="s">
        <v>225</v>
      </c>
      <c r="D234" s="59">
        <v>13</v>
      </c>
      <c r="E234" s="74">
        <v>6</v>
      </c>
      <c r="F234" s="87"/>
      <c r="G234" s="92"/>
      <c r="H234" s="97" t="str">
        <f t="shared" si="12"/>
        <v>中央区13-6</v>
      </c>
      <c r="I234" s="104">
        <v>255</v>
      </c>
      <c r="J234" s="113" t="s">
        <v>320</v>
      </c>
      <c r="K234" s="188"/>
      <c r="L234" s="131"/>
      <c r="M234" s="5" t="str">
        <f>IF(F233,I233,"")</f>
        <v/>
      </c>
      <c r="N234" s="6"/>
      <c r="O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25" hidden="1" customHeight="1">
      <c r="A235" s="4">
        <v>233</v>
      </c>
      <c r="B235" s="581"/>
      <c r="C235" s="76" t="s">
        <v>225</v>
      </c>
      <c r="D235" s="59">
        <v>13</v>
      </c>
      <c r="E235" s="74">
        <v>7</v>
      </c>
      <c r="F235" s="87"/>
      <c r="G235" s="92"/>
      <c r="H235" s="97" t="str">
        <f t="shared" si="12"/>
        <v>中央区13-7</v>
      </c>
      <c r="I235" s="104">
        <v>395</v>
      </c>
      <c r="J235" s="113" t="s">
        <v>1026</v>
      </c>
      <c r="K235" s="188"/>
      <c r="L235" s="131"/>
      <c r="M235" s="5" t="str">
        <f>IF(F245,I245,"")</f>
        <v/>
      </c>
      <c r="N235" s="6"/>
    </row>
    <row r="236" spans="1:70" ht="20.25" hidden="1" customHeight="1">
      <c r="A236" s="4">
        <v>234</v>
      </c>
      <c r="B236" s="581"/>
      <c r="C236" s="76" t="s">
        <v>225</v>
      </c>
      <c r="D236" s="349">
        <v>13</v>
      </c>
      <c r="E236" s="74">
        <v>8</v>
      </c>
      <c r="F236" s="87"/>
      <c r="G236" s="92"/>
      <c r="H236" s="97" t="str">
        <f t="shared" si="12"/>
        <v>中央区13-8</v>
      </c>
      <c r="I236" s="104">
        <v>625</v>
      </c>
      <c r="J236" s="113" t="s">
        <v>315</v>
      </c>
      <c r="K236" s="188"/>
      <c r="L236" s="138"/>
    </row>
    <row r="237" spans="1:70" ht="20.25" hidden="1" customHeight="1">
      <c r="A237" s="4">
        <v>235</v>
      </c>
      <c r="B237" s="582"/>
      <c r="C237" s="76" t="s">
        <v>225</v>
      </c>
      <c r="D237" s="59">
        <v>13</v>
      </c>
      <c r="E237" s="74">
        <v>9</v>
      </c>
      <c r="F237" s="87"/>
      <c r="G237" s="92"/>
      <c r="H237" s="97" t="str">
        <f t="shared" si="12"/>
        <v>中央区13-9</v>
      </c>
      <c r="I237" s="104">
        <v>385</v>
      </c>
      <c r="J237" s="113" t="s">
        <v>315</v>
      </c>
      <c r="K237" s="188"/>
      <c r="L237" s="341"/>
      <c r="M237" s="5" t="str">
        <f>IF(F236,I236,"")</f>
        <v/>
      </c>
    </row>
    <row r="238" spans="1:70" ht="20.25" hidden="1" customHeight="1">
      <c r="A238" s="4">
        <v>236</v>
      </c>
      <c r="B238" s="589" t="s">
        <v>321</v>
      </c>
      <c r="C238" s="76" t="s">
        <v>225</v>
      </c>
      <c r="D238" s="59">
        <v>14</v>
      </c>
      <c r="E238" s="74">
        <v>1</v>
      </c>
      <c r="F238" s="87"/>
      <c r="G238" s="92"/>
      <c r="H238" s="97" t="str">
        <f t="shared" si="12"/>
        <v>中央区14-1</v>
      </c>
      <c r="I238" s="104">
        <v>540</v>
      </c>
      <c r="J238" s="113" t="s">
        <v>322</v>
      </c>
      <c r="K238" s="281"/>
      <c r="L238" s="129"/>
      <c r="M238" s="5" t="str">
        <f>IF(F237,I237,"")</f>
        <v/>
      </c>
      <c r="N238" s="6"/>
    </row>
    <row r="239" spans="1:70" ht="20.25" hidden="1" customHeight="1">
      <c r="A239" s="4">
        <v>237</v>
      </c>
      <c r="B239" s="589"/>
      <c r="C239" s="76" t="s">
        <v>225</v>
      </c>
      <c r="D239" s="59">
        <v>14</v>
      </c>
      <c r="E239" s="74">
        <v>2</v>
      </c>
      <c r="F239" s="87"/>
      <c r="G239" s="92"/>
      <c r="H239" s="97" t="str">
        <f t="shared" si="12"/>
        <v>中央区14-2</v>
      </c>
      <c r="I239" s="104">
        <v>660</v>
      </c>
      <c r="J239" s="113" t="s">
        <v>767</v>
      </c>
      <c r="K239" s="281"/>
      <c r="L239" s="140"/>
      <c r="M239" s="4" t="str">
        <f t="shared" si="13"/>
        <v/>
      </c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ht="20.25" hidden="1">
      <c r="A240" s="4">
        <v>238</v>
      </c>
      <c r="B240" s="589"/>
      <c r="C240" s="76" t="s">
        <v>225</v>
      </c>
      <c r="D240" s="59">
        <v>14</v>
      </c>
      <c r="E240" s="74">
        <v>3</v>
      </c>
      <c r="F240" s="87"/>
      <c r="G240" s="92"/>
      <c r="H240" s="97" t="str">
        <f t="shared" si="12"/>
        <v>中央区14-3</v>
      </c>
      <c r="I240" s="104">
        <v>660</v>
      </c>
      <c r="J240" s="113" t="s">
        <v>324</v>
      </c>
      <c r="K240" s="189"/>
      <c r="L240" s="157"/>
      <c r="M240" s="4" t="str">
        <f t="shared" si="13"/>
        <v/>
      </c>
      <c r="O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</row>
    <row r="241" spans="1:70" ht="16.5" customHeight="1">
      <c r="A241" s="4">
        <v>239</v>
      </c>
      <c r="B241" s="589"/>
      <c r="C241" s="76" t="s">
        <v>225</v>
      </c>
      <c r="D241" s="59">
        <v>14</v>
      </c>
      <c r="E241" s="74">
        <v>4</v>
      </c>
      <c r="F241" s="87">
        <v>1</v>
      </c>
      <c r="G241" s="92"/>
      <c r="H241" s="97" t="str">
        <f t="shared" si="12"/>
        <v>中央区14-4</v>
      </c>
      <c r="I241" s="104">
        <v>615</v>
      </c>
      <c r="J241" s="113" t="s">
        <v>325</v>
      </c>
      <c r="K241" s="188" t="s">
        <v>1121</v>
      </c>
      <c r="L241" s="141" t="s">
        <v>1127</v>
      </c>
      <c r="M241" s="4" t="str">
        <f t="shared" si="13"/>
        <v/>
      </c>
      <c r="N241" s="6"/>
    </row>
    <row r="242" spans="1:70" ht="16.5" hidden="1" customHeight="1">
      <c r="A242" s="4">
        <v>240</v>
      </c>
      <c r="B242" s="589"/>
      <c r="C242" s="76" t="s">
        <v>225</v>
      </c>
      <c r="D242" s="59">
        <v>14</v>
      </c>
      <c r="E242" s="74">
        <v>5</v>
      </c>
      <c r="F242" s="87"/>
      <c r="G242" s="92"/>
      <c r="H242" s="97" t="str">
        <f t="shared" si="12"/>
        <v>中央区14-5</v>
      </c>
      <c r="I242" s="104">
        <v>385</v>
      </c>
      <c r="J242" s="113" t="s">
        <v>326</v>
      </c>
      <c r="K242" s="281"/>
      <c r="L242" s="152"/>
      <c r="M242" s="5" t="str">
        <f t="shared" si="13"/>
        <v/>
      </c>
      <c r="N242" s="19"/>
    </row>
    <row r="243" spans="1:70" ht="20.25" hidden="1" customHeight="1">
      <c r="A243" s="4">
        <v>241</v>
      </c>
      <c r="B243" s="589"/>
      <c r="C243" s="76" t="s">
        <v>225</v>
      </c>
      <c r="D243" s="349">
        <v>14</v>
      </c>
      <c r="E243" s="74">
        <v>6</v>
      </c>
      <c r="F243" s="87"/>
      <c r="G243" s="92"/>
      <c r="H243" s="97" t="str">
        <f t="shared" si="12"/>
        <v>中央区14-6</v>
      </c>
      <c r="I243" s="104">
        <v>365</v>
      </c>
      <c r="J243" s="113" t="s">
        <v>327</v>
      </c>
      <c r="K243" s="188"/>
      <c r="L243" s="141"/>
      <c r="M243" s="4" t="str">
        <f t="shared" si="13"/>
        <v/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s="19" customFormat="1" ht="20.25" hidden="1">
      <c r="A244" s="4">
        <v>242</v>
      </c>
      <c r="B244" s="589"/>
      <c r="C244" s="76" t="s">
        <v>225</v>
      </c>
      <c r="D244" s="59">
        <v>14</v>
      </c>
      <c r="E244" s="74">
        <v>7</v>
      </c>
      <c r="F244" s="87"/>
      <c r="G244" s="92"/>
      <c r="H244" s="97" t="str">
        <f t="shared" si="12"/>
        <v>中央区14-7</v>
      </c>
      <c r="I244" s="104">
        <v>385</v>
      </c>
      <c r="J244" s="113" t="s">
        <v>329</v>
      </c>
      <c r="K244" s="281"/>
      <c r="L244" s="131"/>
      <c r="M244" s="4" t="str">
        <f t="shared" si="13"/>
        <v/>
      </c>
      <c r="N244" s="6"/>
      <c r="P244" s="47"/>
      <c r="Q244" s="47"/>
    </row>
    <row r="245" spans="1:70" ht="17.25" hidden="1" customHeight="1">
      <c r="A245" s="4">
        <v>243</v>
      </c>
      <c r="B245" s="589"/>
      <c r="C245" s="76" t="s">
        <v>225</v>
      </c>
      <c r="D245" s="349">
        <v>14</v>
      </c>
      <c r="E245" s="74">
        <v>8</v>
      </c>
      <c r="F245" s="87"/>
      <c r="G245" s="92"/>
      <c r="H245" s="97" t="str">
        <f t="shared" si="12"/>
        <v>中央区14-8</v>
      </c>
      <c r="I245" s="104">
        <v>415</v>
      </c>
      <c r="J245" s="113" t="s">
        <v>329</v>
      </c>
      <c r="K245" s="281"/>
      <c r="L245" s="141"/>
      <c r="M245" s="4" t="str">
        <f t="shared" si="13"/>
        <v/>
      </c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14.25" hidden="1" customHeight="1">
      <c r="A246" s="4">
        <v>244</v>
      </c>
      <c r="B246" s="589"/>
      <c r="C246" s="76" t="s">
        <v>225</v>
      </c>
      <c r="D246" s="59">
        <v>14</v>
      </c>
      <c r="E246" s="74">
        <v>9</v>
      </c>
      <c r="F246" s="87"/>
      <c r="G246" s="92"/>
      <c r="H246" s="97" t="str">
        <f t="shared" si="12"/>
        <v>中央区14-9</v>
      </c>
      <c r="I246" s="104">
        <v>630</v>
      </c>
      <c r="J246" s="113" t="s">
        <v>331</v>
      </c>
      <c r="K246" s="188"/>
      <c r="L246" s="129"/>
      <c r="M246" s="4" t="str">
        <f t="shared" si="13"/>
        <v/>
      </c>
      <c r="N246" s="6"/>
      <c r="O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</row>
    <row r="247" spans="1:70" ht="18" hidden="1" customHeight="1">
      <c r="A247" s="4">
        <v>245</v>
      </c>
      <c r="B247" s="589" t="s">
        <v>332</v>
      </c>
      <c r="C247" s="76" t="s">
        <v>225</v>
      </c>
      <c r="D247" s="59">
        <v>15</v>
      </c>
      <c r="E247" s="74">
        <v>1</v>
      </c>
      <c r="F247" s="87"/>
      <c r="G247" s="92"/>
      <c r="H247" s="97" t="str">
        <f t="shared" si="12"/>
        <v>中央区15-1</v>
      </c>
      <c r="I247" s="104">
        <v>745</v>
      </c>
      <c r="J247" s="113" t="s">
        <v>333</v>
      </c>
      <c r="K247" s="188"/>
      <c r="L247" s="129"/>
      <c r="M247" s="4" t="str">
        <f t="shared" si="13"/>
        <v/>
      </c>
      <c r="N247" s="6"/>
      <c r="O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15.75" hidden="1" customHeight="1">
      <c r="A248" s="4">
        <v>246</v>
      </c>
      <c r="B248" s="589"/>
      <c r="C248" s="76" t="s">
        <v>225</v>
      </c>
      <c r="D248" s="59">
        <v>15</v>
      </c>
      <c r="E248" s="74">
        <v>2</v>
      </c>
      <c r="F248" s="87"/>
      <c r="G248" s="92"/>
      <c r="H248" s="97" t="str">
        <f t="shared" si="12"/>
        <v>中央区15-2</v>
      </c>
      <c r="I248" s="104">
        <v>255</v>
      </c>
      <c r="J248" s="113" t="s">
        <v>334</v>
      </c>
      <c r="K248" s="188"/>
      <c r="L248" s="129"/>
      <c r="M248" s="4" t="str">
        <f t="shared" si="13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17.25" hidden="1" customHeight="1">
      <c r="A249" s="4">
        <v>247</v>
      </c>
      <c r="B249" s="589"/>
      <c r="C249" s="76" t="s">
        <v>225</v>
      </c>
      <c r="D249" s="59">
        <v>15</v>
      </c>
      <c r="E249" s="74">
        <v>3</v>
      </c>
      <c r="F249" s="87"/>
      <c r="G249" s="92"/>
      <c r="H249" s="97" t="str">
        <f t="shared" si="12"/>
        <v>中央区15-3</v>
      </c>
      <c r="I249" s="104">
        <v>380</v>
      </c>
      <c r="J249" s="113" t="s">
        <v>334</v>
      </c>
      <c r="K249" s="188"/>
      <c r="L249" s="159"/>
      <c r="M249" s="4" t="str">
        <f t="shared" si="13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customHeight="1">
      <c r="A250" s="4">
        <v>248</v>
      </c>
      <c r="B250" s="589"/>
      <c r="C250" s="76" t="s">
        <v>225</v>
      </c>
      <c r="D250" s="349">
        <v>15</v>
      </c>
      <c r="E250" s="74">
        <v>4</v>
      </c>
      <c r="F250" s="87">
        <v>0</v>
      </c>
      <c r="G250" s="92"/>
      <c r="H250" s="99" t="str">
        <f t="shared" si="12"/>
        <v>中央区15-4</v>
      </c>
      <c r="I250" s="104">
        <v>255</v>
      </c>
      <c r="J250" s="113" t="s">
        <v>334</v>
      </c>
      <c r="K250" s="281"/>
      <c r="L250" s="164" t="s">
        <v>998</v>
      </c>
      <c r="M250" s="4" t="str">
        <f t="shared" si="13"/>
        <v/>
      </c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100000000000001" hidden="1" customHeight="1">
      <c r="A251" s="4">
        <v>249</v>
      </c>
      <c r="B251" s="589"/>
      <c r="C251" s="76" t="s">
        <v>225</v>
      </c>
      <c r="D251" s="349">
        <v>15</v>
      </c>
      <c r="E251" s="74">
        <v>5</v>
      </c>
      <c r="F251" s="87"/>
      <c r="G251" s="92"/>
      <c r="H251" s="97" t="str">
        <f t="shared" si="12"/>
        <v>中央区15-5</v>
      </c>
      <c r="I251" s="104">
        <v>530</v>
      </c>
      <c r="J251" s="113" t="s">
        <v>335</v>
      </c>
      <c r="K251" s="281"/>
      <c r="L251" s="155"/>
      <c r="M251" s="5" t="str">
        <f>IF(F250,I250,"")</f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100000000000001" hidden="1" customHeight="1">
      <c r="A252" s="4">
        <v>250</v>
      </c>
      <c r="B252" s="589"/>
      <c r="C252" s="76" t="s">
        <v>225</v>
      </c>
      <c r="D252" s="59">
        <v>15</v>
      </c>
      <c r="E252" s="74">
        <v>6</v>
      </c>
      <c r="F252" s="87"/>
      <c r="G252" s="92"/>
      <c r="H252" s="97" t="str">
        <f t="shared" si="12"/>
        <v>中央区15-6</v>
      </c>
      <c r="I252" s="104">
        <v>255</v>
      </c>
      <c r="J252" s="113" t="s">
        <v>336</v>
      </c>
      <c r="K252" s="188"/>
      <c r="L252" s="152"/>
      <c r="M252" s="4" t="str">
        <f t="shared" si="13"/>
        <v/>
      </c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hidden="1" customHeight="1">
      <c r="A253" s="4">
        <v>251</v>
      </c>
      <c r="B253" s="589"/>
      <c r="C253" s="76" t="s">
        <v>225</v>
      </c>
      <c r="D253" s="59">
        <v>15</v>
      </c>
      <c r="E253" s="74">
        <v>7</v>
      </c>
      <c r="F253" s="87"/>
      <c r="G253" s="92"/>
      <c r="H253" s="97" t="str">
        <f t="shared" si="12"/>
        <v>中央区15-7</v>
      </c>
      <c r="I253" s="104">
        <v>730</v>
      </c>
      <c r="J253" s="113" t="s">
        <v>336</v>
      </c>
      <c r="K253" s="188"/>
      <c r="L253" s="129"/>
      <c r="M253" s="5" t="str">
        <f>IF(F252,I252,"")</f>
        <v/>
      </c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hidden="1" customHeight="1">
      <c r="A254" s="4">
        <v>252</v>
      </c>
      <c r="B254" s="589"/>
      <c r="C254" s="76" t="s">
        <v>225</v>
      </c>
      <c r="D254" s="59">
        <v>15</v>
      </c>
      <c r="E254" s="74">
        <v>8</v>
      </c>
      <c r="F254" s="87"/>
      <c r="G254" s="92"/>
      <c r="H254" s="97" t="str">
        <f t="shared" si="12"/>
        <v>中央区15-8</v>
      </c>
      <c r="I254" s="104">
        <v>350</v>
      </c>
      <c r="J254" s="113" t="s">
        <v>337</v>
      </c>
      <c r="K254" s="188"/>
      <c r="L254" s="129"/>
      <c r="M254" s="4" t="str">
        <f t="shared" si="13"/>
        <v/>
      </c>
      <c r="N254" s="6"/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hidden="1" customHeight="1">
      <c r="A255" s="4">
        <v>253</v>
      </c>
      <c r="B255" s="589"/>
      <c r="C255" s="76" t="s">
        <v>225</v>
      </c>
      <c r="D255" s="59">
        <v>15</v>
      </c>
      <c r="E255" s="74">
        <v>9</v>
      </c>
      <c r="F255" s="87"/>
      <c r="G255" s="92"/>
      <c r="H255" s="97" t="str">
        <f t="shared" si="12"/>
        <v>中央区15-9</v>
      </c>
      <c r="I255" s="104">
        <v>895</v>
      </c>
      <c r="J255" s="113" t="s">
        <v>338</v>
      </c>
      <c r="K255" s="188"/>
      <c r="L255" s="129"/>
      <c r="M255" s="4" t="str">
        <f t="shared" si="13"/>
        <v/>
      </c>
      <c r="N255" s="6"/>
    </row>
    <row r="256" spans="1:70" ht="20.100000000000001" hidden="1" customHeight="1">
      <c r="A256" s="4">
        <v>254</v>
      </c>
      <c r="B256" s="589"/>
      <c r="C256" s="76" t="s">
        <v>225</v>
      </c>
      <c r="D256" s="59">
        <v>15</v>
      </c>
      <c r="E256" s="74">
        <v>10</v>
      </c>
      <c r="F256" s="87"/>
      <c r="G256" s="92"/>
      <c r="H256" s="97" t="str">
        <f t="shared" si="12"/>
        <v>中央区15-10</v>
      </c>
      <c r="I256" s="104">
        <v>225</v>
      </c>
      <c r="J256" s="113" t="s">
        <v>339</v>
      </c>
      <c r="K256" s="188"/>
      <c r="L256" s="129"/>
      <c r="M256" s="4" t="str">
        <f t="shared" si="13"/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100000000000001" hidden="1" customHeight="1">
      <c r="A257" s="4">
        <v>255</v>
      </c>
      <c r="B257" s="589"/>
      <c r="C257" s="76" t="s">
        <v>225</v>
      </c>
      <c r="D257" s="59">
        <v>15</v>
      </c>
      <c r="E257" s="74">
        <v>11</v>
      </c>
      <c r="F257" s="87"/>
      <c r="G257" s="92"/>
      <c r="H257" s="97" t="str">
        <f t="shared" si="12"/>
        <v>中央区15-11</v>
      </c>
      <c r="I257" s="104">
        <v>380</v>
      </c>
      <c r="J257" s="113" t="s">
        <v>340</v>
      </c>
      <c r="K257" s="188"/>
      <c r="L257" s="129"/>
      <c r="M257" s="4" t="str">
        <f t="shared" si="13"/>
        <v/>
      </c>
      <c r="N257" s="6"/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100000000000001" customHeight="1">
      <c r="A258" s="4">
        <v>256</v>
      </c>
      <c r="B258" s="589"/>
      <c r="C258" s="76" t="s">
        <v>225</v>
      </c>
      <c r="D258" s="349">
        <v>15</v>
      </c>
      <c r="E258" s="74">
        <v>12</v>
      </c>
      <c r="F258" s="87">
        <v>1</v>
      </c>
      <c r="G258" s="92"/>
      <c r="H258" s="99" t="str">
        <f t="shared" si="12"/>
        <v>中央区15-12</v>
      </c>
      <c r="I258" s="104">
        <v>205</v>
      </c>
      <c r="J258" s="113" t="s">
        <v>334</v>
      </c>
      <c r="K258" s="281" t="s">
        <v>1051</v>
      </c>
      <c r="L258" s="318"/>
      <c r="M258" s="4" t="str">
        <f t="shared" si="13"/>
        <v/>
      </c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hidden="1" customHeight="1">
      <c r="A259" s="4">
        <v>257</v>
      </c>
      <c r="B259" s="589"/>
      <c r="C259" s="76" t="s">
        <v>225</v>
      </c>
      <c r="D259" s="59">
        <v>15</v>
      </c>
      <c r="E259" s="74">
        <v>13</v>
      </c>
      <c r="F259" s="87"/>
      <c r="G259" s="92"/>
      <c r="H259" s="97" t="str">
        <f t="shared" si="12"/>
        <v>中央区15-13</v>
      </c>
      <c r="I259" s="104">
        <v>310</v>
      </c>
      <c r="J259" s="113" t="s">
        <v>688</v>
      </c>
      <c r="K259" s="281"/>
      <c r="L259" s="129"/>
      <c r="M259" s="5">
        <f>IF(F258,I258,"")</f>
        <v>205</v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hidden="1" customHeight="1">
      <c r="A260" s="4">
        <v>258</v>
      </c>
      <c r="B260" s="590" t="s">
        <v>341</v>
      </c>
      <c r="C260" s="76" t="s">
        <v>225</v>
      </c>
      <c r="D260" s="59">
        <v>16</v>
      </c>
      <c r="E260" s="74">
        <v>1</v>
      </c>
      <c r="F260" s="87"/>
      <c r="G260" s="92"/>
      <c r="H260" s="97" t="str">
        <f t="shared" si="12"/>
        <v>中央区16-1</v>
      </c>
      <c r="I260" s="104">
        <v>495</v>
      </c>
      <c r="J260" s="113" t="s">
        <v>342</v>
      </c>
      <c r="K260" s="281"/>
      <c r="L260" s="129"/>
      <c r="M260" s="4" t="str">
        <f t="shared" ref="M260:M265" si="14">IF(F268,I268,"")</f>
        <v/>
      </c>
      <c r="N260" s="6"/>
    </row>
    <row r="261" spans="1:70" ht="20.100000000000001" hidden="1" customHeight="1">
      <c r="A261" s="4">
        <v>259</v>
      </c>
      <c r="B261" s="581"/>
      <c r="C261" s="76" t="s">
        <v>225</v>
      </c>
      <c r="D261" s="59">
        <v>16</v>
      </c>
      <c r="E261" s="74">
        <v>2</v>
      </c>
      <c r="F261" s="87"/>
      <c r="G261" s="92"/>
      <c r="H261" s="97" t="str">
        <f t="shared" si="12"/>
        <v>中央区16-2</v>
      </c>
      <c r="I261" s="104">
        <v>240</v>
      </c>
      <c r="J261" s="113" t="s">
        <v>689</v>
      </c>
      <c r="K261" s="281"/>
      <c r="L261" s="140"/>
      <c r="M261" s="4" t="str">
        <f t="shared" si="14"/>
        <v/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19.5" hidden="1" customHeight="1">
      <c r="A262" s="4">
        <v>260</v>
      </c>
      <c r="B262" s="581"/>
      <c r="C262" s="76" t="s">
        <v>225</v>
      </c>
      <c r="D262" s="349">
        <v>16</v>
      </c>
      <c r="E262" s="74">
        <v>3</v>
      </c>
      <c r="F262" s="87"/>
      <c r="G262" s="92"/>
      <c r="H262" s="99" t="str">
        <f t="shared" si="12"/>
        <v>中央区16-3</v>
      </c>
      <c r="I262" s="104">
        <v>575</v>
      </c>
      <c r="J262" s="113" t="s">
        <v>343</v>
      </c>
      <c r="K262" s="281"/>
      <c r="L262" s="318"/>
      <c r="M262" s="5" t="str">
        <f>IF(F261,I261,"")</f>
        <v/>
      </c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</row>
    <row r="263" spans="1:70" ht="20.100000000000001" hidden="1" customHeight="1">
      <c r="A263" s="4">
        <v>261</v>
      </c>
      <c r="B263" s="581"/>
      <c r="C263" s="76" t="s">
        <v>225</v>
      </c>
      <c r="D263" s="59">
        <v>16</v>
      </c>
      <c r="E263" s="74">
        <v>4</v>
      </c>
      <c r="F263" s="87"/>
      <c r="G263" s="92"/>
      <c r="H263" s="99" t="str">
        <f t="shared" si="12"/>
        <v>中央区16-4</v>
      </c>
      <c r="I263" s="104">
        <v>560</v>
      </c>
      <c r="J263" s="113" t="s">
        <v>344</v>
      </c>
      <c r="K263" s="188"/>
      <c r="L263" s="363"/>
      <c r="M263" s="5" t="str">
        <f>IF(F262,I262,"")</f>
        <v/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20.100000000000001" hidden="1" customHeight="1">
      <c r="A264" s="4">
        <v>262</v>
      </c>
      <c r="B264" s="581"/>
      <c r="C264" s="76" t="s">
        <v>225</v>
      </c>
      <c r="D264" s="59">
        <v>16</v>
      </c>
      <c r="E264" s="74">
        <v>5</v>
      </c>
      <c r="F264" s="87"/>
      <c r="G264" s="92"/>
      <c r="H264" s="97" t="str">
        <f t="shared" si="12"/>
        <v>中央区16-5</v>
      </c>
      <c r="I264" s="104">
        <v>585</v>
      </c>
      <c r="J264" s="113" t="s">
        <v>345</v>
      </c>
      <c r="K264" s="188"/>
      <c r="L264" s="129"/>
      <c r="M264" s="4" t="str">
        <f t="shared" si="14"/>
        <v/>
      </c>
      <c r="N264" s="15"/>
    </row>
    <row r="265" spans="1:70" ht="15.75" hidden="1" customHeight="1">
      <c r="A265" s="4">
        <v>263</v>
      </c>
      <c r="B265" s="581"/>
      <c r="C265" s="76" t="s">
        <v>225</v>
      </c>
      <c r="D265" s="349">
        <v>16</v>
      </c>
      <c r="E265" s="74">
        <v>6</v>
      </c>
      <c r="F265" s="87"/>
      <c r="G265" s="92"/>
      <c r="H265" s="97" t="str">
        <f t="shared" si="12"/>
        <v>中央区16-6</v>
      </c>
      <c r="I265" s="104">
        <v>355</v>
      </c>
      <c r="J265" s="113" t="s">
        <v>346</v>
      </c>
      <c r="K265" s="188"/>
      <c r="L265" s="318"/>
      <c r="M265" s="4" t="str">
        <f t="shared" si="14"/>
        <v/>
      </c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s="15" customFormat="1" ht="20.100000000000001" hidden="1" customHeight="1">
      <c r="A266" s="4">
        <v>264</v>
      </c>
      <c r="B266" s="581"/>
      <c r="C266" s="76" t="s">
        <v>225</v>
      </c>
      <c r="D266" s="349">
        <v>16</v>
      </c>
      <c r="E266" s="74">
        <v>7</v>
      </c>
      <c r="F266" s="87"/>
      <c r="G266" s="92"/>
      <c r="H266" s="99" t="str">
        <f t="shared" si="12"/>
        <v>中央区16-7</v>
      </c>
      <c r="I266" s="104">
        <v>395</v>
      </c>
      <c r="J266" s="113" t="s">
        <v>742</v>
      </c>
      <c r="K266" s="325"/>
      <c r="L266" s="318"/>
      <c r="M266" s="5" t="str">
        <f>IF(F265,I265,"")</f>
        <v/>
      </c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</row>
    <row r="267" spans="1:70" s="15" customFormat="1" ht="20.100000000000001" customHeight="1">
      <c r="A267" s="4">
        <v>265</v>
      </c>
      <c r="B267" s="582"/>
      <c r="C267" s="76" t="s">
        <v>225</v>
      </c>
      <c r="D267" s="349">
        <v>16</v>
      </c>
      <c r="E267" s="74">
        <v>8</v>
      </c>
      <c r="F267" s="87">
        <v>0</v>
      </c>
      <c r="G267" s="92"/>
      <c r="H267" s="99" t="str">
        <f t="shared" si="12"/>
        <v>中央区16-8</v>
      </c>
      <c r="I267" s="104">
        <v>310</v>
      </c>
      <c r="J267" s="113" t="s">
        <v>1027</v>
      </c>
      <c r="K267" s="325"/>
      <c r="L267" s="318" t="s">
        <v>1143</v>
      </c>
      <c r="M267" s="5" t="str">
        <f>IF(F266,I266,"")</f>
        <v/>
      </c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</row>
    <row r="268" spans="1:70" s="15" customFormat="1" ht="20.100000000000001" hidden="1" customHeight="1">
      <c r="A268" s="4">
        <v>266</v>
      </c>
      <c r="B268" s="589" t="s">
        <v>347</v>
      </c>
      <c r="C268" s="76" t="s">
        <v>225</v>
      </c>
      <c r="D268" s="59">
        <v>17</v>
      </c>
      <c r="E268" s="74">
        <v>1</v>
      </c>
      <c r="F268" s="87"/>
      <c r="G268" s="92"/>
      <c r="H268" s="97" t="str">
        <f t="shared" si="12"/>
        <v>中央区17-1</v>
      </c>
      <c r="I268" s="104">
        <v>700</v>
      </c>
      <c r="J268" s="113" t="s">
        <v>348</v>
      </c>
      <c r="K268" s="188"/>
      <c r="L268" s="129"/>
      <c r="M268" s="5" t="str">
        <f>IF(F267,I267,"")</f>
        <v/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</row>
    <row r="269" spans="1:70" ht="20.100000000000001" hidden="1" customHeight="1">
      <c r="A269" s="4">
        <v>267</v>
      </c>
      <c r="B269" s="589"/>
      <c r="C269" s="76" t="s">
        <v>225</v>
      </c>
      <c r="D269" s="59">
        <v>17</v>
      </c>
      <c r="E269" s="74">
        <v>2</v>
      </c>
      <c r="F269" s="87"/>
      <c r="G269" s="92"/>
      <c r="H269" s="97" t="str">
        <f t="shared" si="12"/>
        <v>中央区17-2</v>
      </c>
      <c r="I269" s="104">
        <v>640</v>
      </c>
      <c r="J269" s="113" t="s">
        <v>349</v>
      </c>
      <c r="K269" s="188"/>
      <c r="L269" s="129"/>
      <c r="M269" s="4" t="str">
        <f t="shared" si="13"/>
        <v/>
      </c>
      <c r="N269" s="15"/>
    </row>
    <row r="270" spans="1:70" ht="20.100000000000001" hidden="1" customHeight="1">
      <c r="A270" s="4">
        <v>268</v>
      </c>
      <c r="B270" s="589"/>
      <c r="C270" s="76" t="s">
        <v>225</v>
      </c>
      <c r="D270" s="59">
        <v>17</v>
      </c>
      <c r="E270" s="74">
        <v>3</v>
      </c>
      <c r="F270" s="87"/>
      <c r="G270" s="92"/>
      <c r="H270" s="97" t="str">
        <f t="shared" si="12"/>
        <v>中央区17-3</v>
      </c>
      <c r="I270" s="104">
        <v>830</v>
      </c>
      <c r="J270" s="113" t="s">
        <v>350</v>
      </c>
      <c r="K270" s="188"/>
      <c r="L270" s="129"/>
      <c r="M270" s="4" t="str">
        <f t="shared" si="13"/>
        <v/>
      </c>
      <c r="N270" s="15"/>
    </row>
    <row r="271" spans="1:70" s="15" customFormat="1" ht="20.100000000000001" customHeight="1">
      <c r="A271" s="4">
        <v>269</v>
      </c>
      <c r="B271" s="589"/>
      <c r="C271" s="76" t="s">
        <v>225</v>
      </c>
      <c r="D271" s="349">
        <v>17</v>
      </c>
      <c r="E271" s="74">
        <v>4</v>
      </c>
      <c r="F271" s="87">
        <v>0</v>
      </c>
      <c r="G271" s="92"/>
      <c r="H271" s="97" t="str">
        <f t="shared" si="12"/>
        <v>中央区17-4</v>
      </c>
      <c r="I271" s="104">
        <v>355</v>
      </c>
      <c r="J271" s="113" t="s">
        <v>351</v>
      </c>
      <c r="K271" s="281"/>
      <c r="L271" s="164" t="s">
        <v>857</v>
      </c>
      <c r="M271" s="4" t="str">
        <f t="shared" si="13"/>
        <v/>
      </c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</row>
    <row r="272" spans="1:70" s="15" customFormat="1" ht="20.25" customHeight="1">
      <c r="A272" s="4">
        <v>270</v>
      </c>
      <c r="B272" s="589"/>
      <c r="C272" s="76" t="s">
        <v>225</v>
      </c>
      <c r="D272" s="349">
        <v>17</v>
      </c>
      <c r="E272" s="74">
        <v>5</v>
      </c>
      <c r="F272" s="87">
        <v>0</v>
      </c>
      <c r="G272" s="92"/>
      <c r="H272" s="97" t="str">
        <f t="shared" ref="H272:H339" si="15">CONCATENATE(C272,D272,"-",E272)</f>
        <v>中央区17-5</v>
      </c>
      <c r="I272" s="104">
        <v>400</v>
      </c>
      <c r="J272" s="113" t="s">
        <v>351</v>
      </c>
      <c r="K272" s="281"/>
      <c r="L272" s="164" t="s">
        <v>694</v>
      </c>
      <c r="M272" s="5" t="str">
        <f>IF(F271,I271,"")</f>
        <v/>
      </c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</row>
    <row r="273" spans="1:70" ht="20.100000000000001" customHeight="1">
      <c r="A273" s="4">
        <v>271</v>
      </c>
      <c r="B273" s="589"/>
      <c r="C273" s="76" t="s">
        <v>225</v>
      </c>
      <c r="D273" s="349">
        <v>17</v>
      </c>
      <c r="E273" s="74">
        <v>6</v>
      </c>
      <c r="F273" s="87">
        <v>0</v>
      </c>
      <c r="G273" s="92"/>
      <c r="H273" s="97" t="str">
        <f t="shared" si="15"/>
        <v>中央区17-6</v>
      </c>
      <c r="I273" s="104">
        <v>545</v>
      </c>
      <c r="J273" s="113" t="s">
        <v>352</v>
      </c>
      <c r="K273" s="188"/>
      <c r="L273" s="164" t="s">
        <v>857</v>
      </c>
      <c r="M273" s="5" t="str">
        <f>IF(F272,I272,"")</f>
        <v/>
      </c>
      <c r="N273" s="6"/>
      <c r="O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</row>
    <row r="274" spans="1:70" ht="20.25" hidden="1" customHeight="1">
      <c r="A274" s="4">
        <v>272</v>
      </c>
      <c r="B274" s="589"/>
      <c r="C274" s="76" t="s">
        <v>225</v>
      </c>
      <c r="D274" s="59">
        <v>17</v>
      </c>
      <c r="E274" s="74">
        <v>7</v>
      </c>
      <c r="F274" s="87"/>
      <c r="G274" s="92"/>
      <c r="H274" s="97" t="str">
        <f t="shared" si="15"/>
        <v>中央区17-7</v>
      </c>
      <c r="I274" s="104">
        <v>220</v>
      </c>
      <c r="J274" s="113" t="s">
        <v>353</v>
      </c>
      <c r="K274" s="188"/>
      <c r="L274" s="129"/>
      <c r="M274" s="5" t="str">
        <f>IF(F273,I273,"")</f>
        <v/>
      </c>
      <c r="N274" s="15"/>
      <c r="O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</row>
    <row r="275" spans="1:70" ht="20.25" hidden="1" customHeight="1">
      <c r="A275" s="4">
        <v>273</v>
      </c>
      <c r="B275" s="589" t="s">
        <v>354</v>
      </c>
      <c r="C275" s="76" t="s">
        <v>225</v>
      </c>
      <c r="D275" s="59">
        <v>18</v>
      </c>
      <c r="E275" s="74">
        <v>1</v>
      </c>
      <c r="F275" s="87"/>
      <c r="G275" s="92"/>
      <c r="H275" s="97" t="str">
        <f t="shared" si="15"/>
        <v>中央区18-1</v>
      </c>
      <c r="I275" s="104">
        <v>100</v>
      </c>
      <c r="J275" s="113" t="s">
        <v>355</v>
      </c>
      <c r="K275" s="188"/>
      <c r="L275" s="129"/>
      <c r="M275" s="4" t="str">
        <f t="shared" si="13"/>
        <v/>
      </c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s="15" customFormat="1" ht="20.25" hidden="1" customHeight="1">
      <c r="A276" s="4">
        <v>274</v>
      </c>
      <c r="B276" s="589"/>
      <c r="C276" s="76" t="s">
        <v>225</v>
      </c>
      <c r="D276" s="59">
        <v>18</v>
      </c>
      <c r="E276" s="74">
        <v>2</v>
      </c>
      <c r="F276" s="87"/>
      <c r="G276" s="92"/>
      <c r="H276" s="97" t="str">
        <f t="shared" si="15"/>
        <v>中央区18-2</v>
      </c>
      <c r="I276" s="104">
        <v>405</v>
      </c>
      <c r="J276" s="113" t="s">
        <v>355</v>
      </c>
      <c r="K276" s="188"/>
      <c r="L276" s="129"/>
      <c r="M276" s="4" t="str">
        <f t="shared" ref="M276:M293" si="16">IF(F283,I283,"")</f>
        <v/>
      </c>
      <c r="N276" s="6"/>
      <c r="P276" s="44"/>
      <c r="Q276" s="44"/>
    </row>
    <row r="277" spans="1:70" s="15" customFormat="1" ht="20.25" hidden="1" customHeight="1">
      <c r="A277" s="4">
        <v>275</v>
      </c>
      <c r="B277" s="589"/>
      <c r="C277" s="208" t="s">
        <v>225</v>
      </c>
      <c r="D277" s="209">
        <v>18</v>
      </c>
      <c r="E277" s="204">
        <v>3</v>
      </c>
      <c r="F277" s="205"/>
      <c r="G277" s="92"/>
      <c r="H277" s="260" t="str">
        <f t="shared" si="15"/>
        <v>中央区18-3</v>
      </c>
      <c r="I277" s="261">
        <v>150</v>
      </c>
      <c r="J277" s="262" t="s">
        <v>356</v>
      </c>
      <c r="K277" s="188"/>
      <c r="L277" s="131"/>
      <c r="M277" s="5" t="str">
        <f t="shared" si="16"/>
        <v/>
      </c>
      <c r="N277" s="6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</row>
    <row r="278" spans="1:70" ht="20.25" hidden="1" customHeight="1">
      <c r="A278" s="4">
        <v>276</v>
      </c>
      <c r="B278" s="589"/>
      <c r="C278" s="76" t="s">
        <v>225</v>
      </c>
      <c r="D278" s="59">
        <v>18</v>
      </c>
      <c r="E278" s="74">
        <v>4</v>
      </c>
      <c r="F278" s="87"/>
      <c r="G278" s="92"/>
      <c r="H278" s="97" t="str">
        <f t="shared" si="15"/>
        <v>中央区18-4</v>
      </c>
      <c r="I278" s="104">
        <v>460</v>
      </c>
      <c r="J278" s="113" t="s">
        <v>357</v>
      </c>
      <c r="K278" s="188"/>
      <c r="L278" s="132"/>
      <c r="M278" s="4" t="str">
        <f t="shared" si="16"/>
        <v/>
      </c>
      <c r="N278" s="6"/>
      <c r="O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</row>
    <row r="279" spans="1:70" ht="20.25" hidden="1" customHeight="1">
      <c r="A279" s="4">
        <v>277</v>
      </c>
      <c r="B279" s="589"/>
      <c r="C279" s="76" t="s">
        <v>225</v>
      </c>
      <c r="D279" s="59">
        <v>18</v>
      </c>
      <c r="E279" s="74">
        <v>5</v>
      </c>
      <c r="F279" s="87"/>
      <c r="G279" s="92"/>
      <c r="H279" s="97" t="str">
        <f t="shared" si="15"/>
        <v>中央区18-5</v>
      </c>
      <c r="I279" s="104">
        <v>250</v>
      </c>
      <c r="J279" s="113" t="s">
        <v>358</v>
      </c>
      <c r="K279" s="188"/>
      <c r="L279" s="129"/>
      <c r="M279" s="5" t="str">
        <f t="shared" si="16"/>
        <v/>
      </c>
      <c r="N279" s="6"/>
      <c r="O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</row>
    <row r="280" spans="1:70" ht="20.25" hidden="1" customHeight="1">
      <c r="A280" s="4">
        <v>278</v>
      </c>
      <c r="B280" s="589"/>
      <c r="C280" s="76" t="s">
        <v>225</v>
      </c>
      <c r="D280" s="59">
        <v>18</v>
      </c>
      <c r="E280" s="74">
        <v>6</v>
      </c>
      <c r="F280" s="87"/>
      <c r="G280" s="92"/>
      <c r="H280" s="97" t="str">
        <f t="shared" si="15"/>
        <v>中央区18-6</v>
      </c>
      <c r="I280" s="104">
        <v>580</v>
      </c>
      <c r="J280" s="113" t="s">
        <v>359</v>
      </c>
      <c r="K280" s="188"/>
      <c r="L280" s="129"/>
      <c r="M280" s="4" t="str">
        <f t="shared" si="16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89"/>
      <c r="C281" s="76" t="s">
        <v>225</v>
      </c>
      <c r="D281" s="59">
        <v>18</v>
      </c>
      <c r="E281" s="74">
        <v>7</v>
      </c>
      <c r="F281" s="87"/>
      <c r="G281" s="92"/>
      <c r="H281" s="97" t="str">
        <f t="shared" si="15"/>
        <v>中央区18-7</v>
      </c>
      <c r="I281" s="104">
        <v>580</v>
      </c>
      <c r="J281" s="113" t="s">
        <v>360</v>
      </c>
      <c r="K281" s="188"/>
      <c r="L281" s="129"/>
      <c r="M281" s="4" t="str">
        <f t="shared" si="16"/>
        <v/>
      </c>
      <c r="N281" s="23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89"/>
      <c r="C282" s="76" t="s">
        <v>225</v>
      </c>
      <c r="D282" s="59">
        <v>18</v>
      </c>
      <c r="E282" s="74">
        <v>8</v>
      </c>
      <c r="F282" s="87"/>
      <c r="G282" s="92"/>
      <c r="H282" s="97" t="str">
        <f t="shared" si="15"/>
        <v>中央区18-8</v>
      </c>
      <c r="I282" s="104">
        <v>270</v>
      </c>
      <c r="J282" s="113" t="s">
        <v>361</v>
      </c>
      <c r="K282" s="281"/>
      <c r="L282" s="129"/>
      <c r="M282" s="4" t="str">
        <f t="shared" si="16"/>
        <v/>
      </c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s="23" customFormat="1" ht="21" hidden="1" customHeight="1">
      <c r="A283" s="4">
        <v>281</v>
      </c>
      <c r="B283" s="589"/>
      <c r="C283" s="76" t="s">
        <v>225</v>
      </c>
      <c r="D283" s="59">
        <v>18</v>
      </c>
      <c r="E283" s="74">
        <v>9</v>
      </c>
      <c r="F283" s="87"/>
      <c r="G283" s="92"/>
      <c r="H283" s="97" t="str">
        <f t="shared" si="15"/>
        <v>中央区18-9</v>
      </c>
      <c r="I283" s="104">
        <v>330</v>
      </c>
      <c r="J283" s="113" t="s">
        <v>362</v>
      </c>
      <c r="K283" s="328"/>
      <c r="L283" s="138"/>
      <c r="M283" s="4" t="str">
        <f t="shared" si="16"/>
        <v/>
      </c>
      <c r="N283" s="6"/>
      <c r="P283" s="44"/>
      <c r="Q283" s="44"/>
    </row>
    <row r="284" spans="1:70" s="23" customFormat="1" ht="21" hidden="1" customHeight="1">
      <c r="A284" s="4">
        <v>282</v>
      </c>
      <c r="B284" s="589"/>
      <c r="C284" s="76" t="s">
        <v>225</v>
      </c>
      <c r="D284" s="59">
        <v>18</v>
      </c>
      <c r="E284" s="74">
        <v>10</v>
      </c>
      <c r="F284" s="87"/>
      <c r="G284" s="92"/>
      <c r="H284" s="97" t="str">
        <f t="shared" si="15"/>
        <v>中央区18-10</v>
      </c>
      <c r="I284" s="104">
        <v>210</v>
      </c>
      <c r="J284" s="113" t="s">
        <v>363</v>
      </c>
      <c r="K284" s="332"/>
      <c r="L284" s="155"/>
      <c r="M284" s="4" t="str">
        <f t="shared" si="16"/>
        <v/>
      </c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</row>
    <row r="285" spans="1:70" ht="20.25" hidden="1" customHeight="1">
      <c r="A285" s="4">
        <v>283</v>
      </c>
      <c r="B285" s="589"/>
      <c r="C285" s="76" t="s">
        <v>225</v>
      </c>
      <c r="D285" s="59">
        <v>18</v>
      </c>
      <c r="E285" s="74">
        <v>11</v>
      </c>
      <c r="F285" s="87"/>
      <c r="G285" s="92"/>
      <c r="H285" s="97" t="str">
        <f t="shared" si="15"/>
        <v>中央区18-11</v>
      </c>
      <c r="I285" s="104">
        <v>570</v>
      </c>
      <c r="J285" s="113" t="s">
        <v>364</v>
      </c>
      <c r="K285" s="188"/>
      <c r="L285" s="129"/>
      <c r="M285" s="4" t="str">
        <f t="shared" si="16"/>
        <v/>
      </c>
      <c r="O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20.25" hidden="1" customHeight="1">
      <c r="A286" s="4">
        <v>284</v>
      </c>
      <c r="B286" s="589"/>
      <c r="C286" s="76" t="s">
        <v>225</v>
      </c>
      <c r="D286" s="59">
        <v>18</v>
      </c>
      <c r="E286" s="74">
        <v>12</v>
      </c>
      <c r="F286" s="87"/>
      <c r="G286" s="92"/>
      <c r="H286" s="97" t="str">
        <f t="shared" si="15"/>
        <v>中央区18-12</v>
      </c>
      <c r="I286" s="104">
        <v>825</v>
      </c>
      <c r="J286" s="113" t="s">
        <v>365</v>
      </c>
      <c r="K286" s="188"/>
      <c r="L286" s="141"/>
      <c r="M286" s="4">
        <f t="shared" si="16"/>
        <v>600</v>
      </c>
      <c r="N286" s="6"/>
      <c r="O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</row>
    <row r="287" spans="1:70" ht="20.25" hidden="1" customHeight="1">
      <c r="A287" s="4">
        <v>285</v>
      </c>
      <c r="B287" s="589"/>
      <c r="C287" s="76" t="s">
        <v>225</v>
      </c>
      <c r="D287" s="349">
        <v>18</v>
      </c>
      <c r="E287" s="74">
        <v>13</v>
      </c>
      <c r="F287" s="87"/>
      <c r="G287" s="92"/>
      <c r="H287" s="97" t="str">
        <f t="shared" si="15"/>
        <v>中央区18-13</v>
      </c>
      <c r="I287" s="104">
        <v>410</v>
      </c>
      <c r="J287" s="113" t="s">
        <v>366</v>
      </c>
      <c r="K287" s="188"/>
      <c r="L287" s="129"/>
      <c r="M287" s="5" t="str">
        <f t="shared" si="16"/>
        <v/>
      </c>
    </row>
    <row r="288" spans="1:70" ht="20.25" customHeight="1">
      <c r="A288" s="4">
        <v>286</v>
      </c>
      <c r="B288" s="589"/>
      <c r="C288" s="76" t="s">
        <v>225</v>
      </c>
      <c r="D288" s="349">
        <v>18</v>
      </c>
      <c r="E288" s="74">
        <v>14</v>
      </c>
      <c r="F288" s="87">
        <v>0</v>
      </c>
      <c r="G288" s="92"/>
      <c r="H288" s="97" t="str">
        <f t="shared" si="15"/>
        <v>中央区18-14</v>
      </c>
      <c r="I288" s="104">
        <v>610</v>
      </c>
      <c r="J288" s="113" t="s">
        <v>367</v>
      </c>
      <c r="K288" s="281"/>
      <c r="L288" s="164" t="s">
        <v>857</v>
      </c>
      <c r="M288" s="4">
        <f t="shared" si="16"/>
        <v>500</v>
      </c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100000000000001" hidden="1" customHeight="1">
      <c r="A289" s="4">
        <v>287</v>
      </c>
      <c r="B289" s="589"/>
      <c r="C289" s="76" t="s">
        <v>225</v>
      </c>
      <c r="D289" s="59">
        <v>18</v>
      </c>
      <c r="E289" s="74">
        <v>15</v>
      </c>
      <c r="F289" s="87"/>
      <c r="G289" s="92"/>
      <c r="H289" s="97" t="str">
        <f t="shared" si="15"/>
        <v>中央区18-15</v>
      </c>
      <c r="I289" s="104">
        <v>1335</v>
      </c>
      <c r="J289" s="113" t="s">
        <v>368</v>
      </c>
      <c r="K289" s="281"/>
      <c r="L289" s="129"/>
      <c r="M289" s="5" t="str">
        <f>IF(F288,I288,"")</f>
        <v/>
      </c>
      <c r="N289" s="6"/>
    </row>
    <row r="290" spans="1:70" ht="20.25" hidden="1" customHeight="1">
      <c r="A290" s="4">
        <v>288</v>
      </c>
      <c r="B290" s="589" t="s">
        <v>369</v>
      </c>
      <c r="C290" s="76" t="s">
        <v>225</v>
      </c>
      <c r="D290" s="59">
        <v>19</v>
      </c>
      <c r="E290" s="74">
        <v>1</v>
      </c>
      <c r="F290" s="87"/>
      <c r="G290" s="92"/>
      <c r="H290" s="97" t="str">
        <f t="shared" si="15"/>
        <v>中央区19-1</v>
      </c>
      <c r="I290" s="104">
        <v>270</v>
      </c>
      <c r="J290" s="113" t="s">
        <v>370</v>
      </c>
      <c r="K290" s="188"/>
      <c r="L290" s="129"/>
      <c r="M290" s="5" t="str">
        <f t="shared" si="16"/>
        <v/>
      </c>
      <c r="N290" s="6"/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25" hidden="1" customHeight="1">
      <c r="A291" s="4">
        <v>289</v>
      </c>
      <c r="B291" s="589"/>
      <c r="C291" s="76" t="s">
        <v>225</v>
      </c>
      <c r="D291" s="59">
        <v>19</v>
      </c>
      <c r="E291" s="74">
        <v>2</v>
      </c>
      <c r="F291" s="87"/>
      <c r="G291" s="92"/>
      <c r="H291" s="97" t="str">
        <f t="shared" si="15"/>
        <v>中央区19-2</v>
      </c>
      <c r="I291" s="104">
        <v>790</v>
      </c>
      <c r="J291" s="113" t="s">
        <v>371</v>
      </c>
      <c r="K291" s="188"/>
      <c r="L291" s="129"/>
      <c r="M291" s="5" t="str">
        <f t="shared" si="16"/>
        <v/>
      </c>
      <c r="N291" s="6"/>
      <c r="O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</row>
    <row r="292" spans="1:70" ht="20.25" hidden="1" customHeight="1">
      <c r="A292" s="4">
        <v>290</v>
      </c>
      <c r="B292" s="589"/>
      <c r="C292" s="277" t="s">
        <v>225</v>
      </c>
      <c r="D292" s="257">
        <v>19</v>
      </c>
      <c r="E292" s="258">
        <v>3</v>
      </c>
      <c r="F292" s="259"/>
      <c r="G292" s="92"/>
      <c r="H292" s="260" t="str">
        <f t="shared" si="15"/>
        <v>中央区19-3</v>
      </c>
      <c r="I292" s="261">
        <v>455</v>
      </c>
      <c r="J292" s="262" t="s">
        <v>372</v>
      </c>
      <c r="K292" s="281" t="s">
        <v>39</v>
      </c>
      <c r="L292" s="131"/>
      <c r="M292" s="5" t="str">
        <f t="shared" si="16"/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customHeight="1">
      <c r="A293" s="4">
        <v>291</v>
      </c>
      <c r="B293" s="589"/>
      <c r="C293" s="76" t="s">
        <v>225</v>
      </c>
      <c r="D293" s="349">
        <v>19</v>
      </c>
      <c r="E293" s="74">
        <v>4</v>
      </c>
      <c r="F293" s="87">
        <v>1</v>
      </c>
      <c r="G293" s="92"/>
      <c r="H293" s="97" t="str">
        <f t="shared" si="15"/>
        <v>中央区19-4</v>
      </c>
      <c r="I293" s="104">
        <v>600</v>
      </c>
      <c r="J293" s="113" t="s">
        <v>373</v>
      </c>
      <c r="K293" s="281" t="s">
        <v>787</v>
      </c>
      <c r="L293" s="167"/>
      <c r="M293" s="5" t="str">
        <f t="shared" si="16"/>
        <v/>
      </c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100000000000001" customHeight="1">
      <c r="A294" s="4">
        <v>292</v>
      </c>
      <c r="B294" s="589"/>
      <c r="C294" s="76" t="s">
        <v>225</v>
      </c>
      <c r="D294" s="349">
        <v>19</v>
      </c>
      <c r="E294" s="74">
        <v>5</v>
      </c>
      <c r="F294" s="87">
        <v>0</v>
      </c>
      <c r="G294" s="92"/>
      <c r="H294" s="97" t="str">
        <f t="shared" si="15"/>
        <v>中央区19-5</v>
      </c>
      <c r="I294" s="104">
        <v>435</v>
      </c>
      <c r="J294" s="113" t="s">
        <v>374</v>
      </c>
      <c r="K294" s="281"/>
      <c r="L294" s="164" t="s">
        <v>694</v>
      </c>
      <c r="M294" s="5">
        <f>IF(F293,I293,"")</f>
        <v>600</v>
      </c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100000000000001" customHeight="1">
      <c r="A295" s="4">
        <v>293</v>
      </c>
      <c r="B295" s="589"/>
      <c r="C295" s="76" t="s">
        <v>225</v>
      </c>
      <c r="D295" s="349">
        <v>19</v>
      </c>
      <c r="E295" s="74">
        <v>6</v>
      </c>
      <c r="F295" s="87">
        <v>1</v>
      </c>
      <c r="G295" s="92"/>
      <c r="H295" s="97" t="str">
        <f t="shared" si="15"/>
        <v>中央区19-6</v>
      </c>
      <c r="I295" s="104">
        <v>500</v>
      </c>
      <c r="J295" s="113" t="s">
        <v>376</v>
      </c>
      <c r="K295" s="281" t="s">
        <v>1109</v>
      </c>
      <c r="L295" s="305"/>
      <c r="M295" s="5" t="str">
        <f>IF(F294,I294,"")</f>
        <v/>
      </c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100000000000001" hidden="1" customHeight="1">
      <c r="A296" s="4">
        <v>294</v>
      </c>
      <c r="B296" s="589"/>
      <c r="C296" s="76" t="s">
        <v>225</v>
      </c>
      <c r="D296" s="59">
        <v>19</v>
      </c>
      <c r="E296" s="74">
        <v>7</v>
      </c>
      <c r="F296" s="87"/>
      <c r="G296" s="92"/>
      <c r="H296" s="97" t="str">
        <f t="shared" si="15"/>
        <v>中央区19-7</v>
      </c>
      <c r="I296" s="104">
        <v>265</v>
      </c>
      <c r="J296" s="113" t="s">
        <v>378</v>
      </c>
      <c r="K296" s="188"/>
      <c r="L296" s="163"/>
      <c r="M296" s="5">
        <f>IF(F295,I295,"")</f>
        <v>500</v>
      </c>
      <c r="N296" s="6"/>
    </row>
    <row r="297" spans="1:70" ht="20.25" hidden="1" customHeight="1">
      <c r="A297" s="4">
        <v>295</v>
      </c>
      <c r="B297" s="589"/>
      <c r="C297" s="77" t="s">
        <v>225</v>
      </c>
      <c r="D297" s="59">
        <v>19</v>
      </c>
      <c r="E297" s="74">
        <v>8</v>
      </c>
      <c r="F297" s="87"/>
      <c r="G297" s="92"/>
      <c r="H297" s="97" t="str">
        <f t="shared" si="15"/>
        <v>中央区19-8</v>
      </c>
      <c r="I297" s="104">
        <v>190</v>
      </c>
      <c r="J297" s="113" t="s">
        <v>380</v>
      </c>
      <c r="K297" s="189"/>
      <c r="L297" s="129"/>
      <c r="M297" s="4" t="str">
        <f t="shared" ref="M297:M325" si="17">IF(F305,I305,"")</f>
        <v/>
      </c>
      <c r="N297" s="6"/>
    </row>
    <row r="298" spans="1:70" ht="20.25" hidden="1" customHeight="1">
      <c r="A298" s="4">
        <v>296</v>
      </c>
      <c r="B298" s="589"/>
      <c r="C298" s="77" t="s">
        <v>225</v>
      </c>
      <c r="D298" s="59">
        <v>19</v>
      </c>
      <c r="E298" s="74">
        <v>9</v>
      </c>
      <c r="F298" s="87"/>
      <c r="G298" s="92"/>
      <c r="H298" s="97" t="str">
        <f t="shared" si="15"/>
        <v>中央区19-9</v>
      </c>
      <c r="I298" s="104">
        <v>340</v>
      </c>
      <c r="J298" s="113" t="s">
        <v>381</v>
      </c>
      <c r="K298" s="325"/>
      <c r="L298" s="129"/>
      <c r="M298" s="4" t="str">
        <f t="shared" si="17"/>
        <v/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100000000000001" hidden="1" customHeight="1">
      <c r="A299" s="4">
        <v>297</v>
      </c>
      <c r="B299" s="589"/>
      <c r="C299" s="77" t="s">
        <v>225</v>
      </c>
      <c r="D299" s="60">
        <v>19</v>
      </c>
      <c r="E299" s="78">
        <v>10</v>
      </c>
      <c r="F299" s="87"/>
      <c r="G299" s="92"/>
      <c r="H299" s="97" t="str">
        <f t="shared" si="15"/>
        <v>中央区19-10</v>
      </c>
      <c r="I299" s="104">
        <v>340</v>
      </c>
      <c r="J299" s="113" t="s">
        <v>382</v>
      </c>
      <c r="K299" s="325"/>
      <c r="L299" s="161"/>
      <c r="M299" s="5">
        <f t="shared" si="17"/>
        <v>310</v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20.25" hidden="1" customHeight="1">
      <c r="A300" s="4">
        <v>298</v>
      </c>
      <c r="B300" s="589"/>
      <c r="C300" s="77" t="s">
        <v>225</v>
      </c>
      <c r="D300" s="59">
        <v>19</v>
      </c>
      <c r="E300" s="74" t="s">
        <v>383</v>
      </c>
      <c r="F300" s="87"/>
      <c r="G300" s="92"/>
      <c r="H300" s="97" t="str">
        <f t="shared" si="15"/>
        <v>中央区19-11</v>
      </c>
      <c r="I300" s="104">
        <v>290</v>
      </c>
      <c r="J300" s="215" t="s">
        <v>384</v>
      </c>
      <c r="K300" s="325"/>
      <c r="L300" s="129" t="s">
        <v>1111</v>
      </c>
      <c r="M300" s="4">
        <f t="shared" si="17"/>
        <v>380</v>
      </c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25" hidden="1" customHeight="1">
      <c r="A301" s="4">
        <v>299</v>
      </c>
      <c r="B301" s="589"/>
      <c r="C301" s="76" t="s">
        <v>225</v>
      </c>
      <c r="D301" s="59">
        <v>19</v>
      </c>
      <c r="E301" s="74">
        <v>12</v>
      </c>
      <c r="F301" s="87"/>
      <c r="G301" s="92"/>
      <c r="H301" s="97" t="str">
        <f t="shared" si="15"/>
        <v>中央区19-12</v>
      </c>
      <c r="I301" s="104">
        <v>95</v>
      </c>
      <c r="J301" s="113" t="s">
        <v>385</v>
      </c>
      <c r="K301" s="188"/>
      <c r="L301" s="129"/>
      <c r="M301" s="5">
        <f t="shared" si="17"/>
        <v>480</v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16.5" hidden="1" customHeight="1">
      <c r="A302" s="4">
        <v>300</v>
      </c>
      <c r="B302" s="589"/>
      <c r="C302" s="77" t="s">
        <v>225</v>
      </c>
      <c r="D302" s="59">
        <v>19</v>
      </c>
      <c r="E302" s="74" t="s">
        <v>185</v>
      </c>
      <c r="F302" s="87"/>
      <c r="G302" s="92"/>
      <c r="H302" s="97" t="str">
        <f>CONCATENATE(C302,D302,"-",E302)</f>
        <v>中央区19-13</v>
      </c>
      <c r="I302" s="104">
        <v>210</v>
      </c>
      <c r="J302" s="215" t="s">
        <v>386</v>
      </c>
      <c r="K302" s="188"/>
      <c r="L302" s="129"/>
      <c r="M302" s="4" t="str">
        <f t="shared" si="17"/>
        <v/>
      </c>
      <c r="N302" s="6"/>
    </row>
    <row r="303" spans="1:70" ht="20.25" customHeight="1">
      <c r="A303" s="4">
        <v>301</v>
      </c>
      <c r="B303" s="589" t="s">
        <v>387</v>
      </c>
      <c r="C303" s="76" t="s">
        <v>388</v>
      </c>
      <c r="D303" s="59">
        <v>1</v>
      </c>
      <c r="E303" s="74">
        <v>1</v>
      </c>
      <c r="F303" s="87">
        <v>1</v>
      </c>
      <c r="G303" s="92"/>
      <c r="H303" s="97" t="str">
        <f t="shared" si="15"/>
        <v>東区1-1</v>
      </c>
      <c r="I303" s="104">
        <v>150</v>
      </c>
      <c r="J303" s="113" t="s">
        <v>389</v>
      </c>
      <c r="K303" s="188" t="s">
        <v>1135</v>
      </c>
      <c r="L303" s="129"/>
      <c r="M303" s="4" t="str">
        <f t="shared" si="17"/>
        <v/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20.25" hidden="1" customHeight="1">
      <c r="A304" s="4">
        <v>302</v>
      </c>
      <c r="B304" s="589"/>
      <c r="C304" s="76" t="s">
        <v>388</v>
      </c>
      <c r="D304" s="59">
        <v>1</v>
      </c>
      <c r="E304" s="74">
        <v>2</v>
      </c>
      <c r="F304" s="87"/>
      <c r="G304" s="92"/>
      <c r="H304" s="97" t="str">
        <f t="shared" si="15"/>
        <v>東区1-2</v>
      </c>
      <c r="I304" s="104">
        <v>760</v>
      </c>
      <c r="J304" s="113" t="s">
        <v>390</v>
      </c>
      <c r="K304" s="188"/>
      <c r="L304" s="129"/>
      <c r="M304" s="4" t="str">
        <f t="shared" si="17"/>
        <v/>
      </c>
      <c r="N304" s="6"/>
      <c r="O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</row>
    <row r="305" spans="1:70" ht="20.25" hidden="1" customHeight="1">
      <c r="A305" s="4">
        <v>303</v>
      </c>
      <c r="B305" s="589"/>
      <c r="C305" s="76" t="s">
        <v>388</v>
      </c>
      <c r="D305" s="59">
        <v>1</v>
      </c>
      <c r="E305" s="74">
        <v>3</v>
      </c>
      <c r="F305" s="87"/>
      <c r="G305" s="92"/>
      <c r="H305" s="97" t="str">
        <f t="shared" si="15"/>
        <v>東区1-3</v>
      </c>
      <c r="I305" s="104">
        <v>770</v>
      </c>
      <c r="J305" s="113" t="s">
        <v>391</v>
      </c>
      <c r="K305" s="188"/>
      <c r="L305" s="129"/>
      <c r="M305" s="4" t="str">
        <f t="shared" si="17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hidden="1" customHeight="1">
      <c r="A306" s="4">
        <v>304</v>
      </c>
      <c r="B306" s="589"/>
      <c r="C306" s="76" t="s">
        <v>388</v>
      </c>
      <c r="D306" s="59">
        <v>1</v>
      </c>
      <c r="E306" s="74">
        <v>4</v>
      </c>
      <c r="F306" s="87"/>
      <c r="G306" s="92"/>
      <c r="H306" s="97" t="str">
        <f t="shared" si="15"/>
        <v>東区1-4</v>
      </c>
      <c r="I306" s="104">
        <v>670</v>
      </c>
      <c r="J306" s="113" t="s">
        <v>392</v>
      </c>
      <c r="K306" s="188"/>
      <c r="L306" s="129"/>
      <c r="M306" s="4">
        <f t="shared" si="17"/>
        <v>605</v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customHeight="1">
      <c r="A307" s="4">
        <v>305</v>
      </c>
      <c r="B307" s="589"/>
      <c r="C307" s="76" t="s">
        <v>388</v>
      </c>
      <c r="D307" s="349">
        <v>1</v>
      </c>
      <c r="E307" s="74">
        <v>5</v>
      </c>
      <c r="F307" s="87">
        <v>1</v>
      </c>
      <c r="G307" s="92"/>
      <c r="H307" s="97" t="str">
        <f t="shared" si="15"/>
        <v>東区1-5</v>
      </c>
      <c r="I307" s="104">
        <v>310</v>
      </c>
      <c r="J307" s="113" t="s">
        <v>393</v>
      </c>
      <c r="K307" s="324" t="s">
        <v>15</v>
      </c>
      <c r="L307" s="131"/>
      <c r="M307" s="4" t="str">
        <f t="shared" si="17"/>
        <v/>
      </c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100000000000001" customHeight="1">
      <c r="A308" s="4">
        <v>306</v>
      </c>
      <c r="B308" s="589"/>
      <c r="C308" s="76" t="s">
        <v>388</v>
      </c>
      <c r="D308" s="349">
        <v>1</v>
      </c>
      <c r="E308" s="74">
        <v>6</v>
      </c>
      <c r="F308" s="87">
        <v>1</v>
      </c>
      <c r="G308" s="92"/>
      <c r="H308" s="97" t="str">
        <f t="shared" si="15"/>
        <v>東区1-6</v>
      </c>
      <c r="I308" s="104">
        <v>380</v>
      </c>
      <c r="J308" s="113" t="s">
        <v>394</v>
      </c>
      <c r="K308" s="328" t="s">
        <v>945</v>
      </c>
      <c r="L308" s="138"/>
      <c r="M308" s="5">
        <f>IF(F307,I307,"")</f>
        <v>310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100000000000001" customHeight="1">
      <c r="A309" s="4">
        <v>307</v>
      </c>
      <c r="B309" s="589"/>
      <c r="C309" s="76" t="s">
        <v>388</v>
      </c>
      <c r="D309" s="349">
        <v>1</v>
      </c>
      <c r="E309" s="74">
        <v>7</v>
      </c>
      <c r="F309" s="87">
        <v>1</v>
      </c>
      <c r="G309" s="92"/>
      <c r="H309" s="97" t="str">
        <f t="shared" si="15"/>
        <v>東区1-7</v>
      </c>
      <c r="I309" s="104">
        <v>480</v>
      </c>
      <c r="J309" s="113" t="s">
        <v>395</v>
      </c>
      <c r="K309" s="281" t="s">
        <v>396</v>
      </c>
      <c r="L309" s="139"/>
      <c r="M309" s="5">
        <f>IF(F308,I308,"")</f>
        <v>380</v>
      </c>
    </row>
    <row r="310" spans="1:70" ht="20.100000000000001" hidden="1" customHeight="1">
      <c r="A310" s="4">
        <v>308</v>
      </c>
      <c r="B310" s="589"/>
      <c r="C310" s="76" t="s">
        <v>388</v>
      </c>
      <c r="D310" s="59">
        <v>1</v>
      </c>
      <c r="E310" s="74">
        <v>8</v>
      </c>
      <c r="F310" s="87"/>
      <c r="G310" s="92"/>
      <c r="H310" s="97" t="str">
        <f t="shared" si="15"/>
        <v>東区1-8</v>
      </c>
      <c r="I310" s="104">
        <v>515</v>
      </c>
      <c r="J310" s="113" t="s">
        <v>397</v>
      </c>
      <c r="K310" s="281"/>
      <c r="L310" s="132"/>
      <c r="M310" s="5">
        <f>IF(F309,I309,"")</f>
        <v>480</v>
      </c>
      <c r="N310" s="6"/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 hidden="1">
      <c r="A311" s="4">
        <v>309</v>
      </c>
      <c r="B311" s="589"/>
      <c r="C311" s="76" t="s">
        <v>388</v>
      </c>
      <c r="D311" s="59">
        <v>1</v>
      </c>
      <c r="E311" s="74">
        <v>9</v>
      </c>
      <c r="F311" s="87"/>
      <c r="G311" s="92"/>
      <c r="H311" s="97" t="str">
        <f t="shared" si="15"/>
        <v>東区1-9</v>
      </c>
      <c r="I311" s="104">
        <v>545</v>
      </c>
      <c r="J311" s="113" t="s">
        <v>398</v>
      </c>
      <c r="K311" s="188"/>
      <c r="L311" s="129"/>
      <c r="M311" s="4" t="str">
        <f t="shared" si="17"/>
        <v/>
      </c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20.25" hidden="1" customHeight="1">
      <c r="A312" s="4">
        <v>310</v>
      </c>
      <c r="B312" s="589"/>
      <c r="C312" s="76" t="s">
        <v>388</v>
      </c>
      <c r="D312" s="59">
        <v>1</v>
      </c>
      <c r="E312" s="74">
        <v>10</v>
      </c>
      <c r="F312" s="87"/>
      <c r="G312" s="92"/>
      <c r="H312" s="97" t="str">
        <f t="shared" si="15"/>
        <v>東区1-10</v>
      </c>
      <c r="I312" s="104">
        <v>340</v>
      </c>
      <c r="J312" s="113" t="s">
        <v>398</v>
      </c>
      <c r="K312" s="188"/>
      <c r="L312" s="129"/>
      <c r="M312" s="4" t="str">
        <f t="shared" ref="M312:M319" si="18">IF(F322,I322,"")</f>
        <v/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hidden="1" customHeight="1">
      <c r="A313" s="4">
        <v>311</v>
      </c>
      <c r="B313" s="590" t="s">
        <v>399</v>
      </c>
      <c r="C313" s="76" t="s">
        <v>388</v>
      </c>
      <c r="D313" s="57">
        <v>2</v>
      </c>
      <c r="E313" s="74">
        <v>1</v>
      </c>
      <c r="F313" s="87"/>
      <c r="G313" s="92"/>
      <c r="H313" s="97" t="str">
        <f t="shared" si="15"/>
        <v>東区2-1</v>
      </c>
      <c r="I313" s="104">
        <v>785</v>
      </c>
      <c r="J313" s="113" t="s">
        <v>400</v>
      </c>
      <c r="K313" s="188"/>
      <c r="L313" s="129"/>
      <c r="M313" s="4" t="str">
        <f t="shared" si="18"/>
        <v/>
      </c>
      <c r="N313" s="6"/>
    </row>
    <row r="314" spans="1:70" ht="20.25" customHeight="1">
      <c r="A314" s="4">
        <v>312</v>
      </c>
      <c r="B314" s="581"/>
      <c r="C314" s="76" t="s">
        <v>388</v>
      </c>
      <c r="D314" s="57">
        <v>2</v>
      </c>
      <c r="E314" s="74">
        <v>2</v>
      </c>
      <c r="F314" s="87">
        <v>1</v>
      </c>
      <c r="G314" s="92"/>
      <c r="H314" s="97" t="str">
        <f t="shared" si="15"/>
        <v>東区2-2</v>
      </c>
      <c r="I314" s="104">
        <v>605</v>
      </c>
      <c r="J314" s="113" t="s">
        <v>401</v>
      </c>
      <c r="K314" s="281" t="s">
        <v>1099</v>
      </c>
      <c r="L314" s="129"/>
      <c r="M314" s="4" t="str">
        <f t="shared" si="18"/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100000000000001" hidden="1" customHeight="1">
      <c r="A315" s="4">
        <v>313</v>
      </c>
      <c r="B315" s="581"/>
      <c r="C315" s="76" t="s">
        <v>388</v>
      </c>
      <c r="D315" s="57">
        <v>2</v>
      </c>
      <c r="E315" s="74">
        <v>3</v>
      </c>
      <c r="F315" s="87"/>
      <c r="G315" s="92"/>
      <c r="H315" s="97" t="str">
        <f t="shared" si="15"/>
        <v>東区2-3</v>
      </c>
      <c r="I315" s="104">
        <v>490</v>
      </c>
      <c r="J315" s="113" t="s">
        <v>402</v>
      </c>
      <c r="K315" s="188"/>
      <c r="L315" s="129"/>
      <c r="M315" s="4">
        <f t="shared" si="18"/>
        <v>425</v>
      </c>
      <c r="O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</row>
    <row r="316" spans="1:70" ht="20.25" customHeight="1">
      <c r="A316" s="4">
        <v>314</v>
      </c>
      <c r="B316" s="581"/>
      <c r="C316" s="76" t="s">
        <v>388</v>
      </c>
      <c r="D316" s="57">
        <v>2</v>
      </c>
      <c r="E316" s="74">
        <v>4</v>
      </c>
      <c r="F316" s="87">
        <v>1</v>
      </c>
      <c r="G316" s="92"/>
      <c r="H316" s="97" t="str">
        <f t="shared" si="15"/>
        <v>東区2-4</v>
      </c>
      <c r="I316" s="104">
        <v>365</v>
      </c>
      <c r="J316" s="113" t="s">
        <v>403</v>
      </c>
      <c r="K316" s="281" t="s">
        <v>945</v>
      </c>
      <c r="L316" s="319" t="s">
        <v>1094</v>
      </c>
      <c r="M316" s="4" t="str">
        <f t="shared" si="18"/>
        <v/>
      </c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100000000000001" hidden="1" customHeight="1">
      <c r="A317" s="4">
        <v>315</v>
      </c>
      <c r="B317" s="581"/>
      <c r="C317" s="76" t="s">
        <v>388</v>
      </c>
      <c r="D317" s="57">
        <v>2</v>
      </c>
      <c r="E317" s="74">
        <v>5</v>
      </c>
      <c r="F317" s="87"/>
      <c r="G317" s="92"/>
      <c r="H317" s="97" t="str">
        <f t="shared" si="15"/>
        <v>東区2-5</v>
      </c>
      <c r="I317" s="104">
        <v>605</v>
      </c>
      <c r="J317" s="113" t="s">
        <v>404</v>
      </c>
      <c r="K317" s="188"/>
      <c r="L317" s="129"/>
      <c r="M317" s="5">
        <f>IF(F316,I316,"")</f>
        <v>365</v>
      </c>
    </row>
    <row r="318" spans="1:70" ht="20.25" hidden="1" customHeight="1">
      <c r="A318" s="4">
        <v>316</v>
      </c>
      <c r="B318" s="581"/>
      <c r="C318" s="76" t="s">
        <v>388</v>
      </c>
      <c r="D318" s="57">
        <v>2</v>
      </c>
      <c r="E318" s="74">
        <v>6</v>
      </c>
      <c r="F318" s="87"/>
      <c r="G318" s="92"/>
      <c r="H318" s="97" t="str">
        <f t="shared" si="15"/>
        <v>東区2-6</v>
      </c>
      <c r="I318" s="104">
        <v>530</v>
      </c>
      <c r="J318" s="113" t="s">
        <v>718</v>
      </c>
      <c r="K318" s="281"/>
      <c r="L318" s="145"/>
      <c r="M318" s="4">
        <f t="shared" si="18"/>
        <v>570</v>
      </c>
      <c r="O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100000000000001" hidden="1" customHeight="1">
      <c r="A319" s="4">
        <v>317</v>
      </c>
      <c r="B319" s="581"/>
      <c r="C319" s="76" t="s">
        <v>388</v>
      </c>
      <c r="D319" s="57">
        <v>2</v>
      </c>
      <c r="E319" s="74">
        <v>7</v>
      </c>
      <c r="F319" s="87"/>
      <c r="G319" s="92"/>
      <c r="H319" s="97" t="str">
        <f t="shared" si="15"/>
        <v>東区2-7</v>
      </c>
      <c r="I319" s="104">
        <v>385</v>
      </c>
      <c r="J319" s="113" t="s">
        <v>405</v>
      </c>
      <c r="K319" s="188"/>
      <c r="L319" s="129"/>
      <c r="M319" s="4" t="str">
        <f t="shared" si="18"/>
        <v/>
      </c>
    </row>
    <row r="320" spans="1:70" ht="20.100000000000001" customHeight="1">
      <c r="A320" s="4">
        <v>318</v>
      </c>
      <c r="B320" s="581"/>
      <c r="C320" s="76" t="s">
        <v>388</v>
      </c>
      <c r="D320" s="57">
        <v>2</v>
      </c>
      <c r="E320" s="74">
        <v>8</v>
      </c>
      <c r="F320" s="87">
        <v>1</v>
      </c>
      <c r="G320" s="92"/>
      <c r="H320" s="97" t="str">
        <f t="shared" si="15"/>
        <v>東区2-8</v>
      </c>
      <c r="I320" s="104">
        <v>445</v>
      </c>
      <c r="J320" s="113" t="s">
        <v>405</v>
      </c>
      <c r="K320" s="188" t="s">
        <v>1107</v>
      </c>
      <c r="L320" s="151"/>
      <c r="M320" s="5" t="str">
        <f>IF(F319,I319,"")</f>
        <v/>
      </c>
      <c r="N320" s="6"/>
    </row>
    <row r="321" spans="1:70" ht="20.100000000000001" hidden="1" customHeight="1">
      <c r="B321" s="582"/>
      <c r="C321" s="76" t="s">
        <v>388</v>
      </c>
      <c r="D321" s="57">
        <v>2</v>
      </c>
      <c r="E321" s="74">
        <v>9</v>
      </c>
      <c r="F321" s="87"/>
      <c r="G321" s="92"/>
      <c r="H321" s="97" t="str">
        <f t="shared" si="15"/>
        <v>東区2-9</v>
      </c>
      <c r="I321" s="104">
        <v>395</v>
      </c>
      <c r="J321" s="113" t="s">
        <v>1086</v>
      </c>
      <c r="K321" s="188"/>
      <c r="L321" s="348"/>
    </row>
    <row r="322" spans="1:70" ht="20.100000000000001" hidden="1" customHeight="1">
      <c r="A322" s="4">
        <v>319</v>
      </c>
      <c r="B322" s="590" t="s">
        <v>406</v>
      </c>
      <c r="C322" s="76" t="s">
        <v>388</v>
      </c>
      <c r="D322" s="57">
        <v>3</v>
      </c>
      <c r="E322" s="74">
        <v>1</v>
      </c>
      <c r="F322" s="87"/>
      <c r="G322" s="92"/>
      <c r="H322" s="97" t="str">
        <f t="shared" si="15"/>
        <v>東区3-1</v>
      </c>
      <c r="I322" s="104">
        <v>575</v>
      </c>
      <c r="J322" s="113" t="s">
        <v>407</v>
      </c>
      <c r="K322" s="188"/>
      <c r="L322" s="129"/>
      <c r="M322" s="5">
        <f>IF(F320,I320,"")</f>
        <v>445</v>
      </c>
      <c r="N322" s="6"/>
    </row>
    <row r="323" spans="1:70" ht="16.5" customHeight="1">
      <c r="A323" s="4">
        <v>320</v>
      </c>
      <c r="B323" s="581"/>
      <c r="C323" s="76" t="s">
        <v>388</v>
      </c>
      <c r="D323" s="57">
        <v>3</v>
      </c>
      <c r="E323" s="74">
        <v>2</v>
      </c>
      <c r="F323" s="87">
        <v>0</v>
      </c>
      <c r="G323" s="92"/>
      <c r="H323" s="97" t="str">
        <f t="shared" si="15"/>
        <v>東区3-2</v>
      </c>
      <c r="I323" s="104">
        <v>530</v>
      </c>
      <c r="J323" s="113" t="s">
        <v>715</v>
      </c>
      <c r="K323" s="327"/>
      <c r="L323" s="164" t="s">
        <v>694</v>
      </c>
      <c r="M323" s="4" t="str">
        <f t="shared" si="17"/>
        <v/>
      </c>
    </row>
    <row r="324" spans="1:70" ht="20.25" hidden="1" customHeight="1">
      <c r="A324" s="4">
        <v>321</v>
      </c>
      <c r="B324" s="581"/>
      <c r="C324" s="76" t="s">
        <v>388</v>
      </c>
      <c r="D324" s="57">
        <v>3</v>
      </c>
      <c r="E324" s="74">
        <v>3</v>
      </c>
      <c r="F324" s="87"/>
      <c r="G324" s="92"/>
      <c r="H324" s="97" t="str">
        <f t="shared" si="15"/>
        <v>東区3-3</v>
      </c>
      <c r="I324" s="104">
        <v>410</v>
      </c>
      <c r="J324" s="113" t="s">
        <v>408</v>
      </c>
      <c r="K324" s="188"/>
      <c r="L324" s="129"/>
      <c r="M324" s="4" t="str">
        <f t="shared" si="17"/>
        <v/>
      </c>
      <c r="N324" s="6"/>
      <c r="O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</row>
    <row r="325" spans="1:70" ht="16.5" customHeight="1">
      <c r="A325" s="4">
        <v>322</v>
      </c>
      <c r="B325" s="581"/>
      <c r="C325" s="76" t="s">
        <v>388</v>
      </c>
      <c r="D325" s="57">
        <v>3</v>
      </c>
      <c r="E325" s="74">
        <v>4</v>
      </c>
      <c r="F325" s="87">
        <v>1</v>
      </c>
      <c r="G325" s="92"/>
      <c r="H325" s="97" t="str">
        <f t="shared" si="15"/>
        <v>東区3-4</v>
      </c>
      <c r="I325" s="104">
        <v>425</v>
      </c>
      <c r="J325" s="113" t="s">
        <v>409</v>
      </c>
      <c r="K325" s="188" t="s">
        <v>1050</v>
      </c>
      <c r="L325" s="131" t="s">
        <v>1094</v>
      </c>
      <c r="M325" s="4" t="str">
        <f t="shared" si="17"/>
        <v/>
      </c>
    </row>
    <row r="326" spans="1:70" ht="20.100000000000001" hidden="1" customHeight="1">
      <c r="A326" s="4">
        <v>323</v>
      </c>
      <c r="B326" s="581"/>
      <c r="C326" s="76" t="s">
        <v>388</v>
      </c>
      <c r="D326" s="57">
        <v>3</v>
      </c>
      <c r="E326" s="74">
        <v>5</v>
      </c>
      <c r="F326" s="87"/>
      <c r="G326" s="92"/>
      <c r="H326" s="97" t="str">
        <f t="shared" si="15"/>
        <v>東区3-5</v>
      </c>
      <c r="I326" s="104">
        <v>375</v>
      </c>
      <c r="J326" s="215" t="s">
        <v>410</v>
      </c>
      <c r="K326" s="281"/>
      <c r="L326" s="138"/>
      <c r="M326" s="5">
        <f t="shared" ref="M326:M331" si="19">IF(F325,I325,"")</f>
        <v>425</v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100000000000001" hidden="1" customHeight="1">
      <c r="A327" s="4">
        <v>324</v>
      </c>
      <c r="B327" s="581"/>
      <c r="C327" s="76" t="s">
        <v>388</v>
      </c>
      <c r="D327" s="57">
        <v>3</v>
      </c>
      <c r="E327" s="74">
        <v>6</v>
      </c>
      <c r="F327" s="87"/>
      <c r="G327" s="92"/>
      <c r="H327" s="97" t="str">
        <f t="shared" si="15"/>
        <v>東区3-6</v>
      </c>
      <c r="I327" s="104">
        <v>525</v>
      </c>
      <c r="J327" s="113" t="s">
        <v>411</v>
      </c>
      <c r="K327" s="188"/>
      <c r="L327" s="138"/>
      <c r="M327" s="5" t="str">
        <f t="shared" si="19"/>
        <v/>
      </c>
    </row>
    <row r="328" spans="1:70" ht="20.100000000000001" customHeight="1">
      <c r="A328" s="4">
        <v>325</v>
      </c>
      <c r="B328" s="581"/>
      <c r="C328" s="76" t="s">
        <v>388</v>
      </c>
      <c r="D328" s="57">
        <v>3</v>
      </c>
      <c r="E328" s="74">
        <v>7</v>
      </c>
      <c r="F328" s="87">
        <v>1</v>
      </c>
      <c r="G328" s="92"/>
      <c r="H328" s="97" t="str">
        <f t="shared" si="15"/>
        <v>東区3-7</v>
      </c>
      <c r="I328" s="104">
        <v>570</v>
      </c>
      <c r="J328" s="113" t="s">
        <v>412</v>
      </c>
      <c r="K328" s="281" t="s">
        <v>1048</v>
      </c>
      <c r="L328" s="138"/>
      <c r="M328" s="5" t="str">
        <f t="shared" si="19"/>
        <v/>
      </c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20.100000000000001" hidden="1" customHeight="1">
      <c r="A329" s="4">
        <v>326</v>
      </c>
      <c r="B329" s="581"/>
      <c r="C329" s="76" t="s">
        <v>388</v>
      </c>
      <c r="D329" s="57">
        <v>3</v>
      </c>
      <c r="E329" s="74">
        <v>8</v>
      </c>
      <c r="F329" s="87"/>
      <c r="G329" s="92"/>
      <c r="H329" s="97" t="str">
        <f t="shared" si="15"/>
        <v>東区3-8</v>
      </c>
      <c r="I329" s="104">
        <v>620</v>
      </c>
      <c r="J329" s="113" t="s">
        <v>413</v>
      </c>
      <c r="K329" s="281"/>
      <c r="L329" s="132"/>
      <c r="M329" s="5">
        <f t="shared" si="19"/>
        <v>570</v>
      </c>
      <c r="N329" s="6"/>
    </row>
    <row r="330" spans="1:70" ht="20.100000000000001" customHeight="1">
      <c r="A330" s="4">
        <v>327</v>
      </c>
      <c r="B330" s="581"/>
      <c r="C330" s="76" t="s">
        <v>388</v>
      </c>
      <c r="D330" s="57">
        <v>3</v>
      </c>
      <c r="E330" s="74">
        <v>9</v>
      </c>
      <c r="F330" s="87">
        <v>1</v>
      </c>
      <c r="G330" s="92"/>
      <c r="H330" s="97" t="str">
        <f t="shared" si="15"/>
        <v>東区3-9</v>
      </c>
      <c r="I330" s="104">
        <v>315</v>
      </c>
      <c r="J330" s="113" t="s">
        <v>414</v>
      </c>
      <c r="K330" s="188" t="s">
        <v>1061</v>
      </c>
      <c r="L330" s="225"/>
      <c r="M330" s="5" t="str">
        <f t="shared" si="19"/>
        <v/>
      </c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25" hidden="1" customHeight="1">
      <c r="A331" s="4">
        <v>328</v>
      </c>
      <c r="B331" s="581"/>
      <c r="C331" s="76" t="s">
        <v>388</v>
      </c>
      <c r="D331" s="57">
        <v>3</v>
      </c>
      <c r="E331" s="74">
        <v>10</v>
      </c>
      <c r="F331" s="87"/>
      <c r="G331" s="92"/>
      <c r="H331" s="97" t="str">
        <f t="shared" si="15"/>
        <v>東区3-10</v>
      </c>
      <c r="I331" s="104">
        <v>945</v>
      </c>
      <c r="J331" s="113" t="s">
        <v>415</v>
      </c>
      <c r="K331" s="188"/>
      <c r="L331" s="162"/>
      <c r="M331" s="5">
        <f t="shared" si="19"/>
        <v>315</v>
      </c>
      <c r="N331" s="6"/>
      <c r="O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</row>
    <row r="332" spans="1:70" ht="20.25" hidden="1" customHeight="1">
      <c r="A332" s="4">
        <v>329</v>
      </c>
      <c r="B332" s="581"/>
      <c r="C332" s="76" t="s">
        <v>388</v>
      </c>
      <c r="D332" s="57">
        <v>3</v>
      </c>
      <c r="E332" s="74">
        <v>11</v>
      </c>
      <c r="F332" s="87"/>
      <c r="G332" s="92"/>
      <c r="H332" s="97" t="str">
        <f t="shared" si="15"/>
        <v>東区3-11</v>
      </c>
      <c r="I332" s="104">
        <v>780</v>
      </c>
      <c r="J332" s="113" t="s">
        <v>416</v>
      </c>
      <c r="K332" s="281"/>
      <c r="L332" s="132"/>
      <c r="M332" s="4" t="str">
        <f>IF(F342,I342,"")</f>
        <v/>
      </c>
      <c r="O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hidden="1">
      <c r="A333" s="4">
        <v>330</v>
      </c>
      <c r="B333" s="581"/>
      <c r="C333" s="76" t="s">
        <v>388</v>
      </c>
      <c r="D333" s="57">
        <v>3</v>
      </c>
      <c r="E333" s="74">
        <v>12</v>
      </c>
      <c r="F333" s="87"/>
      <c r="G333" s="92"/>
      <c r="H333" s="97" t="str">
        <f t="shared" si="15"/>
        <v>東区3-12</v>
      </c>
      <c r="I333" s="104">
        <v>745</v>
      </c>
      <c r="J333" s="113" t="s">
        <v>417</v>
      </c>
      <c r="K333" s="281"/>
      <c r="L333" s="129"/>
      <c r="M333" s="4" t="str">
        <f>IF(F343,I343,"")</f>
        <v/>
      </c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16.5" hidden="1" customHeight="1">
      <c r="A334" s="4">
        <v>331</v>
      </c>
      <c r="B334" s="581"/>
      <c r="C334" s="76" t="s">
        <v>388</v>
      </c>
      <c r="D334" s="57">
        <v>3</v>
      </c>
      <c r="E334" s="74">
        <v>13</v>
      </c>
      <c r="F334" s="87"/>
      <c r="G334" s="92"/>
      <c r="H334" s="97" t="str">
        <f t="shared" si="15"/>
        <v>東区3-13</v>
      </c>
      <c r="I334" s="104">
        <v>290</v>
      </c>
      <c r="J334" s="113" t="s">
        <v>418</v>
      </c>
      <c r="K334" s="188"/>
      <c r="L334" s="162"/>
      <c r="M334" s="4" t="str">
        <f>IF(F344,I344,"")</f>
        <v/>
      </c>
    </row>
    <row r="335" spans="1:70" ht="16.5" hidden="1" customHeight="1">
      <c r="A335" s="4">
        <v>332</v>
      </c>
      <c r="B335" s="581"/>
      <c r="C335" s="76" t="s">
        <v>388</v>
      </c>
      <c r="D335" s="57">
        <v>3</v>
      </c>
      <c r="E335" s="74">
        <v>14</v>
      </c>
      <c r="F335" s="87"/>
      <c r="G335" s="92"/>
      <c r="H335" s="97" t="str">
        <f t="shared" si="15"/>
        <v>東区3-14</v>
      </c>
      <c r="I335" s="104">
        <v>680</v>
      </c>
      <c r="J335" s="113" t="s">
        <v>419</v>
      </c>
      <c r="K335" s="189"/>
      <c r="L335" s="129"/>
      <c r="M335" s="4" t="str">
        <f>IF(F345,I345,"")</f>
        <v/>
      </c>
    </row>
    <row r="336" spans="1:70" ht="16.5" hidden="1" customHeight="1">
      <c r="A336" s="4">
        <v>333</v>
      </c>
      <c r="B336" s="581"/>
      <c r="C336" s="76" t="s">
        <v>388</v>
      </c>
      <c r="D336" s="57">
        <v>3</v>
      </c>
      <c r="E336" s="74" t="s">
        <v>189</v>
      </c>
      <c r="F336" s="87"/>
      <c r="G336" s="92"/>
      <c r="H336" s="97" t="str">
        <f>CONCATENATE(C336,D336,"-",E336)</f>
        <v>東区3-15</v>
      </c>
      <c r="I336" s="104">
        <v>265</v>
      </c>
      <c r="J336" s="114" t="s">
        <v>420</v>
      </c>
      <c r="K336" s="188"/>
      <c r="L336" s="145"/>
      <c r="M336" s="4" t="str">
        <f>IF(F346,I346,"")</f>
        <v/>
      </c>
      <c r="N336" s="6"/>
    </row>
    <row r="337" spans="1:70" ht="16.5" customHeight="1">
      <c r="B337" s="582"/>
      <c r="C337" s="76" t="s">
        <v>388</v>
      </c>
      <c r="D337" s="57">
        <v>3</v>
      </c>
      <c r="E337" s="74" t="s">
        <v>1087</v>
      </c>
      <c r="F337" s="87">
        <v>1</v>
      </c>
      <c r="G337" s="92"/>
      <c r="H337" s="97" t="str">
        <f>CONCATENATE(C337,D337,"-",E337)</f>
        <v>東区3-16</v>
      </c>
      <c r="I337" s="104">
        <v>265</v>
      </c>
      <c r="J337" s="114" t="s">
        <v>1088</v>
      </c>
      <c r="K337" s="188" t="s">
        <v>1091</v>
      </c>
      <c r="L337" s="338"/>
      <c r="M337" s="4"/>
    </row>
    <row r="338" spans="1:70" ht="16.5" hidden="1" customHeight="1">
      <c r="A338" s="4">
        <v>334</v>
      </c>
      <c r="B338" s="589" t="s">
        <v>421</v>
      </c>
      <c r="C338" s="76" t="s">
        <v>388</v>
      </c>
      <c r="D338" s="57">
        <v>4</v>
      </c>
      <c r="E338" s="74">
        <v>1</v>
      </c>
      <c r="F338" s="87"/>
      <c r="G338" s="92"/>
      <c r="H338" s="97" t="str">
        <f t="shared" si="15"/>
        <v>東区4-1</v>
      </c>
      <c r="I338" s="104">
        <v>165</v>
      </c>
      <c r="J338" s="113" t="s">
        <v>422</v>
      </c>
      <c r="K338" s="281"/>
      <c r="L338" s="131" t="s">
        <v>1093</v>
      </c>
      <c r="M338" s="4" t="str">
        <f>IF(F347,I347,"")</f>
        <v/>
      </c>
      <c r="N338" s="23"/>
    </row>
    <row r="339" spans="1:70" ht="20.100000000000001" hidden="1" customHeight="1">
      <c r="A339" s="4">
        <v>335</v>
      </c>
      <c r="B339" s="589"/>
      <c r="C339" s="76" t="s">
        <v>388</v>
      </c>
      <c r="D339" s="57">
        <v>4</v>
      </c>
      <c r="E339" s="74">
        <v>2</v>
      </c>
      <c r="F339" s="87"/>
      <c r="G339" s="92"/>
      <c r="H339" s="97" t="str">
        <f t="shared" si="15"/>
        <v>東区4-2</v>
      </c>
      <c r="I339" s="104">
        <v>375</v>
      </c>
      <c r="J339" s="113" t="s">
        <v>423</v>
      </c>
      <c r="K339" s="188"/>
      <c r="L339" s="129"/>
      <c r="M339" s="5" t="str">
        <f>IF(F338,I338,"")</f>
        <v/>
      </c>
      <c r="N339" s="6"/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s="23" customFormat="1" ht="20.100000000000001" hidden="1" customHeight="1">
      <c r="A340" s="4">
        <v>336</v>
      </c>
      <c r="B340" s="589"/>
      <c r="C340" s="76" t="s">
        <v>388</v>
      </c>
      <c r="D340" s="57">
        <v>4</v>
      </c>
      <c r="E340" s="74">
        <v>3</v>
      </c>
      <c r="F340" s="87"/>
      <c r="G340" s="92"/>
      <c r="H340" s="97" t="str">
        <f t="shared" ref="H340:H364" si="20">CONCATENATE(C340,D340,"-",E340)</f>
        <v>東区4-3</v>
      </c>
      <c r="I340" s="104">
        <v>310</v>
      </c>
      <c r="J340" s="113" t="s">
        <v>423</v>
      </c>
      <c r="K340" s="188"/>
      <c r="L340" s="129"/>
      <c r="M340" s="4" t="str">
        <f>IF(F349,I349,"")</f>
        <v/>
      </c>
      <c r="N340" s="44"/>
      <c r="P340" s="44"/>
      <c r="Q340" s="44"/>
    </row>
    <row r="341" spans="1:70" ht="20.25" hidden="1" customHeight="1">
      <c r="A341" s="4">
        <v>337</v>
      </c>
      <c r="B341" s="589"/>
      <c r="C341" s="76" t="s">
        <v>388</v>
      </c>
      <c r="D341" s="57">
        <v>4</v>
      </c>
      <c r="E341" s="74">
        <v>4</v>
      </c>
      <c r="F341" s="87"/>
      <c r="G341" s="92"/>
      <c r="H341" s="97" t="str">
        <f t="shared" si="20"/>
        <v>東区4-4</v>
      </c>
      <c r="I341" s="104">
        <v>335</v>
      </c>
      <c r="J341" s="113" t="s">
        <v>424</v>
      </c>
      <c r="K341" s="188"/>
      <c r="L341" s="129"/>
      <c r="M341" s="4" t="str">
        <f>IF(F350,I350,"")</f>
        <v/>
      </c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ht="16.5" hidden="1" customHeight="1">
      <c r="A342" s="4">
        <v>338</v>
      </c>
      <c r="B342" s="589"/>
      <c r="C342" s="76" t="s">
        <v>388</v>
      </c>
      <c r="D342" s="57">
        <v>4</v>
      </c>
      <c r="E342" s="74">
        <v>5</v>
      </c>
      <c r="F342" s="87"/>
      <c r="G342" s="92"/>
      <c r="H342" s="97" t="str">
        <f t="shared" si="20"/>
        <v>東区4-5</v>
      </c>
      <c r="I342" s="104">
        <v>365</v>
      </c>
      <c r="J342" s="113" t="s">
        <v>425</v>
      </c>
      <c r="K342" s="188"/>
      <c r="L342" s="129"/>
      <c r="M342" s="4" t="str">
        <f>IF(F351,I351,"")</f>
        <v/>
      </c>
      <c r="N342" s="6"/>
    </row>
    <row r="343" spans="1:70" ht="20.100000000000001" hidden="1" customHeight="1">
      <c r="A343" s="4">
        <v>339</v>
      </c>
      <c r="B343" s="589"/>
      <c r="C343" s="76" t="s">
        <v>388</v>
      </c>
      <c r="D343" s="57">
        <v>4</v>
      </c>
      <c r="E343" s="74">
        <v>6</v>
      </c>
      <c r="F343" s="87"/>
      <c r="G343" s="92"/>
      <c r="H343" s="97" t="str">
        <f t="shared" si="20"/>
        <v>東区4-6</v>
      </c>
      <c r="I343" s="104">
        <v>130</v>
      </c>
      <c r="J343" s="113" t="s">
        <v>426</v>
      </c>
      <c r="K343" s="188"/>
      <c r="L343" s="129"/>
      <c r="M343" s="5" t="str">
        <f t="shared" ref="M343:M354" si="21">IF(F353,I353,"")</f>
        <v/>
      </c>
      <c r="N343" s="6"/>
      <c r="O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</row>
    <row r="344" spans="1:70" ht="20.25" hidden="1" customHeight="1">
      <c r="A344" s="4">
        <v>340</v>
      </c>
      <c r="B344" s="589"/>
      <c r="C344" s="76" t="s">
        <v>388</v>
      </c>
      <c r="D344" s="57">
        <v>4</v>
      </c>
      <c r="E344" s="74">
        <v>7</v>
      </c>
      <c r="F344" s="87"/>
      <c r="G344" s="92"/>
      <c r="H344" s="97" t="str">
        <f t="shared" si="20"/>
        <v>東区4-7</v>
      </c>
      <c r="I344" s="104">
        <v>555</v>
      </c>
      <c r="J344" s="113" t="s">
        <v>427</v>
      </c>
      <c r="K344" s="188"/>
      <c r="L344" s="129"/>
      <c r="M344" s="4" t="str">
        <f t="shared" si="21"/>
        <v/>
      </c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ht="20.25" hidden="1" customHeight="1">
      <c r="A345" s="4">
        <v>341</v>
      </c>
      <c r="B345" s="589"/>
      <c r="C345" s="76" t="s">
        <v>388</v>
      </c>
      <c r="D345" s="57">
        <v>4</v>
      </c>
      <c r="E345" s="74">
        <v>8</v>
      </c>
      <c r="F345" s="87"/>
      <c r="G345" s="92"/>
      <c r="H345" s="97" t="str">
        <f t="shared" si="20"/>
        <v>東区4-8</v>
      </c>
      <c r="I345" s="104">
        <v>375</v>
      </c>
      <c r="J345" s="113" t="s">
        <v>428</v>
      </c>
      <c r="K345" s="188"/>
      <c r="L345" s="129"/>
      <c r="M345" s="4" t="str">
        <f t="shared" si="21"/>
        <v/>
      </c>
      <c r="N345" s="6"/>
      <c r="O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</row>
    <row r="346" spans="1:70" ht="16.5" hidden="1" customHeight="1">
      <c r="A346" s="4">
        <v>342</v>
      </c>
      <c r="B346" s="589"/>
      <c r="C346" s="76" t="s">
        <v>388</v>
      </c>
      <c r="D346" s="57">
        <v>4</v>
      </c>
      <c r="E346" s="74">
        <v>9</v>
      </c>
      <c r="F346" s="87"/>
      <c r="G346" s="92"/>
      <c r="H346" s="97" t="str">
        <f t="shared" si="20"/>
        <v>東区4-9</v>
      </c>
      <c r="I346" s="104">
        <v>295</v>
      </c>
      <c r="J346" s="113" t="s">
        <v>428</v>
      </c>
      <c r="K346" s="281"/>
      <c r="L346" s="151"/>
      <c r="M346" s="4" t="str">
        <f t="shared" si="21"/>
        <v/>
      </c>
      <c r="N346" s="6"/>
    </row>
    <row r="347" spans="1:70" ht="20.25" hidden="1" customHeight="1">
      <c r="A347" s="4">
        <v>343</v>
      </c>
      <c r="B347" s="589"/>
      <c r="C347" s="76" t="s">
        <v>388</v>
      </c>
      <c r="D347" s="57">
        <v>4</v>
      </c>
      <c r="E347" s="74">
        <v>10</v>
      </c>
      <c r="F347" s="87"/>
      <c r="G347" s="92"/>
      <c r="H347" s="97" t="str">
        <f t="shared" si="20"/>
        <v>東区4-10</v>
      </c>
      <c r="I347" s="104">
        <v>295</v>
      </c>
      <c r="J347" s="113" t="s">
        <v>429</v>
      </c>
      <c r="K347" s="188"/>
      <c r="L347" s="129"/>
      <c r="M347" s="4" t="str">
        <f t="shared" si="21"/>
        <v/>
      </c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20.25" hidden="1" customHeight="1">
      <c r="A348" s="4">
        <v>344</v>
      </c>
      <c r="B348" s="589"/>
      <c r="C348" s="76" t="s">
        <v>388</v>
      </c>
      <c r="D348" s="57">
        <v>4</v>
      </c>
      <c r="E348" s="74">
        <v>11</v>
      </c>
      <c r="F348" s="87"/>
      <c r="G348" s="92"/>
      <c r="H348" s="97" t="str">
        <f t="shared" si="20"/>
        <v>東区4-11</v>
      </c>
      <c r="I348" s="104">
        <v>495</v>
      </c>
      <c r="J348" s="113" t="s">
        <v>430</v>
      </c>
      <c r="K348" s="188"/>
      <c r="L348" s="129"/>
      <c r="M348" s="4" t="str">
        <f t="shared" si="21"/>
        <v/>
      </c>
      <c r="N348" s="6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ht="16.5" hidden="1" customHeight="1">
      <c r="A349" s="4">
        <v>345</v>
      </c>
      <c r="B349" s="589"/>
      <c r="C349" s="76" t="s">
        <v>388</v>
      </c>
      <c r="D349" s="57">
        <v>4</v>
      </c>
      <c r="E349" s="74">
        <v>12</v>
      </c>
      <c r="F349" s="87"/>
      <c r="G349" s="92"/>
      <c r="H349" s="97" t="str">
        <f t="shared" si="20"/>
        <v>東区4-12</v>
      </c>
      <c r="I349" s="104">
        <v>520</v>
      </c>
      <c r="J349" s="113" t="s">
        <v>431</v>
      </c>
      <c r="K349" s="188"/>
      <c r="L349" s="129"/>
      <c r="M349" s="5" t="str">
        <f t="shared" si="21"/>
        <v/>
      </c>
      <c r="N349" s="23"/>
    </row>
    <row r="350" spans="1:70" ht="20.25" hidden="1" customHeight="1">
      <c r="A350" s="4">
        <v>346</v>
      </c>
      <c r="B350" s="589"/>
      <c r="C350" s="76" t="s">
        <v>388</v>
      </c>
      <c r="D350" s="57">
        <v>4</v>
      </c>
      <c r="E350" s="74">
        <v>13</v>
      </c>
      <c r="F350" s="87"/>
      <c r="G350" s="92"/>
      <c r="H350" s="97" t="str">
        <f t="shared" si="20"/>
        <v>東区4-13</v>
      </c>
      <c r="I350" s="104">
        <v>360</v>
      </c>
      <c r="J350" s="113" t="s">
        <v>432</v>
      </c>
      <c r="K350" s="188"/>
      <c r="L350" s="129"/>
      <c r="M350" s="4">
        <f t="shared" si="21"/>
        <v>605</v>
      </c>
      <c r="N350" s="23"/>
      <c r="O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s="23" customFormat="1" ht="20.25" hidden="1" customHeight="1">
      <c r="A351" s="4">
        <v>347</v>
      </c>
      <c r="B351" s="589"/>
      <c r="C351" s="76" t="s">
        <v>388</v>
      </c>
      <c r="D351" s="57">
        <v>4</v>
      </c>
      <c r="E351" s="74">
        <v>14</v>
      </c>
      <c r="F351" s="87"/>
      <c r="G351" s="92"/>
      <c r="H351" s="97" t="str">
        <f t="shared" si="20"/>
        <v>東区4-14</v>
      </c>
      <c r="I351" s="104">
        <v>545</v>
      </c>
      <c r="J351" s="113" t="s">
        <v>434</v>
      </c>
      <c r="K351" s="281"/>
      <c r="L351" s="138"/>
      <c r="M351" s="4" t="str">
        <f t="shared" si="21"/>
        <v/>
      </c>
      <c r="N351" s="6"/>
      <c r="P351" s="44"/>
      <c r="Q351" s="44"/>
    </row>
    <row r="352" spans="1:70" s="23" customFormat="1" ht="20.100000000000001" hidden="1" customHeight="1">
      <c r="A352" s="4">
        <v>348</v>
      </c>
      <c r="B352" s="589"/>
      <c r="C352" s="76" t="s">
        <v>388</v>
      </c>
      <c r="D352" s="57">
        <v>4</v>
      </c>
      <c r="E352" s="74" t="s">
        <v>189</v>
      </c>
      <c r="F352" s="87"/>
      <c r="G352" s="92"/>
      <c r="H352" s="97" t="str">
        <f t="shared" si="20"/>
        <v>東区4-15</v>
      </c>
      <c r="I352" s="104">
        <v>390</v>
      </c>
      <c r="J352" s="113" t="s">
        <v>434</v>
      </c>
      <c r="K352" s="188"/>
      <c r="L352" s="129"/>
      <c r="M352" s="5" t="str">
        <f>IF(F351,I351,"")</f>
        <v/>
      </c>
      <c r="N352" s="44"/>
      <c r="P352" s="44"/>
      <c r="Q352" s="44"/>
    </row>
    <row r="353" spans="1:70" ht="20.25" hidden="1" customHeight="1">
      <c r="A353" s="4">
        <v>349</v>
      </c>
      <c r="B353" s="589" t="s">
        <v>435</v>
      </c>
      <c r="C353" s="76" t="s">
        <v>388</v>
      </c>
      <c r="D353" s="57">
        <v>5</v>
      </c>
      <c r="E353" s="74">
        <v>1</v>
      </c>
      <c r="F353" s="87"/>
      <c r="G353" s="92"/>
      <c r="H353" s="97" t="str">
        <f t="shared" si="20"/>
        <v>東区5-1</v>
      </c>
      <c r="I353" s="104">
        <v>650</v>
      </c>
      <c r="J353" s="113" t="s">
        <v>436</v>
      </c>
      <c r="K353" s="188"/>
      <c r="L353" s="137"/>
      <c r="M353" s="4" t="str">
        <f t="shared" si="21"/>
        <v/>
      </c>
      <c r="N353" s="6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16.5" hidden="1" customHeight="1">
      <c r="A354" s="4">
        <v>350</v>
      </c>
      <c r="B354" s="589"/>
      <c r="C354" s="76" t="s">
        <v>388</v>
      </c>
      <c r="D354" s="57">
        <v>5</v>
      </c>
      <c r="E354" s="74">
        <v>2</v>
      </c>
      <c r="F354" s="87"/>
      <c r="G354" s="92"/>
      <c r="H354" s="97" t="str">
        <f t="shared" si="20"/>
        <v>東区5-2</v>
      </c>
      <c r="I354" s="104">
        <v>410</v>
      </c>
      <c r="J354" s="113" t="s">
        <v>437</v>
      </c>
      <c r="K354" s="188"/>
      <c r="L354" s="318"/>
      <c r="M354" s="4" t="str">
        <f t="shared" si="21"/>
        <v/>
      </c>
    </row>
    <row r="355" spans="1:70" ht="20.100000000000001" hidden="1" customHeight="1">
      <c r="A355" s="4">
        <v>351</v>
      </c>
      <c r="B355" s="589"/>
      <c r="C355" s="76" t="s">
        <v>388</v>
      </c>
      <c r="D355" s="57">
        <v>5</v>
      </c>
      <c r="E355" s="74">
        <v>3</v>
      </c>
      <c r="F355" s="87"/>
      <c r="G355" s="92"/>
      <c r="H355" s="97" t="str">
        <f t="shared" si="20"/>
        <v>東区5-3</v>
      </c>
      <c r="I355" s="104">
        <v>475</v>
      </c>
      <c r="J355" s="113" t="s">
        <v>438</v>
      </c>
      <c r="K355" s="188"/>
      <c r="L355" s="129"/>
      <c r="M355" s="5" t="str">
        <f>IF(F354,I354,"")</f>
        <v/>
      </c>
      <c r="N355" s="6"/>
      <c r="O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</row>
    <row r="356" spans="1:70" ht="16.5" customHeight="1">
      <c r="A356" s="4">
        <v>352</v>
      </c>
      <c r="B356" s="589"/>
      <c r="C356" s="76" t="s">
        <v>388</v>
      </c>
      <c r="D356" s="57">
        <v>5</v>
      </c>
      <c r="E356" s="74">
        <v>4</v>
      </c>
      <c r="F356" s="87">
        <v>0</v>
      </c>
      <c r="G356" s="92"/>
      <c r="H356" s="97" t="str">
        <f t="shared" si="20"/>
        <v>東区5-4</v>
      </c>
      <c r="I356" s="104">
        <v>550</v>
      </c>
      <c r="J356" s="114" t="s">
        <v>439</v>
      </c>
      <c r="K356" s="188"/>
      <c r="L356" s="164" t="s">
        <v>694</v>
      </c>
      <c r="M356" s="5" t="e">
        <f>IF(#REF!,#REF!,"")</f>
        <v>#REF!</v>
      </c>
    </row>
    <row r="357" spans="1:70" ht="20.25" hidden="1" customHeight="1">
      <c r="A357" s="4">
        <v>353</v>
      </c>
      <c r="B357" s="589"/>
      <c r="C357" s="76" t="s">
        <v>388</v>
      </c>
      <c r="D357" s="57">
        <v>5</v>
      </c>
      <c r="E357" s="74">
        <v>5</v>
      </c>
      <c r="F357" s="87"/>
      <c r="G357" s="92"/>
      <c r="H357" s="97" t="str">
        <f t="shared" si="20"/>
        <v>東区5-5</v>
      </c>
      <c r="I357" s="104">
        <v>745</v>
      </c>
      <c r="J357" s="113" t="s">
        <v>440</v>
      </c>
      <c r="K357" s="188"/>
      <c r="L357" s="129"/>
      <c r="M357" s="4" t="str">
        <f>IF(F367,I367,"")</f>
        <v/>
      </c>
      <c r="N357" s="6"/>
      <c r="O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</row>
    <row r="358" spans="1:70" ht="16.5" hidden="1" customHeight="1">
      <c r="A358" s="4">
        <v>354</v>
      </c>
      <c r="B358" s="589"/>
      <c r="C358" s="76" t="s">
        <v>388</v>
      </c>
      <c r="D358" s="57">
        <v>5</v>
      </c>
      <c r="E358" s="74">
        <v>6</v>
      </c>
      <c r="F358" s="87"/>
      <c r="G358" s="92"/>
      <c r="H358" s="97" t="str">
        <f t="shared" si="20"/>
        <v>東区5-6</v>
      </c>
      <c r="I358" s="104">
        <v>610</v>
      </c>
      <c r="J358" s="113" t="s">
        <v>441</v>
      </c>
      <c r="K358" s="188"/>
      <c r="L358" s="129"/>
      <c r="M358" s="4" t="str">
        <f>IF(F368,I368,"")</f>
        <v/>
      </c>
      <c r="N358" s="6"/>
    </row>
    <row r="359" spans="1:70" ht="20.25" hidden="1" customHeight="1">
      <c r="A359" s="4">
        <v>355</v>
      </c>
      <c r="B359" s="589"/>
      <c r="C359" s="76" t="s">
        <v>388</v>
      </c>
      <c r="D359" s="57">
        <v>5</v>
      </c>
      <c r="E359" s="74">
        <v>7</v>
      </c>
      <c r="F359" s="87"/>
      <c r="G359" s="92"/>
      <c r="H359" s="97" t="str">
        <f t="shared" si="20"/>
        <v>東区5-7</v>
      </c>
      <c r="I359" s="104">
        <v>560</v>
      </c>
      <c r="J359" s="123" t="s">
        <v>442</v>
      </c>
      <c r="K359" s="193"/>
      <c r="L359" s="163"/>
      <c r="M359" s="4"/>
      <c r="N359" s="6"/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customHeight="1">
      <c r="A360" s="4">
        <v>356</v>
      </c>
      <c r="B360" s="589"/>
      <c r="C360" s="76" t="s">
        <v>388</v>
      </c>
      <c r="D360" s="57">
        <v>5</v>
      </c>
      <c r="E360" s="74">
        <v>8</v>
      </c>
      <c r="F360" s="87">
        <v>1</v>
      </c>
      <c r="G360" s="92"/>
      <c r="H360" s="97" t="str">
        <f t="shared" si="20"/>
        <v>東区5-8</v>
      </c>
      <c r="I360" s="104">
        <v>605</v>
      </c>
      <c r="J360" s="113" t="s">
        <v>443</v>
      </c>
      <c r="K360" s="188" t="s">
        <v>1100</v>
      </c>
      <c r="L360" s="141"/>
      <c r="M360" s="5" t="str">
        <f>IF(F372,I372,"")</f>
        <v/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20.25" hidden="1" customHeight="1">
      <c r="A361" s="4">
        <v>357</v>
      </c>
      <c r="B361" s="589"/>
      <c r="C361" s="76" t="s">
        <v>388</v>
      </c>
      <c r="D361" s="57">
        <v>5</v>
      </c>
      <c r="E361" s="74">
        <v>9</v>
      </c>
      <c r="F361" s="87"/>
      <c r="G361" s="92"/>
      <c r="H361" s="97" t="str">
        <f t="shared" si="20"/>
        <v>東区5-9</v>
      </c>
      <c r="I361" s="104">
        <v>385</v>
      </c>
      <c r="J361" s="113" t="s">
        <v>444</v>
      </c>
      <c r="K361" s="188"/>
      <c r="L361" s="129"/>
      <c r="M361" s="5">
        <f>IF(F373,I373,"")</f>
        <v>370</v>
      </c>
      <c r="O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</row>
    <row r="362" spans="1:70" ht="20.25" customHeight="1">
      <c r="A362" s="4">
        <v>358</v>
      </c>
      <c r="B362" s="589" t="s">
        <v>445</v>
      </c>
      <c r="C362" s="76" t="s">
        <v>388</v>
      </c>
      <c r="D362" s="57">
        <v>6</v>
      </c>
      <c r="E362" s="74">
        <v>1</v>
      </c>
      <c r="F362" s="87">
        <v>0</v>
      </c>
      <c r="G362" s="92"/>
      <c r="H362" s="97" t="str">
        <f t="shared" si="20"/>
        <v>東区6-1</v>
      </c>
      <c r="I362" s="104">
        <v>555</v>
      </c>
      <c r="J362" s="113" t="s">
        <v>446</v>
      </c>
      <c r="K362" s="188"/>
      <c r="L362" s="318" t="s">
        <v>694</v>
      </c>
      <c r="M362" s="4" t="str">
        <f>IF(F374,I374,"")</f>
        <v/>
      </c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16.5" hidden="1" customHeight="1">
      <c r="A363" s="4">
        <v>359</v>
      </c>
      <c r="B363" s="589"/>
      <c r="C363" s="76" t="s">
        <v>388</v>
      </c>
      <c r="D363" s="57">
        <v>6</v>
      </c>
      <c r="E363" s="74">
        <v>2</v>
      </c>
      <c r="F363" s="87"/>
      <c r="G363" s="92"/>
      <c r="H363" s="97" t="str">
        <f t="shared" si="20"/>
        <v>東区6-2</v>
      </c>
      <c r="I363" s="104">
        <v>420</v>
      </c>
      <c r="J363" s="113" t="s">
        <v>447</v>
      </c>
      <c r="K363" s="188"/>
      <c r="L363" s="129"/>
      <c r="M363" s="4"/>
      <c r="N363" s="6"/>
    </row>
    <row r="364" spans="1:70" ht="20.25" hidden="1" customHeight="1">
      <c r="A364" s="4">
        <v>360</v>
      </c>
      <c r="B364" s="589"/>
      <c r="C364" s="76" t="s">
        <v>388</v>
      </c>
      <c r="D364" s="57">
        <v>6</v>
      </c>
      <c r="E364" s="74">
        <v>3</v>
      </c>
      <c r="F364" s="87"/>
      <c r="G364" s="92"/>
      <c r="H364" s="97" t="str">
        <f t="shared" si="20"/>
        <v>東区6-3</v>
      </c>
      <c r="I364" s="104">
        <v>270</v>
      </c>
      <c r="J364" s="113" t="s">
        <v>447</v>
      </c>
      <c r="K364" s="188"/>
      <c r="L364" s="129"/>
      <c r="M364" s="5" t="str">
        <f t="shared" ref="M364:M371" si="22">IF(F375,I375,"")</f>
        <v/>
      </c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361</v>
      </c>
      <c r="B365" s="589"/>
      <c r="C365" s="76" t="s">
        <v>388</v>
      </c>
      <c r="D365" s="57">
        <v>6</v>
      </c>
      <c r="E365" s="74" t="s">
        <v>148</v>
      </c>
      <c r="F365" s="87"/>
      <c r="G365" s="92"/>
      <c r="H365" s="97" t="str">
        <f>CONCATENATE(C365,D365,"-",E365)</f>
        <v>東区6-4</v>
      </c>
      <c r="I365" s="104">
        <v>270</v>
      </c>
      <c r="J365" s="113" t="s">
        <v>448</v>
      </c>
      <c r="K365" s="188"/>
      <c r="L365" s="263"/>
      <c r="M365" s="5" t="str">
        <f t="shared" si="22"/>
        <v/>
      </c>
      <c r="N365" s="6"/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25" hidden="1" customHeight="1">
      <c r="A366" s="4">
        <v>362</v>
      </c>
      <c r="B366" s="589"/>
      <c r="C366" s="76" t="s">
        <v>388</v>
      </c>
      <c r="D366" s="57">
        <v>6</v>
      </c>
      <c r="E366" s="74" t="s">
        <v>449</v>
      </c>
      <c r="F366" s="87"/>
      <c r="G366" s="92"/>
      <c r="H366" s="97" t="str">
        <f>CONCATENATE(C366,D366,"-",E366)</f>
        <v>東区6-5</v>
      </c>
      <c r="I366" s="104">
        <v>355</v>
      </c>
      <c r="J366" s="113" t="s">
        <v>450</v>
      </c>
      <c r="K366" s="189"/>
      <c r="L366" s="131"/>
      <c r="M366" s="4" t="str">
        <f t="shared" si="22"/>
        <v/>
      </c>
      <c r="N366" s="6"/>
      <c r="O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25" hidden="1" customHeight="1">
      <c r="A367" s="4">
        <v>363</v>
      </c>
      <c r="B367" s="589"/>
      <c r="C367" s="76" t="s">
        <v>388</v>
      </c>
      <c r="D367" s="57">
        <v>6</v>
      </c>
      <c r="E367" s="74">
        <v>6</v>
      </c>
      <c r="F367" s="87"/>
      <c r="G367" s="92"/>
      <c r="H367" s="97" t="str">
        <f>CONCATENATE(C367,D367,"-",E367)</f>
        <v>東区6-6</v>
      </c>
      <c r="I367" s="104">
        <v>510</v>
      </c>
      <c r="J367" s="113" t="s">
        <v>451</v>
      </c>
      <c r="K367" s="188"/>
      <c r="L367" s="129"/>
      <c r="M367" s="4" t="str">
        <f t="shared" si="22"/>
        <v/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364</v>
      </c>
      <c r="B368" s="589"/>
      <c r="C368" s="76" t="s">
        <v>388</v>
      </c>
      <c r="D368" s="57">
        <v>6</v>
      </c>
      <c r="E368" s="74">
        <v>7</v>
      </c>
      <c r="F368" s="87"/>
      <c r="G368" s="92"/>
      <c r="H368" s="97" t="str">
        <f>CONCATENATE(C368,D368,"-",E368)</f>
        <v>東区6-7</v>
      </c>
      <c r="I368" s="104">
        <v>530</v>
      </c>
      <c r="J368" s="114" t="s">
        <v>452</v>
      </c>
      <c r="K368" s="188"/>
      <c r="L368" s="129"/>
      <c r="M368" s="5" t="str">
        <f t="shared" si="22"/>
        <v/>
      </c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 customHeight="1">
      <c r="A369" s="4">
        <v>365</v>
      </c>
      <c r="B369" s="589"/>
      <c r="C369" s="76" t="s">
        <v>388</v>
      </c>
      <c r="D369" s="57">
        <v>6</v>
      </c>
      <c r="E369" s="74">
        <v>8</v>
      </c>
      <c r="F369" s="87"/>
      <c r="G369" s="92"/>
      <c r="H369" s="97" t="str">
        <f>CONCATENATE(C369,D369,"-",E369)</f>
        <v>東区6-8</v>
      </c>
      <c r="I369" s="104">
        <v>325</v>
      </c>
      <c r="J369" s="113" t="s">
        <v>453</v>
      </c>
      <c r="K369" s="188"/>
      <c r="L369" s="134"/>
      <c r="M369" s="5" t="str">
        <f t="shared" si="22"/>
        <v/>
      </c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366</v>
      </c>
      <c r="B370" s="589"/>
      <c r="C370" s="76" t="s">
        <v>388</v>
      </c>
      <c r="D370" s="57">
        <v>6</v>
      </c>
      <c r="E370" s="74" t="s">
        <v>279</v>
      </c>
      <c r="F370" s="87"/>
      <c r="G370" s="92"/>
      <c r="H370" s="97" t="str">
        <f t="shared" ref="H370:H437" si="23">CONCATENATE(C370,D370,"-",E370)</f>
        <v>東区6-9</v>
      </c>
      <c r="I370" s="104">
        <v>430</v>
      </c>
      <c r="J370" s="215" t="s">
        <v>454</v>
      </c>
      <c r="K370" s="281"/>
      <c r="L370" s="301"/>
      <c r="M370" s="4" t="str">
        <f t="shared" si="22"/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>
      <c r="A371" s="4">
        <v>367</v>
      </c>
      <c r="B371" s="589"/>
      <c r="C371" s="76" t="s">
        <v>388</v>
      </c>
      <c r="D371" s="57">
        <v>6</v>
      </c>
      <c r="E371" s="74" t="s">
        <v>455</v>
      </c>
      <c r="F371" s="87"/>
      <c r="G371" s="92"/>
      <c r="H371" s="97" t="str">
        <f>CONCATENATE(C371,D371,"-",E371)</f>
        <v>東区6-10</v>
      </c>
      <c r="I371" s="104">
        <v>580</v>
      </c>
      <c r="J371" s="113" t="s">
        <v>448</v>
      </c>
      <c r="K371" s="189"/>
      <c r="L371" s="165"/>
      <c r="M371" s="4" t="str">
        <f t="shared" si="22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hidden="1" customHeight="1">
      <c r="A372" s="4">
        <v>368</v>
      </c>
      <c r="B372" s="589" t="s">
        <v>456</v>
      </c>
      <c r="C372" s="76" t="s">
        <v>388</v>
      </c>
      <c r="D372" s="57">
        <v>7</v>
      </c>
      <c r="E372" s="74">
        <v>1</v>
      </c>
      <c r="F372" s="87"/>
      <c r="G372" s="92"/>
      <c r="H372" s="97" t="str">
        <f t="shared" si="23"/>
        <v>東区7-1</v>
      </c>
      <c r="I372" s="104">
        <v>400</v>
      </c>
      <c r="J372" s="120" t="s">
        <v>457</v>
      </c>
      <c r="K372" s="281"/>
      <c r="L372" s="129"/>
      <c r="M372" s="4" t="str">
        <f t="shared" ref="M372:M417" si="24">IF(F385,I385,"")</f>
        <v/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customHeight="1">
      <c r="A373" s="4">
        <v>369</v>
      </c>
      <c r="B373" s="589"/>
      <c r="C373" s="76" t="s">
        <v>388</v>
      </c>
      <c r="D373" s="57">
        <v>7</v>
      </c>
      <c r="E373" s="74">
        <v>2</v>
      </c>
      <c r="F373" s="87">
        <v>2</v>
      </c>
      <c r="G373" s="92"/>
      <c r="H373" s="97" t="str">
        <f t="shared" si="23"/>
        <v>東区7-2</v>
      </c>
      <c r="I373" s="104">
        <v>370</v>
      </c>
      <c r="J373" s="120" t="s">
        <v>458</v>
      </c>
      <c r="K373" s="189"/>
      <c r="L373" s="151" t="s">
        <v>1144</v>
      </c>
      <c r="M373" s="4" t="str">
        <f t="shared" si="24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100000000000001" hidden="1" customHeight="1">
      <c r="A374" s="4">
        <v>370</v>
      </c>
      <c r="B374" s="589"/>
      <c r="C374" s="76" t="s">
        <v>388</v>
      </c>
      <c r="D374" s="57">
        <v>7</v>
      </c>
      <c r="E374" s="74">
        <v>3</v>
      </c>
      <c r="F374" s="87"/>
      <c r="G374" s="92"/>
      <c r="H374" s="97" t="str">
        <f t="shared" si="23"/>
        <v>東区7-3</v>
      </c>
      <c r="I374" s="104">
        <v>395</v>
      </c>
      <c r="J374" s="120" t="s">
        <v>459</v>
      </c>
      <c r="K374" s="188"/>
      <c r="L374" s="129"/>
      <c r="M374" s="5">
        <f>IF(F373,I373,"")</f>
        <v>370</v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hidden="1" customHeight="1">
      <c r="A375" s="4">
        <v>371</v>
      </c>
      <c r="B375" s="589"/>
      <c r="C375" s="76" t="s">
        <v>388</v>
      </c>
      <c r="D375" s="57">
        <v>7</v>
      </c>
      <c r="E375" s="74">
        <v>4</v>
      </c>
      <c r="F375" s="87"/>
      <c r="G375" s="92"/>
      <c r="H375" s="97" t="str">
        <f t="shared" si="23"/>
        <v>東区7-4</v>
      </c>
      <c r="I375" s="104">
        <v>800</v>
      </c>
      <c r="J375" s="120" t="s">
        <v>460</v>
      </c>
      <c r="K375" s="188"/>
      <c r="L375" s="138"/>
      <c r="M375" s="4" t="str">
        <f t="shared" si="24"/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 customHeight="1">
      <c r="A376" s="4">
        <v>372</v>
      </c>
      <c r="B376" s="589"/>
      <c r="C376" s="76" t="s">
        <v>388</v>
      </c>
      <c r="D376" s="57">
        <v>7</v>
      </c>
      <c r="E376" s="74">
        <v>5</v>
      </c>
      <c r="F376" s="87"/>
      <c r="G376" s="92"/>
      <c r="H376" s="97" t="str">
        <f t="shared" si="23"/>
        <v>東区7-5</v>
      </c>
      <c r="I376" s="104">
        <v>475</v>
      </c>
      <c r="J376" s="120" t="s">
        <v>461</v>
      </c>
      <c r="K376" s="188"/>
      <c r="L376" s="155"/>
      <c r="M376" s="4" t="str">
        <f t="shared" si="24"/>
        <v/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100000000000001" hidden="1" customHeight="1">
      <c r="A377" s="4">
        <v>373</v>
      </c>
      <c r="B377" s="589"/>
      <c r="C377" s="76" t="s">
        <v>388</v>
      </c>
      <c r="D377" s="57">
        <v>7</v>
      </c>
      <c r="E377" s="74">
        <v>6</v>
      </c>
      <c r="F377" s="87"/>
      <c r="G377" s="92"/>
      <c r="H377" s="97" t="str">
        <f t="shared" si="23"/>
        <v>東区7-6</v>
      </c>
      <c r="I377" s="104">
        <v>325</v>
      </c>
      <c r="J377" s="120" t="s">
        <v>462</v>
      </c>
      <c r="K377" s="189"/>
      <c r="L377" s="129"/>
      <c r="M377" s="5" t="str">
        <f>IF(F376,I376,"")</f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25" hidden="1" customHeight="1">
      <c r="A378" s="4">
        <v>374</v>
      </c>
      <c r="B378" s="589"/>
      <c r="C378" s="76" t="s">
        <v>388</v>
      </c>
      <c r="D378" s="57">
        <v>7</v>
      </c>
      <c r="E378" s="74">
        <v>7</v>
      </c>
      <c r="F378" s="87"/>
      <c r="G378" s="92"/>
      <c r="H378" s="97" t="str">
        <f t="shared" si="23"/>
        <v>東区7-7</v>
      </c>
      <c r="I378" s="104">
        <v>500</v>
      </c>
      <c r="J378" s="120" t="s">
        <v>463</v>
      </c>
      <c r="K378" s="332"/>
      <c r="L378" s="132"/>
      <c r="M378" s="4" t="str">
        <f t="shared" si="24"/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>
      <c r="A379" s="4">
        <v>375</v>
      </c>
      <c r="B379" s="589"/>
      <c r="C379" s="76" t="s">
        <v>388</v>
      </c>
      <c r="D379" s="57">
        <v>7</v>
      </c>
      <c r="E379" s="74" t="s">
        <v>464</v>
      </c>
      <c r="F379" s="87"/>
      <c r="G379" s="92"/>
      <c r="H379" s="97" t="str">
        <f t="shared" si="23"/>
        <v>東区7-8</v>
      </c>
      <c r="I379" s="104">
        <v>395</v>
      </c>
      <c r="J379" s="120" t="s">
        <v>465</v>
      </c>
      <c r="K379" s="188"/>
      <c r="L379" s="352"/>
      <c r="M379" s="4" t="str">
        <f t="shared" si="24"/>
        <v/>
      </c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100000000000001" hidden="1" customHeight="1">
      <c r="A380" s="4">
        <v>376</v>
      </c>
      <c r="B380" s="589"/>
      <c r="C380" s="81" t="s">
        <v>388</v>
      </c>
      <c r="D380" s="62">
        <v>7</v>
      </c>
      <c r="E380" s="82">
        <v>9</v>
      </c>
      <c r="F380" s="87"/>
      <c r="G380" s="92"/>
      <c r="H380" s="99" t="str">
        <f t="shared" si="23"/>
        <v>東区7-9</v>
      </c>
      <c r="I380" s="107">
        <v>525</v>
      </c>
      <c r="J380" s="120" t="s">
        <v>466</v>
      </c>
      <c r="K380" s="332"/>
      <c r="L380" s="341"/>
      <c r="M380" s="5" t="str">
        <f>IF(F379,I379,"")</f>
        <v/>
      </c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100000000000001" hidden="1" customHeight="1">
      <c r="A381" s="4">
        <v>377</v>
      </c>
      <c r="B381" s="589"/>
      <c r="C381" s="76" t="s">
        <v>388</v>
      </c>
      <c r="D381" s="57">
        <v>7</v>
      </c>
      <c r="E381" s="74">
        <v>10</v>
      </c>
      <c r="F381" s="87"/>
      <c r="G381" s="92"/>
      <c r="H381" s="97" t="str">
        <f t="shared" si="23"/>
        <v>東区7-10</v>
      </c>
      <c r="I381" s="104">
        <v>595</v>
      </c>
      <c r="J381" s="120" t="s">
        <v>468</v>
      </c>
      <c r="K381" s="188"/>
      <c r="L381" s="129"/>
      <c r="M381" s="5" t="str">
        <f>IF(F380,I380,"")</f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hidden="1" customHeight="1">
      <c r="A382" s="4">
        <v>378</v>
      </c>
      <c r="B382" s="589"/>
      <c r="C382" s="76" t="s">
        <v>388</v>
      </c>
      <c r="D382" s="57">
        <v>7</v>
      </c>
      <c r="E382" s="74">
        <v>11</v>
      </c>
      <c r="F382" s="87"/>
      <c r="G382" s="92"/>
      <c r="H382" s="97" t="str">
        <f t="shared" si="23"/>
        <v>東区7-11</v>
      </c>
      <c r="I382" s="104">
        <v>180</v>
      </c>
      <c r="J382" s="120" t="s">
        <v>469</v>
      </c>
      <c r="K382" s="188"/>
      <c r="L382" s="129"/>
      <c r="M382" s="4">
        <f t="shared" si="24"/>
        <v>250</v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hidden="1" customHeight="1">
      <c r="A383" s="4">
        <v>379</v>
      </c>
      <c r="B383" s="589"/>
      <c r="C383" s="76" t="s">
        <v>388</v>
      </c>
      <c r="D383" s="57">
        <v>7</v>
      </c>
      <c r="E383" s="74" t="s">
        <v>182</v>
      </c>
      <c r="F383" s="87"/>
      <c r="G383" s="92"/>
      <c r="H383" s="97" t="str">
        <f>CONCATENATE(C383,D383,"-",E383)</f>
        <v>東区7-12</v>
      </c>
      <c r="I383" s="104">
        <v>285</v>
      </c>
      <c r="J383" s="120" t="s">
        <v>470</v>
      </c>
      <c r="K383" s="332"/>
      <c r="L383" s="152"/>
      <c r="M383" s="4" t="str">
        <f t="shared" si="24"/>
        <v/>
      </c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100000000000001" hidden="1" customHeight="1">
      <c r="A384" s="4">
        <v>380</v>
      </c>
      <c r="B384" s="589"/>
      <c r="C384" s="76" t="s">
        <v>388</v>
      </c>
      <c r="D384" s="57">
        <v>7</v>
      </c>
      <c r="E384" s="74" t="s">
        <v>185</v>
      </c>
      <c r="F384" s="87"/>
      <c r="G384" s="92"/>
      <c r="H384" s="97" t="str">
        <f>CONCATENATE(C384,D384,"-",E384)</f>
        <v>東区7-13</v>
      </c>
      <c r="I384" s="104">
        <v>360</v>
      </c>
      <c r="J384" s="120" t="s">
        <v>471</v>
      </c>
      <c r="K384" s="333"/>
      <c r="L384" s="138"/>
      <c r="M384" s="5" t="str">
        <f>IF(F383,I383,"")</f>
        <v/>
      </c>
      <c r="N384" s="6"/>
      <c r="O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25" hidden="1" customHeight="1">
      <c r="A385" s="4">
        <v>381</v>
      </c>
      <c r="B385" s="589" t="s">
        <v>472</v>
      </c>
      <c r="C385" s="76" t="s">
        <v>388</v>
      </c>
      <c r="D385" s="57">
        <v>8</v>
      </c>
      <c r="E385" s="74">
        <v>1</v>
      </c>
      <c r="F385" s="87"/>
      <c r="G385" s="92"/>
      <c r="H385" s="97" t="str">
        <f t="shared" si="23"/>
        <v>東区8-1</v>
      </c>
      <c r="I385" s="104">
        <v>950</v>
      </c>
      <c r="J385" s="113" t="s">
        <v>473</v>
      </c>
      <c r="K385" s="188"/>
      <c r="L385" s="132"/>
      <c r="M385" s="4" t="str">
        <f t="shared" si="24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 customHeight="1">
      <c r="A386" s="4">
        <v>382</v>
      </c>
      <c r="B386" s="589"/>
      <c r="C386" s="76" t="s">
        <v>388</v>
      </c>
      <c r="D386" s="57">
        <v>8</v>
      </c>
      <c r="E386" s="74">
        <v>2</v>
      </c>
      <c r="F386" s="87"/>
      <c r="G386" s="92"/>
      <c r="H386" s="97" t="str">
        <f t="shared" si="23"/>
        <v>東区8-2</v>
      </c>
      <c r="I386" s="104">
        <v>470</v>
      </c>
      <c r="J386" s="113" t="s">
        <v>474</v>
      </c>
      <c r="K386" s="188"/>
      <c r="L386" s="129"/>
      <c r="M386" s="5" t="str">
        <f t="shared" si="24"/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 customHeight="1">
      <c r="A387" s="4">
        <v>383</v>
      </c>
      <c r="B387" s="589"/>
      <c r="C387" s="256" t="s">
        <v>388</v>
      </c>
      <c r="D387" s="269">
        <v>8</v>
      </c>
      <c r="E387" s="258">
        <v>3</v>
      </c>
      <c r="F387" s="259"/>
      <c r="G387" s="92"/>
      <c r="H387" s="260" t="str">
        <f t="shared" si="23"/>
        <v>東区8-3</v>
      </c>
      <c r="I387" s="261">
        <v>665</v>
      </c>
      <c r="J387" s="262" t="s">
        <v>475</v>
      </c>
      <c r="K387" s="281" t="s">
        <v>773</v>
      </c>
      <c r="L387" s="131"/>
      <c r="M387" s="4" t="str">
        <f t="shared" si="24"/>
        <v/>
      </c>
      <c r="N387" s="6"/>
      <c r="O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25" hidden="1" customHeight="1">
      <c r="A388" s="4">
        <v>384</v>
      </c>
      <c r="B388" s="589"/>
      <c r="C388" s="76" t="s">
        <v>388</v>
      </c>
      <c r="D388" s="57">
        <v>8</v>
      </c>
      <c r="E388" s="74">
        <v>4</v>
      </c>
      <c r="F388" s="87"/>
      <c r="G388" s="92"/>
      <c r="H388" s="97" t="str">
        <f t="shared" si="23"/>
        <v>東区8-4</v>
      </c>
      <c r="I388" s="104">
        <v>190</v>
      </c>
      <c r="J388" s="113" t="s">
        <v>476</v>
      </c>
      <c r="K388" s="188"/>
      <c r="L388" s="167"/>
      <c r="M388" s="4" t="str">
        <f t="shared" si="24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hidden="1" customHeight="1">
      <c r="A389" s="4">
        <v>385</v>
      </c>
      <c r="B389" s="589"/>
      <c r="C389" s="76" t="s">
        <v>388</v>
      </c>
      <c r="D389" s="57">
        <v>8</v>
      </c>
      <c r="E389" s="74">
        <v>5</v>
      </c>
      <c r="F389" s="288"/>
      <c r="G389" s="92"/>
      <c r="H389" s="97" t="str">
        <f t="shared" si="23"/>
        <v>東区8-5</v>
      </c>
      <c r="I389" s="104">
        <v>665</v>
      </c>
      <c r="J389" s="113" t="s">
        <v>477</v>
      </c>
      <c r="K389" s="188"/>
      <c r="L389" s="131"/>
      <c r="M389" s="4" t="str">
        <f t="shared" si="24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100000000000001" hidden="1" customHeight="1">
      <c r="A390" s="4">
        <v>386</v>
      </c>
      <c r="B390" s="589" t="s">
        <v>478</v>
      </c>
      <c r="C390" s="76" t="s">
        <v>388</v>
      </c>
      <c r="D390" s="57">
        <v>9</v>
      </c>
      <c r="E390" s="74">
        <v>1</v>
      </c>
      <c r="F390" s="288"/>
      <c r="G390" s="92"/>
      <c r="H390" s="97" t="str">
        <f t="shared" si="23"/>
        <v>東区9-1</v>
      </c>
      <c r="I390" s="104">
        <v>540</v>
      </c>
      <c r="J390" s="113" t="s">
        <v>479</v>
      </c>
      <c r="K390" s="188"/>
      <c r="L390" s="131"/>
      <c r="M390" s="4" t="str">
        <f t="shared" si="24"/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100000000000001" hidden="1" customHeight="1">
      <c r="A391" s="4">
        <v>387</v>
      </c>
      <c r="B391" s="589"/>
      <c r="C391" s="76" t="s">
        <v>388</v>
      </c>
      <c r="D391" s="57">
        <v>9</v>
      </c>
      <c r="E391" s="74">
        <v>2</v>
      </c>
      <c r="F391" s="87"/>
      <c r="G391" s="92"/>
      <c r="H391" s="97" t="str">
        <f t="shared" si="23"/>
        <v>東区9-2</v>
      </c>
      <c r="I391" s="104">
        <v>615</v>
      </c>
      <c r="J391" s="113" t="s">
        <v>480</v>
      </c>
      <c r="K391" s="188"/>
      <c r="L391" s="129"/>
      <c r="M391" s="4" t="str">
        <f t="shared" si="24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388</v>
      </c>
      <c r="B392" s="589"/>
      <c r="C392" s="76" t="s">
        <v>388</v>
      </c>
      <c r="D392" s="57">
        <v>9</v>
      </c>
      <c r="E392" s="74">
        <v>3</v>
      </c>
      <c r="F392" s="87"/>
      <c r="G392" s="92"/>
      <c r="H392" s="97" t="str">
        <f t="shared" si="23"/>
        <v>東区9-3</v>
      </c>
      <c r="I392" s="104">
        <v>420</v>
      </c>
      <c r="J392" s="113" t="s">
        <v>481</v>
      </c>
      <c r="K392" s="188"/>
      <c r="L392" s="131"/>
      <c r="M392" s="4" t="str">
        <f t="shared" si="24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customHeight="1">
      <c r="A393" s="4">
        <v>389</v>
      </c>
      <c r="B393" s="589"/>
      <c r="C393" s="208" t="s">
        <v>388</v>
      </c>
      <c r="D393" s="203">
        <v>9</v>
      </c>
      <c r="E393" s="204">
        <v>4</v>
      </c>
      <c r="F393" s="205">
        <v>1</v>
      </c>
      <c r="G393" s="92"/>
      <c r="H393" s="227" t="str">
        <f t="shared" si="23"/>
        <v>東区9-4</v>
      </c>
      <c r="I393" s="228">
        <v>330</v>
      </c>
      <c r="J393" s="229" t="s">
        <v>482</v>
      </c>
      <c r="K393" s="328" t="s">
        <v>1121</v>
      </c>
      <c r="L393" s="353" t="s">
        <v>1147</v>
      </c>
      <c r="M393" s="4">
        <f t="shared" si="24"/>
        <v>530</v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25" hidden="1" customHeight="1">
      <c r="A394" s="4">
        <v>390</v>
      </c>
      <c r="B394" s="589"/>
      <c r="C394" s="76" t="s">
        <v>388</v>
      </c>
      <c r="D394" s="57">
        <v>9</v>
      </c>
      <c r="E394" s="74">
        <v>5</v>
      </c>
      <c r="F394" s="87"/>
      <c r="G394" s="92"/>
      <c r="H394" s="100" t="str">
        <f t="shared" si="23"/>
        <v>東区9-5</v>
      </c>
      <c r="I394" s="104">
        <v>190</v>
      </c>
      <c r="J394" s="276" t="s">
        <v>483</v>
      </c>
      <c r="K394" s="281"/>
      <c r="L394" s="166"/>
      <c r="M394" s="4">
        <f t="shared" si="24"/>
        <v>520</v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>
      <c r="A395" s="4">
        <v>391</v>
      </c>
      <c r="B395" s="589"/>
      <c r="C395" s="76" t="s">
        <v>388</v>
      </c>
      <c r="D395" s="57">
        <v>9</v>
      </c>
      <c r="E395" s="74">
        <v>6</v>
      </c>
      <c r="F395" s="87">
        <v>1</v>
      </c>
      <c r="G395" s="92"/>
      <c r="H395" s="97" t="str">
        <f t="shared" si="23"/>
        <v>東区9-6</v>
      </c>
      <c r="I395" s="104">
        <v>250</v>
      </c>
      <c r="J395" s="113" t="s">
        <v>484</v>
      </c>
      <c r="K395" s="188" t="s">
        <v>1117</v>
      </c>
      <c r="L395" s="353" t="s">
        <v>1146</v>
      </c>
      <c r="M395" s="4">
        <f t="shared" si="24"/>
        <v>110</v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100000000000001" hidden="1" customHeight="1">
      <c r="A396" s="4">
        <v>392</v>
      </c>
      <c r="B396" s="589"/>
      <c r="C396" s="76" t="s">
        <v>388</v>
      </c>
      <c r="D396" s="57">
        <v>9</v>
      </c>
      <c r="E396" s="74">
        <v>7</v>
      </c>
      <c r="F396" s="87"/>
      <c r="G396" s="92"/>
      <c r="H396" s="97" t="str">
        <f t="shared" si="23"/>
        <v>東区9-7</v>
      </c>
      <c r="I396" s="104">
        <v>485</v>
      </c>
      <c r="J396" s="113" t="s">
        <v>485</v>
      </c>
      <c r="K396" s="188"/>
      <c r="L396" s="129"/>
      <c r="M396" s="5">
        <f>IF(F395,I395,"")</f>
        <v>250</v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 customHeight="1">
      <c r="A397" s="4">
        <v>393</v>
      </c>
      <c r="B397" s="589"/>
      <c r="C397" s="76" t="s">
        <v>388</v>
      </c>
      <c r="D397" s="57">
        <v>9</v>
      </c>
      <c r="E397" s="74">
        <v>8</v>
      </c>
      <c r="F397" s="87"/>
      <c r="G397" s="92"/>
      <c r="H397" s="97" t="str">
        <f t="shared" si="23"/>
        <v>東区9-8</v>
      </c>
      <c r="I397" s="104">
        <v>335</v>
      </c>
      <c r="J397" s="113" t="s">
        <v>486</v>
      </c>
      <c r="K397" s="334"/>
      <c r="L397" s="129"/>
      <c r="M397" s="4" t="str">
        <f t="shared" si="24"/>
        <v/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hidden="1" customHeight="1">
      <c r="A398" s="4">
        <v>394</v>
      </c>
      <c r="B398" s="589"/>
      <c r="C398" s="76" t="s">
        <v>388</v>
      </c>
      <c r="D398" s="57">
        <v>9</v>
      </c>
      <c r="E398" s="74">
        <v>9</v>
      </c>
      <c r="F398" s="87"/>
      <c r="G398" s="92"/>
      <c r="H398" s="97" t="str">
        <f t="shared" si="23"/>
        <v>東区9-9</v>
      </c>
      <c r="I398" s="104">
        <v>240</v>
      </c>
      <c r="J398" s="113" t="s">
        <v>704</v>
      </c>
      <c r="K398" s="188"/>
      <c r="L398" s="129"/>
      <c r="M398" s="4" t="str">
        <f t="shared" si="24"/>
        <v/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 hidden="1" customHeight="1">
      <c r="A399" s="4">
        <v>395</v>
      </c>
      <c r="B399" s="589"/>
      <c r="C399" s="76" t="s">
        <v>388</v>
      </c>
      <c r="D399" s="57">
        <v>9</v>
      </c>
      <c r="E399" s="74">
        <v>10</v>
      </c>
      <c r="F399" s="87"/>
      <c r="G399" s="92"/>
      <c r="H399" s="97" t="str">
        <f t="shared" si="23"/>
        <v>東区9-10</v>
      </c>
      <c r="I399" s="104">
        <v>320</v>
      </c>
      <c r="J399" s="113" t="s">
        <v>487</v>
      </c>
      <c r="K399" s="188"/>
      <c r="L399" s="140"/>
      <c r="M399" s="5">
        <f t="shared" si="24"/>
        <v>520</v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25" hidden="1" customHeight="1">
      <c r="A400" s="4">
        <v>396</v>
      </c>
      <c r="B400" s="589" t="s">
        <v>488</v>
      </c>
      <c r="C400" s="76" t="s">
        <v>388</v>
      </c>
      <c r="D400" s="59">
        <v>10</v>
      </c>
      <c r="E400" s="74">
        <v>1</v>
      </c>
      <c r="F400" s="87"/>
      <c r="G400" s="92"/>
      <c r="H400" s="97" t="str">
        <f t="shared" si="23"/>
        <v>東区10-1</v>
      </c>
      <c r="I400" s="104">
        <v>400</v>
      </c>
      <c r="J400" s="113" t="s">
        <v>489</v>
      </c>
      <c r="K400" s="188"/>
      <c r="L400" s="129"/>
      <c r="M400" s="4" t="str">
        <f t="shared" si="24"/>
        <v/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customHeight="1">
      <c r="A401" s="4">
        <v>397</v>
      </c>
      <c r="B401" s="589"/>
      <c r="C401" s="76" t="s">
        <v>388</v>
      </c>
      <c r="D401" s="349">
        <v>10</v>
      </c>
      <c r="E401" s="74">
        <v>2</v>
      </c>
      <c r="F401" s="87">
        <v>0</v>
      </c>
      <c r="G401" s="92"/>
      <c r="H401" s="97" t="str">
        <f t="shared" si="23"/>
        <v>東区10-2</v>
      </c>
      <c r="I401" s="104">
        <v>360</v>
      </c>
      <c r="J401" s="113" t="s">
        <v>490</v>
      </c>
      <c r="K401" s="281"/>
      <c r="L401" s="138" t="s">
        <v>719</v>
      </c>
      <c r="M401" s="4" t="str">
        <f t="shared" si="24"/>
        <v/>
      </c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20.100000000000001" hidden="1" customHeight="1">
      <c r="A402" s="4">
        <v>398</v>
      </c>
      <c r="B402" s="589"/>
      <c r="C402" s="76" t="s">
        <v>388</v>
      </c>
      <c r="D402" s="59">
        <v>10</v>
      </c>
      <c r="E402" s="74">
        <v>3</v>
      </c>
      <c r="F402" s="87"/>
      <c r="G402" s="92"/>
      <c r="H402" s="97" t="str">
        <f t="shared" si="23"/>
        <v>東区10-3</v>
      </c>
      <c r="I402" s="104">
        <v>720</v>
      </c>
      <c r="J402" s="113" t="s">
        <v>491</v>
      </c>
      <c r="K402" s="188"/>
      <c r="L402" s="129"/>
      <c r="M402" s="5" t="str">
        <f>IF(F401,I401,"")</f>
        <v/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20.25" hidden="1" customHeight="1">
      <c r="A403" s="4">
        <v>399</v>
      </c>
      <c r="B403" s="589"/>
      <c r="C403" s="76" t="s">
        <v>388</v>
      </c>
      <c r="D403" s="59">
        <v>10</v>
      </c>
      <c r="E403" s="74">
        <v>4</v>
      </c>
      <c r="F403" s="87"/>
      <c r="G403" s="92"/>
      <c r="H403" s="97" t="str">
        <f t="shared" si="23"/>
        <v>東区10-4</v>
      </c>
      <c r="I403" s="104">
        <v>310</v>
      </c>
      <c r="J403" s="113" t="s">
        <v>492</v>
      </c>
      <c r="K403" s="188"/>
      <c r="L403" s="129"/>
      <c r="M403" s="4" t="str">
        <f t="shared" ref="M403:M415" si="25">IF(F417,I417,"")</f>
        <v/>
      </c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hidden="1" customHeight="1">
      <c r="A404" s="4">
        <v>400</v>
      </c>
      <c r="B404" s="589"/>
      <c r="C404" s="76" t="s">
        <v>388</v>
      </c>
      <c r="D404" s="59">
        <v>10</v>
      </c>
      <c r="E404" s="74">
        <v>5</v>
      </c>
      <c r="F404" s="87"/>
      <c r="G404" s="92"/>
      <c r="H404" s="97" t="str">
        <f t="shared" si="23"/>
        <v>東区10-5</v>
      </c>
      <c r="I404" s="104">
        <v>680</v>
      </c>
      <c r="J404" s="113" t="s">
        <v>493</v>
      </c>
      <c r="K404" s="281"/>
      <c r="L404" s="129"/>
      <c r="M404" s="4" t="str">
        <f t="shared" si="25"/>
        <v/>
      </c>
      <c r="N404" s="6"/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16.5" hidden="1" customHeight="1">
      <c r="A405" s="4">
        <v>401</v>
      </c>
      <c r="B405" s="589"/>
      <c r="C405" s="76" t="s">
        <v>388</v>
      </c>
      <c r="D405" s="59">
        <v>10</v>
      </c>
      <c r="E405" s="74">
        <v>6</v>
      </c>
      <c r="F405" s="87"/>
      <c r="G405" s="92"/>
      <c r="H405" s="97" t="str">
        <f t="shared" si="23"/>
        <v>東区10-6</v>
      </c>
      <c r="I405" s="104">
        <v>330</v>
      </c>
      <c r="J405" s="113" t="s">
        <v>494</v>
      </c>
      <c r="K405" s="188"/>
      <c r="L405" s="129"/>
      <c r="M405" s="4" t="str">
        <f t="shared" si="25"/>
        <v/>
      </c>
      <c r="N405" s="6"/>
    </row>
    <row r="406" spans="1:70" ht="20.25" customHeight="1">
      <c r="A406" s="4">
        <v>402</v>
      </c>
      <c r="B406" s="604"/>
      <c r="C406" s="76" t="s">
        <v>388</v>
      </c>
      <c r="D406" s="349">
        <v>10</v>
      </c>
      <c r="E406" s="74">
        <v>7</v>
      </c>
      <c r="F406" s="87">
        <v>3</v>
      </c>
      <c r="G406" s="92"/>
      <c r="H406" s="97" t="str">
        <f t="shared" si="23"/>
        <v>東区10-7</v>
      </c>
      <c r="I406" s="104">
        <v>530</v>
      </c>
      <c r="J406" s="113" t="s">
        <v>495</v>
      </c>
      <c r="K406" s="281" t="s">
        <v>1098</v>
      </c>
      <c r="L406" s="370" t="s">
        <v>1116</v>
      </c>
      <c r="M406" s="4" t="str">
        <f t="shared" si="25"/>
        <v/>
      </c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100000000000001" customHeight="1">
      <c r="A407" s="4">
        <v>403</v>
      </c>
      <c r="B407" s="590" t="s">
        <v>496</v>
      </c>
      <c r="C407" s="76" t="s">
        <v>388</v>
      </c>
      <c r="D407" s="349">
        <v>11</v>
      </c>
      <c r="E407" s="74">
        <v>1</v>
      </c>
      <c r="F407" s="87">
        <v>3</v>
      </c>
      <c r="G407" s="92"/>
      <c r="H407" s="97" t="str">
        <f t="shared" si="23"/>
        <v>東区11-1</v>
      </c>
      <c r="I407" s="104">
        <v>520</v>
      </c>
      <c r="J407" s="113" t="s">
        <v>497</v>
      </c>
      <c r="K407" s="188" t="s">
        <v>1048</v>
      </c>
      <c r="L407" s="370" t="s">
        <v>1116</v>
      </c>
      <c r="M407" s="5">
        <f>IF(F406,I406,"")</f>
        <v>530</v>
      </c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s="15" customFormat="1" ht="20.100000000000001" customHeight="1">
      <c r="A408" s="4">
        <v>404</v>
      </c>
      <c r="B408" s="581"/>
      <c r="C408" s="76" t="s">
        <v>388</v>
      </c>
      <c r="D408" s="349">
        <v>11</v>
      </c>
      <c r="E408" s="74">
        <v>2</v>
      </c>
      <c r="F408" s="87">
        <v>3</v>
      </c>
      <c r="G408" s="92"/>
      <c r="H408" s="97" t="str">
        <f t="shared" si="23"/>
        <v>東区11-2</v>
      </c>
      <c r="I408" s="104">
        <v>110</v>
      </c>
      <c r="J408" s="113" t="s">
        <v>498</v>
      </c>
      <c r="K408" s="188" t="s">
        <v>980</v>
      </c>
      <c r="L408" s="370" t="s">
        <v>1116</v>
      </c>
      <c r="M408" s="5">
        <f>IF(F407,I407,"")</f>
        <v>520</v>
      </c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</row>
    <row r="409" spans="1:70" s="15" customFormat="1" ht="20.100000000000001" hidden="1" customHeight="1">
      <c r="A409" s="4">
        <v>405</v>
      </c>
      <c r="B409" s="581"/>
      <c r="C409" s="76" t="s">
        <v>388</v>
      </c>
      <c r="D409" s="59">
        <v>11</v>
      </c>
      <c r="E409" s="74">
        <v>3</v>
      </c>
      <c r="F409" s="87"/>
      <c r="G409" s="92"/>
      <c r="H409" s="97" t="str">
        <f t="shared" si="23"/>
        <v>東区11-3</v>
      </c>
      <c r="I409" s="104">
        <v>470</v>
      </c>
      <c r="J409" s="113" t="s">
        <v>499</v>
      </c>
      <c r="K409" s="188"/>
      <c r="L409" s="129"/>
      <c r="M409" s="5">
        <f>IF(F408,I408,"")</f>
        <v>110</v>
      </c>
      <c r="N409" s="6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</row>
    <row r="410" spans="1:70" s="15" customFormat="1" ht="20.25" hidden="1" customHeight="1">
      <c r="A410" s="4">
        <v>406</v>
      </c>
      <c r="B410" s="581"/>
      <c r="C410" s="76" t="s">
        <v>388</v>
      </c>
      <c r="D410" s="349">
        <v>11</v>
      </c>
      <c r="E410" s="74">
        <v>4</v>
      </c>
      <c r="F410" s="87"/>
      <c r="G410" s="92"/>
      <c r="H410" s="97" t="str">
        <f t="shared" si="23"/>
        <v>東区11-4</v>
      </c>
      <c r="I410" s="104">
        <v>395</v>
      </c>
      <c r="J410" s="113" t="s">
        <v>500</v>
      </c>
      <c r="K410" s="281"/>
      <c r="L410" s="135"/>
      <c r="M410" s="4" t="str">
        <f t="shared" si="25"/>
        <v/>
      </c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</row>
    <row r="411" spans="1:70" ht="20.100000000000001" hidden="1" customHeight="1">
      <c r="A411" s="4">
        <v>407</v>
      </c>
      <c r="B411" s="581"/>
      <c r="C411" s="76" t="s">
        <v>388</v>
      </c>
      <c r="D411" s="59">
        <v>11</v>
      </c>
      <c r="E411" s="74">
        <v>5</v>
      </c>
      <c r="F411" s="87"/>
      <c r="G411" s="92"/>
      <c r="H411" s="97" t="str">
        <f t="shared" si="23"/>
        <v>東区11-5</v>
      </c>
      <c r="I411" s="104">
        <v>415</v>
      </c>
      <c r="J411" s="113" t="s">
        <v>501</v>
      </c>
      <c r="K411" s="188"/>
      <c r="L411" s="129"/>
      <c r="M411" s="5" t="str">
        <f>IF(F410,I410,"")</f>
        <v/>
      </c>
      <c r="N411" s="6"/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25" customHeight="1">
      <c r="A412" s="4">
        <v>408</v>
      </c>
      <c r="B412" s="581"/>
      <c r="C412" s="76" t="s">
        <v>388</v>
      </c>
      <c r="D412" s="59">
        <v>11</v>
      </c>
      <c r="E412" s="74">
        <v>6</v>
      </c>
      <c r="F412" s="87">
        <v>2</v>
      </c>
      <c r="G412" s="92"/>
      <c r="H412" s="97" t="str">
        <f t="shared" si="23"/>
        <v>東区11-6</v>
      </c>
      <c r="I412" s="104">
        <v>520</v>
      </c>
      <c r="J412" s="113" t="s">
        <v>502</v>
      </c>
      <c r="K412" s="325"/>
      <c r="L412" s="132" t="s">
        <v>1136</v>
      </c>
      <c r="M412" s="5">
        <f t="shared" si="25"/>
        <v>520</v>
      </c>
      <c r="N412" s="6"/>
    </row>
    <row r="413" spans="1:70" ht="20.100000000000001" hidden="1" customHeight="1">
      <c r="A413" s="4">
        <v>409</v>
      </c>
      <c r="B413" s="581"/>
      <c r="C413" s="76" t="s">
        <v>388</v>
      </c>
      <c r="D413" s="59">
        <v>11</v>
      </c>
      <c r="E413" s="74">
        <v>7</v>
      </c>
      <c r="F413" s="87"/>
      <c r="G413" s="92"/>
      <c r="H413" s="97" t="str">
        <f t="shared" si="23"/>
        <v>東区11-7</v>
      </c>
      <c r="I413" s="104">
        <v>255</v>
      </c>
      <c r="J413" s="113" t="s">
        <v>503</v>
      </c>
      <c r="K413" s="188"/>
      <c r="L413" s="129"/>
      <c r="M413" s="4">
        <f t="shared" si="25"/>
        <v>560</v>
      </c>
      <c r="N413" s="6"/>
      <c r="O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</row>
    <row r="414" spans="1:70" ht="20.25" hidden="1" customHeight="1">
      <c r="A414" s="4">
        <v>410</v>
      </c>
      <c r="B414" s="581"/>
      <c r="C414" s="76" t="s">
        <v>388</v>
      </c>
      <c r="D414" s="59">
        <v>11</v>
      </c>
      <c r="E414" s="74">
        <v>8</v>
      </c>
      <c r="F414" s="87"/>
      <c r="G414" s="92"/>
      <c r="H414" s="97" t="str">
        <f t="shared" si="23"/>
        <v>東区11-8</v>
      </c>
      <c r="I414" s="104">
        <v>460</v>
      </c>
      <c r="J414" s="113" t="s">
        <v>504</v>
      </c>
      <c r="K414" s="188"/>
      <c r="L414" s="129"/>
      <c r="M414" s="4">
        <f t="shared" si="25"/>
        <v>375</v>
      </c>
      <c r="N414" s="6"/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20.25" hidden="1" customHeight="1">
      <c r="A415" s="4">
        <v>411</v>
      </c>
      <c r="B415" s="582"/>
      <c r="C415" s="76" t="s">
        <v>388</v>
      </c>
      <c r="D415" s="349">
        <v>11</v>
      </c>
      <c r="E415" s="74" t="s">
        <v>1025</v>
      </c>
      <c r="F415" s="87"/>
      <c r="G415" s="92"/>
      <c r="H415" s="97" t="str">
        <f t="shared" si="23"/>
        <v>東区11-9</v>
      </c>
      <c r="I415" s="104">
        <v>295</v>
      </c>
      <c r="J415" s="322" t="s">
        <v>1054</v>
      </c>
      <c r="K415" s="188"/>
      <c r="L415" s="129"/>
      <c r="M415" s="4" t="str">
        <f t="shared" si="25"/>
        <v/>
      </c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hidden="1" customHeight="1">
      <c r="A416" s="4">
        <v>412</v>
      </c>
      <c r="B416" s="589" t="s">
        <v>505</v>
      </c>
      <c r="C416" s="76" t="s">
        <v>388</v>
      </c>
      <c r="D416" s="59">
        <v>12</v>
      </c>
      <c r="E416" s="74">
        <v>1</v>
      </c>
      <c r="F416" s="87"/>
      <c r="G416" s="92"/>
      <c r="H416" s="97" t="str">
        <f t="shared" si="23"/>
        <v>東区12-1</v>
      </c>
      <c r="I416" s="104">
        <v>235</v>
      </c>
      <c r="J416" s="113" t="s">
        <v>506</v>
      </c>
      <c r="K416" s="281"/>
      <c r="L416" s="131"/>
      <c r="M416" s="5" t="str">
        <f>IF(F415,I415,"")</f>
        <v/>
      </c>
      <c r="N416" s="6"/>
      <c r="O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</row>
    <row r="417" spans="1:70" ht="20.25" hidden="1">
      <c r="A417" s="4">
        <v>413</v>
      </c>
      <c r="B417" s="589"/>
      <c r="C417" s="76" t="s">
        <v>388</v>
      </c>
      <c r="D417" s="59">
        <v>12</v>
      </c>
      <c r="E417" s="74">
        <v>2</v>
      </c>
      <c r="F417" s="87"/>
      <c r="G417" s="92"/>
      <c r="H417" s="97" t="str">
        <f t="shared" si="23"/>
        <v>東区12-2</v>
      </c>
      <c r="I417" s="104">
        <v>565</v>
      </c>
      <c r="J417" s="113" t="s">
        <v>507</v>
      </c>
      <c r="K417" s="188"/>
      <c r="L417" s="129"/>
      <c r="M417" s="5">
        <f t="shared" si="24"/>
        <v>335</v>
      </c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hidden="1" customHeight="1">
      <c r="A418" s="4">
        <v>414</v>
      </c>
      <c r="B418" s="589"/>
      <c r="C418" s="76" t="s">
        <v>388</v>
      </c>
      <c r="D418" s="59">
        <v>12</v>
      </c>
      <c r="E418" s="74">
        <v>3</v>
      </c>
      <c r="F418" s="87"/>
      <c r="G418" s="92"/>
      <c r="H418" s="97" t="str">
        <f t="shared" si="23"/>
        <v>東区12-3</v>
      </c>
      <c r="I418" s="104">
        <v>410</v>
      </c>
      <c r="J418" s="113" t="s">
        <v>508</v>
      </c>
      <c r="K418" s="188"/>
      <c r="L418" s="129"/>
      <c r="M418" s="5" t="e">
        <f t="shared" ref="M418:M423" si="26">IF(F432,I432,"")</f>
        <v>#VALUE!</v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16.5" hidden="1" customHeight="1">
      <c r="A419" s="4">
        <v>415</v>
      </c>
      <c r="B419" s="589"/>
      <c r="C419" s="76" t="s">
        <v>388</v>
      </c>
      <c r="D419" s="59">
        <v>12</v>
      </c>
      <c r="E419" s="74">
        <v>4</v>
      </c>
      <c r="F419" s="87"/>
      <c r="G419" s="92"/>
      <c r="H419" s="97" t="str">
        <f t="shared" si="23"/>
        <v>東区12-4</v>
      </c>
      <c r="I419" s="104">
        <v>190</v>
      </c>
      <c r="J419" s="113" t="s">
        <v>509</v>
      </c>
      <c r="K419" s="281"/>
      <c r="L419" s="131"/>
      <c r="M419" s="4" t="str">
        <f t="shared" si="26"/>
        <v/>
      </c>
      <c r="N419" s="6"/>
    </row>
    <row r="420" spans="1:70" ht="20.25" hidden="1">
      <c r="A420" s="4">
        <v>416</v>
      </c>
      <c r="B420" s="589"/>
      <c r="C420" s="76" t="s">
        <v>388</v>
      </c>
      <c r="D420" s="59">
        <v>12</v>
      </c>
      <c r="E420" s="74">
        <v>5</v>
      </c>
      <c r="F420" s="87"/>
      <c r="G420" s="92"/>
      <c r="H420" s="97" t="str">
        <f t="shared" si="23"/>
        <v>東区12-5</v>
      </c>
      <c r="I420" s="104">
        <v>320</v>
      </c>
      <c r="J420" s="113" t="s">
        <v>510</v>
      </c>
      <c r="K420" s="188"/>
      <c r="L420" s="129"/>
      <c r="M420" s="4">
        <f t="shared" si="26"/>
        <v>510</v>
      </c>
      <c r="N420" s="6"/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 customHeight="1">
      <c r="A421" s="4">
        <v>417</v>
      </c>
      <c r="B421" s="589" t="s">
        <v>511</v>
      </c>
      <c r="C421" s="76" t="s">
        <v>388</v>
      </c>
      <c r="D421" s="349">
        <v>13</v>
      </c>
      <c r="E421" s="74">
        <v>1</v>
      </c>
      <c r="F421" s="87">
        <v>3</v>
      </c>
      <c r="G421" s="92"/>
      <c r="H421" s="97" t="str">
        <f t="shared" si="23"/>
        <v>東区13-1</v>
      </c>
      <c r="I421" s="104">
        <v>485</v>
      </c>
      <c r="J421" s="113" t="s">
        <v>512</v>
      </c>
      <c r="K421" s="281" t="s">
        <v>1121</v>
      </c>
      <c r="L421" s="371" t="s">
        <v>1116</v>
      </c>
      <c r="M421" s="4" t="str">
        <f t="shared" si="26"/>
        <v/>
      </c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20.100000000000001" hidden="1" customHeight="1">
      <c r="A422" s="4">
        <v>418</v>
      </c>
      <c r="B422" s="589"/>
      <c r="C422" s="76" t="s">
        <v>388</v>
      </c>
      <c r="D422" s="59">
        <v>13</v>
      </c>
      <c r="E422" s="74">
        <v>2</v>
      </c>
      <c r="F422" s="87"/>
      <c r="G422" s="92"/>
      <c r="H422" s="97" t="str">
        <f t="shared" si="23"/>
        <v>東区13-2</v>
      </c>
      <c r="I422" s="104">
        <v>480</v>
      </c>
      <c r="J422" s="113" t="s">
        <v>513</v>
      </c>
      <c r="K422" s="188"/>
      <c r="L422" s="160"/>
      <c r="M422" s="5">
        <f>IF(F421,I421,"")</f>
        <v>485</v>
      </c>
      <c r="O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25" hidden="1" customHeight="1">
      <c r="A423" s="4">
        <v>419</v>
      </c>
      <c r="B423" s="589"/>
      <c r="C423" s="76" t="s">
        <v>388</v>
      </c>
      <c r="D423" s="59">
        <v>13</v>
      </c>
      <c r="E423" s="74">
        <v>3</v>
      </c>
      <c r="F423" s="87"/>
      <c r="G423" s="92"/>
      <c r="H423" s="97" t="str">
        <f t="shared" si="23"/>
        <v>東区13-3</v>
      </c>
      <c r="I423" s="104">
        <v>375</v>
      </c>
      <c r="J423" s="113" t="s">
        <v>513</v>
      </c>
      <c r="K423" s="330"/>
      <c r="L423" s="135"/>
      <c r="M423" s="5" t="str">
        <f t="shared" si="26"/>
        <v/>
      </c>
      <c r="O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</row>
    <row r="424" spans="1:70" ht="16.5" hidden="1" customHeight="1">
      <c r="A424" s="4">
        <v>420</v>
      </c>
      <c r="B424" s="589"/>
      <c r="C424" s="76" t="s">
        <v>388</v>
      </c>
      <c r="D424" s="59">
        <v>13</v>
      </c>
      <c r="E424" s="74">
        <v>4</v>
      </c>
      <c r="F424" s="87"/>
      <c r="G424" s="92"/>
      <c r="H424" s="97" t="str">
        <f t="shared" si="23"/>
        <v>東区13-4</v>
      </c>
      <c r="I424" s="104">
        <v>590</v>
      </c>
      <c r="J424" s="114" t="s">
        <v>514</v>
      </c>
      <c r="K424" s="189"/>
      <c r="L424" s="130"/>
      <c r="M424" s="4" t="str">
        <f>IF(F440,I440,"")</f>
        <v/>
      </c>
      <c r="N424" s="6"/>
    </row>
    <row r="425" spans="1:70" ht="16.5" customHeight="1">
      <c r="A425" s="4">
        <v>421</v>
      </c>
      <c r="B425" s="589"/>
      <c r="C425" s="76" t="s">
        <v>388</v>
      </c>
      <c r="D425" s="349">
        <v>13</v>
      </c>
      <c r="E425" s="74">
        <v>5</v>
      </c>
      <c r="F425" s="87">
        <v>3</v>
      </c>
      <c r="G425" s="92"/>
      <c r="H425" s="97" t="str">
        <f t="shared" si="23"/>
        <v>東区13-5</v>
      </c>
      <c r="I425" s="104">
        <v>450</v>
      </c>
      <c r="J425" s="113" t="s">
        <v>515</v>
      </c>
      <c r="K425" s="281" t="s">
        <v>1121</v>
      </c>
      <c r="L425" s="370" t="s">
        <v>1116</v>
      </c>
      <c r="M425" s="4" t="str">
        <f>IF(F441,I441,"")</f>
        <v/>
      </c>
    </row>
    <row r="426" spans="1:70" ht="20.100000000000001" customHeight="1">
      <c r="A426" s="4">
        <v>422</v>
      </c>
      <c r="B426" s="589"/>
      <c r="C426" s="76" t="s">
        <v>388</v>
      </c>
      <c r="D426" s="349">
        <v>13</v>
      </c>
      <c r="E426" s="74">
        <v>6</v>
      </c>
      <c r="F426" s="87">
        <v>3</v>
      </c>
      <c r="G426" s="92"/>
      <c r="H426" s="97" t="str">
        <f t="shared" si="23"/>
        <v>東区13-6</v>
      </c>
      <c r="I426" s="104">
        <v>520</v>
      </c>
      <c r="J426" s="113" t="s">
        <v>515</v>
      </c>
      <c r="K426" s="188" t="s">
        <v>996</v>
      </c>
      <c r="L426" s="372" t="s">
        <v>1116</v>
      </c>
      <c r="M426" s="5">
        <f>IF(F425,I425,"")</f>
        <v>450</v>
      </c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customHeight="1">
      <c r="A427" s="4">
        <v>423</v>
      </c>
      <c r="B427" s="589"/>
      <c r="C427" s="76" t="s">
        <v>388</v>
      </c>
      <c r="D427" s="349">
        <v>13</v>
      </c>
      <c r="E427" s="74">
        <v>7</v>
      </c>
      <c r="F427" s="87">
        <v>3</v>
      </c>
      <c r="G427" s="92"/>
      <c r="H427" s="97" t="str">
        <f t="shared" si="23"/>
        <v>東区13-7</v>
      </c>
      <c r="I427" s="104">
        <v>560</v>
      </c>
      <c r="J427" s="113" t="s">
        <v>517</v>
      </c>
      <c r="K427" s="188" t="s">
        <v>988</v>
      </c>
      <c r="L427" s="373" t="s">
        <v>1116</v>
      </c>
      <c r="M427" s="5">
        <f>IF(F426,I426,"")</f>
        <v>520</v>
      </c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100000000000001" customHeight="1">
      <c r="A428" s="4">
        <v>424</v>
      </c>
      <c r="B428" s="589"/>
      <c r="C428" s="76" t="s">
        <v>388</v>
      </c>
      <c r="D428" s="349">
        <v>13</v>
      </c>
      <c r="E428" s="74">
        <v>8</v>
      </c>
      <c r="F428" s="87">
        <v>3</v>
      </c>
      <c r="G428" s="92"/>
      <c r="H428" s="97" t="str">
        <f t="shared" si="23"/>
        <v>東区13-8</v>
      </c>
      <c r="I428" s="104">
        <v>375</v>
      </c>
      <c r="J428" s="119" t="s">
        <v>518</v>
      </c>
      <c r="K428" s="281" t="s">
        <v>1041</v>
      </c>
      <c r="L428" s="372" t="s">
        <v>1116</v>
      </c>
      <c r="M428" s="5">
        <f>IF(F427,I427,"")</f>
        <v>560</v>
      </c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</row>
    <row r="429" spans="1:70" s="15" customFormat="1" ht="20.25" hidden="1">
      <c r="A429" s="4">
        <v>425</v>
      </c>
      <c r="B429" s="589"/>
      <c r="C429" s="76" t="s">
        <v>388</v>
      </c>
      <c r="D429" s="59">
        <v>13</v>
      </c>
      <c r="E429" s="74">
        <v>9</v>
      </c>
      <c r="F429" s="87"/>
      <c r="G429" s="92"/>
      <c r="H429" s="97" t="str">
        <f t="shared" si="23"/>
        <v>東区13-9</v>
      </c>
      <c r="I429" s="104">
        <v>550</v>
      </c>
      <c r="J429" s="113" t="s">
        <v>519</v>
      </c>
      <c r="K429" s="188"/>
      <c r="L429" s="129"/>
      <c r="M429" s="4"/>
      <c r="P429" s="44"/>
      <c r="Q429" s="44"/>
    </row>
    <row r="430" spans="1:70" s="15" customFormat="1" ht="20.25" customHeight="1">
      <c r="A430" s="4">
        <v>426</v>
      </c>
      <c r="B430" s="589"/>
      <c r="C430" s="76" t="s">
        <v>388</v>
      </c>
      <c r="D430" s="349">
        <v>13</v>
      </c>
      <c r="E430" s="74">
        <v>10</v>
      </c>
      <c r="F430" s="87">
        <v>3</v>
      </c>
      <c r="G430" s="92"/>
      <c r="H430" s="97" t="str">
        <f t="shared" si="23"/>
        <v>東区13-10</v>
      </c>
      <c r="I430" s="104">
        <v>335</v>
      </c>
      <c r="J430" s="113" t="s">
        <v>520</v>
      </c>
      <c r="K430" s="188" t="s">
        <v>952</v>
      </c>
      <c r="L430" s="370" t="s">
        <v>1116</v>
      </c>
      <c r="M430" s="4" t="str">
        <f>IF(F445,I445,"")</f>
        <v/>
      </c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</row>
    <row r="431" spans="1:70" s="15" customFormat="1" ht="20.100000000000001" hidden="1" customHeight="1">
      <c r="A431" s="4">
        <v>427</v>
      </c>
      <c r="B431" s="589"/>
      <c r="C431" s="76" t="s">
        <v>388</v>
      </c>
      <c r="D431" s="59">
        <v>13</v>
      </c>
      <c r="E431" s="74" t="s">
        <v>383</v>
      </c>
      <c r="F431" s="87"/>
      <c r="G431" s="92"/>
      <c r="H431" s="97" t="str">
        <f t="shared" si="23"/>
        <v>東区13-11</v>
      </c>
      <c r="I431" s="104">
        <v>625</v>
      </c>
      <c r="J431" s="113" t="s">
        <v>521</v>
      </c>
      <c r="K431" s="188"/>
      <c r="L431" s="156"/>
      <c r="M431" s="5">
        <f>IF(F430,I430,"")</f>
        <v>335</v>
      </c>
      <c r="N431" s="6"/>
      <c r="P431" s="44"/>
      <c r="Q431" s="44"/>
    </row>
    <row r="432" spans="1:70" ht="20.25" customHeight="1">
      <c r="A432" s="4">
        <v>428</v>
      </c>
      <c r="B432" s="590" t="s">
        <v>522</v>
      </c>
      <c r="C432" s="76" t="s">
        <v>388</v>
      </c>
      <c r="D432" s="349">
        <v>14</v>
      </c>
      <c r="E432" s="74">
        <v>1</v>
      </c>
      <c r="F432" s="87" t="s">
        <v>937</v>
      </c>
      <c r="G432" s="92"/>
      <c r="H432" s="97" t="str">
        <f t="shared" si="23"/>
        <v>東区14-1</v>
      </c>
      <c r="I432" s="104">
        <v>560</v>
      </c>
      <c r="J432" s="113" t="s">
        <v>523</v>
      </c>
      <c r="K432" s="189"/>
      <c r="L432" s="169" t="s">
        <v>1113</v>
      </c>
    </row>
    <row r="433" spans="1:70" ht="16.5" hidden="1" customHeight="1">
      <c r="A433" s="4">
        <v>429</v>
      </c>
      <c r="B433" s="581"/>
      <c r="C433" s="76" t="s">
        <v>388</v>
      </c>
      <c r="D433" s="349">
        <v>14</v>
      </c>
      <c r="E433" s="74">
        <v>2</v>
      </c>
      <c r="F433" s="87"/>
      <c r="G433" s="92"/>
      <c r="H433" s="97" t="str">
        <f t="shared" si="23"/>
        <v>東区14-2</v>
      </c>
      <c r="I433" s="104">
        <v>260</v>
      </c>
      <c r="J433" s="113" t="s">
        <v>524</v>
      </c>
      <c r="K433" s="188"/>
      <c r="L433" s="152"/>
      <c r="M433" s="4" t="str">
        <f t="shared" ref="M433:M438" si="27">IF(F448,I448,"")</f>
        <v/>
      </c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100000000000001" customHeight="1">
      <c r="A434" s="4">
        <v>430</v>
      </c>
      <c r="B434" s="581"/>
      <c r="C434" s="76" t="s">
        <v>388</v>
      </c>
      <c r="D434" s="349">
        <v>14</v>
      </c>
      <c r="E434" s="74">
        <v>3</v>
      </c>
      <c r="F434" s="87">
        <v>1</v>
      </c>
      <c r="G434" s="92"/>
      <c r="H434" s="97" t="str">
        <f t="shared" si="23"/>
        <v>東区14-3</v>
      </c>
      <c r="I434" s="104">
        <v>510</v>
      </c>
      <c r="J434" s="113" t="s">
        <v>525</v>
      </c>
      <c r="K434" s="188" t="s">
        <v>988</v>
      </c>
      <c r="L434" s="129"/>
      <c r="M434" s="5" t="str">
        <f>IF(F433,I433,"")</f>
        <v/>
      </c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100000000000001" hidden="1" customHeight="1">
      <c r="A435" s="4">
        <v>431</v>
      </c>
      <c r="B435" s="581"/>
      <c r="C435" s="76" t="s">
        <v>388</v>
      </c>
      <c r="D435" s="59">
        <v>14</v>
      </c>
      <c r="E435" s="74">
        <v>4</v>
      </c>
      <c r="F435" s="87"/>
      <c r="G435" s="92"/>
      <c r="H435" s="97" t="str">
        <f t="shared" si="23"/>
        <v>東区14-4</v>
      </c>
      <c r="I435" s="104">
        <v>225</v>
      </c>
      <c r="J435" s="113" t="s">
        <v>526</v>
      </c>
      <c r="K435" s="188"/>
      <c r="L435" s="129"/>
      <c r="M435" s="5">
        <f>IF(F434,I434,"")</f>
        <v>510</v>
      </c>
      <c r="N435" s="6"/>
      <c r="O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20.25" customHeight="1">
      <c r="A436" s="4">
        <v>432</v>
      </c>
      <c r="B436" s="581"/>
      <c r="C436" s="76" t="s">
        <v>388</v>
      </c>
      <c r="D436" s="349">
        <v>14</v>
      </c>
      <c r="E436" s="74">
        <v>5</v>
      </c>
      <c r="F436" s="87">
        <v>1</v>
      </c>
      <c r="G436" s="92"/>
      <c r="H436" s="97" t="str">
        <f t="shared" si="23"/>
        <v>東区14-5</v>
      </c>
      <c r="I436" s="104">
        <v>420</v>
      </c>
      <c r="J436" s="113" t="s">
        <v>527</v>
      </c>
      <c r="K436" s="324" t="s">
        <v>15</v>
      </c>
      <c r="L436" s="138"/>
      <c r="M436" s="4" t="str">
        <f t="shared" si="27"/>
        <v/>
      </c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</row>
    <row r="437" spans="1:70" ht="20.100000000000001" hidden="1" customHeight="1">
      <c r="A437" s="4">
        <v>433</v>
      </c>
      <c r="B437" s="581"/>
      <c r="C437" s="76" t="s">
        <v>388</v>
      </c>
      <c r="D437" s="59">
        <v>14</v>
      </c>
      <c r="E437" s="74" t="s">
        <v>528</v>
      </c>
      <c r="F437" s="87"/>
      <c r="G437" s="92"/>
      <c r="H437" s="97" t="str">
        <f t="shared" si="23"/>
        <v>東区14-6</v>
      </c>
      <c r="I437" s="104">
        <v>360</v>
      </c>
      <c r="J437" s="114" t="s">
        <v>529</v>
      </c>
      <c r="K437" s="188"/>
      <c r="L437" s="138"/>
      <c r="M437" s="5">
        <f>IF(F436,I436,"")</f>
        <v>420</v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16.5" hidden="1" customHeight="1">
      <c r="A438" s="4">
        <v>434</v>
      </c>
      <c r="B438" s="581"/>
      <c r="C438" s="76" t="s">
        <v>388</v>
      </c>
      <c r="D438" s="59">
        <v>14</v>
      </c>
      <c r="E438" s="74">
        <v>7</v>
      </c>
      <c r="F438" s="87"/>
      <c r="G438" s="92"/>
      <c r="H438" s="97" t="str">
        <f t="shared" ref="H438:H505" si="28">CONCATENATE(C438,D438,"-",E438)</f>
        <v>東区14-7</v>
      </c>
      <c r="I438" s="104">
        <v>450</v>
      </c>
      <c r="J438" s="113" t="s">
        <v>530</v>
      </c>
      <c r="K438" s="189"/>
      <c r="L438" s="129"/>
      <c r="M438" s="4" t="str">
        <f t="shared" si="27"/>
        <v/>
      </c>
      <c r="N438" s="6"/>
    </row>
    <row r="439" spans="1:70" ht="20.25" hidden="1" customHeight="1">
      <c r="A439" s="4">
        <v>435</v>
      </c>
      <c r="B439" s="581"/>
      <c r="C439" s="76" t="s">
        <v>388</v>
      </c>
      <c r="D439" s="59">
        <v>14</v>
      </c>
      <c r="E439" s="74">
        <v>8</v>
      </c>
      <c r="F439" s="87"/>
      <c r="G439" s="92"/>
      <c r="H439" s="97" t="str">
        <f t="shared" si="28"/>
        <v>東区14-8</v>
      </c>
      <c r="I439" s="104">
        <v>435</v>
      </c>
      <c r="J439" s="113" t="s">
        <v>531</v>
      </c>
      <c r="K439" s="188"/>
      <c r="L439" s="129"/>
      <c r="M439" s="4" t="str">
        <f>IF(F456,I456,"")</f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hidden="1" customHeight="1">
      <c r="A440" s="4">
        <v>436</v>
      </c>
      <c r="B440" s="581"/>
      <c r="C440" s="76" t="s">
        <v>388</v>
      </c>
      <c r="D440" s="59">
        <v>14</v>
      </c>
      <c r="E440" s="74">
        <v>9</v>
      </c>
      <c r="F440" s="87"/>
      <c r="G440" s="92"/>
      <c r="H440" s="97" t="str">
        <f t="shared" si="28"/>
        <v>東区14-9</v>
      </c>
      <c r="I440" s="104">
        <v>235</v>
      </c>
      <c r="J440" s="113" t="s">
        <v>532</v>
      </c>
      <c r="K440" s="188"/>
      <c r="L440" s="129"/>
      <c r="M440" s="4" t="str">
        <f>IF(F457,I457,"")</f>
        <v/>
      </c>
      <c r="N440" s="6"/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25" hidden="1" customHeight="1">
      <c r="A441" s="4">
        <v>437</v>
      </c>
      <c r="B441" s="581"/>
      <c r="C441" s="76" t="s">
        <v>388</v>
      </c>
      <c r="D441" s="59">
        <v>14</v>
      </c>
      <c r="E441" s="74" t="s">
        <v>455</v>
      </c>
      <c r="F441" s="87"/>
      <c r="G441" s="92"/>
      <c r="H441" s="97" t="str">
        <f t="shared" si="28"/>
        <v>東区14-10</v>
      </c>
      <c r="I441" s="104">
        <v>255</v>
      </c>
      <c r="J441" s="114" t="s">
        <v>533</v>
      </c>
      <c r="K441" s="188"/>
      <c r="L441" s="129"/>
      <c r="M441" s="4" t="str">
        <f>IF(F458,I458,"")</f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20.25" hidden="1" customHeight="1">
      <c r="A442" s="4">
        <v>438</v>
      </c>
      <c r="B442" s="581"/>
      <c r="C442" s="76" t="s">
        <v>388</v>
      </c>
      <c r="D442" s="59">
        <v>14</v>
      </c>
      <c r="E442" s="74" t="s">
        <v>383</v>
      </c>
      <c r="F442" s="87"/>
      <c r="G442" s="92"/>
      <c r="H442" s="97" t="str">
        <f t="shared" si="28"/>
        <v>東区14-11</v>
      </c>
      <c r="I442" s="104">
        <v>465</v>
      </c>
      <c r="J442" s="114" t="s">
        <v>533</v>
      </c>
      <c r="K442" s="189"/>
      <c r="L442" s="129"/>
      <c r="M442" s="4" t="str">
        <f>IF(F459,I459,"")</f>
        <v/>
      </c>
      <c r="N442" s="6"/>
      <c r="O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</row>
    <row r="443" spans="1:70" ht="20.25" customHeight="1">
      <c r="A443" s="4">
        <v>439</v>
      </c>
      <c r="B443" s="582"/>
      <c r="C443" s="76" t="s">
        <v>388</v>
      </c>
      <c r="D443" s="349">
        <v>14</v>
      </c>
      <c r="E443" s="74" t="s">
        <v>865</v>
      </c>
      <c r="F443" s="87">
        <v>1</v>
      </c>
      <c r="G443" s="92"/>
      <c r="H443" s="97" t="str">
        <f t="shared" si="28"/>
        <v>東区14-12</v>
      </c>
      <c r="I443" s="104">
        <v>135</v>
      </c>
      <c r="J443" s="114" t="s">
        <v>1028</v>
      </c>
      <c r="K443" s="189" t="s">
        <v>1033</v>
      </c>
      <c r="L443" s="129"/>
      <c r="M443" s="4" t="str">
        <f>IF(F460,I460,"")</f>
        <v/>
      </c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25" hidden="1" customHeight="1">
      <c r="A444" s="4">
        <v>440</v>
      </c>
      <c r="B444" s="589" t="s">
        <v>534</v>
      </c>
      <c r="C444" s="76" t="s">
        <v>388</v>
      </c>
      <c r="D444" s="59">
        <v>15</v>
      </c>
      <c r="E444" s="74">
        <v>1</v>
      </c>
      <c r="F444" s="87"/>
      <c r="G444" s="92"/>
      <c r="H444" s="97" t="str">
        <f t="shared" si="28"/>
        <v>東区15-1</v>
      </c>
      <c r="I444" s="104">
        <v>210</v>
      </c>
      <c r="J444" s="113" t="s">
        <v>535</v>
      </c>
      <c r="K444" s="281"/>
      <c r="L444" s="129"/>
      <c r="M444" s="5">
        <f>IF(F443,I443,"")</f>
        <v>135</v>
      </c>
      <c r="N444" s="6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25" hidden="1">
      <c r="A445" s="4">
        <v>441</v>
      </c>
      <c r="B445" s="589"/>
      <c r="C445" s="76" t="s">
        <v>388</v>
      </c>
      <c r="D445" s="59">
        <v>15</v>
      </c>
      <c r="E445" s="74">
        <v>2</v>
      </c>
      <c r="F445" s="87"/>
      <c r="G445" s="92"/>
      <c r="H445" s="97" t="str">
        <f t="shared" si="28"/>
        <v>東区15-2</v>
      </c>
      <c r="I445" s="104">
        <v>520</v>
      </c>
      <c r="J445" s="113" t="s">
        <v>536</v>
      </c>
      <c r="K445" s="188"/>
      <c r="L445" s="129"/>
      <c r="M445" s="4" t="str">
        <f t="shared" ref="M445:M454" si="29">IF(F461,I461,"")</f>
        <v/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20.25" hidden="1" customHeight="1">
      <c r="A446" s="4">
        <v>442</v>
      </c>
      <c r="B446" s="589"/>
      <c r="C446" s="76" t="s">
        <v>388</v>
      </c>
      <c r="D446" s="59">
        <v>15</v>
      </c>
      <c r="E446" s="74">
        <v>3</v>
      </c>
      <c r="F446" s="87"/>
      <c r="G446" s="92"/>
      <c r="H446" s="97" t="str">
        <f t="shared" si="28"/>
        <v>東区15-3</v>
      </c>
      <c r="I446" s="104">
        <v>465</v>
      </c>
      <c r="J446" s="113" t="s">
        <v>537</v>
      </c>
      <c r="K446" s="188"/>
      <c r="L446" s="129"/>
      <c r="M446" s="4" t="str">
        <f t="shared" si="29"/>
        <v/>
      </c>
      <c r="N446" s="6"/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20.25" hidden="1" customHeight="1">
      <c r="A447" s="4">
        <v>443</v>
      </c>
      <c r="B447" s="589"/>
      <c r="C447" s="76" t="s">
        <v>388</v>
      </c>
      <c r="D447" s="59">
        <v>15</v>
      </c>
      <c r="E447" s="74">
        <v>4</v>
      </c>
      <c r="F447" s="87"/>
      <c r="G447" s="92"/>
      <c r="H447" s="97" t="str">
        <f t="shared" si="28"/>
        <v>東区15-4</v>
      </c>
      <c r="I447" s="104">
        <v>435</v>
      </c>
      <c r="J447" s="113" t="s">
        <v>538</v>
      </c>
      <c r="K447" s="334"/>
      <c r="L447" s="170"/>
      <c r="M447" s="4" t="str">
        <f t="shared" si="29"/>
        <v/>
      </c>
      <c r="N447" s="6"/>
      <c r="O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hidden="1" customHeight="1">
      <c r="A448" s="4">
        <v>444</v>
      </c>
      <c r="B448" s="589"/>
      <c r="C448" s="76" t="s">
        <v>388</v>
      </c>
      <c r="D448" s="59">
        <v>15</v>
      </c>
      <c r="E448" s="74">
        <v>5</v>
      </c>
      <c r="F448" s="87"/>
      <c r="G448" s="92"/>
      <c r="H448" s="97" t="str">
        <f t="shared" si="28"/>
        <v>東区15-5</v>
      </c>
      <c r="I448" s="104">
        <v>360</v>
      </c>
      <c r="J448" s="119" t="s">
        <v>539</v>
      </c>
      <c r="K448" s="281"/>
      <c r="L448" s="319"/>
      <c r="M448" s="4" t="str">
        <f t="shared" si="29"/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100000000000001" hidden="1" customHeight="1">
      <c r="A449" s="4">
        <v>445</v>
      </c>
      <c r="B449" s="589"/>
      <c r="C449" s="76" t="s">
        <v>388</v>
      </c>
      <c r="D449" s="59">
        <v>15</v>
      </c>
      <c r="E449" s="74">
        <v>6</v>
      </c>
      <c r="F449" s="87"/>
      <c r="G449" s="92"/>
      <c r="H449" s="97" t="str">
        <f t="shared" si="28"/>
        <v>東区15-6</v>
      </c>
      <c r="I449" s="104">
        <v>935</v>
      </c>
      <c r="J449" s="113" t="s">
        <v>541</v>
      </c>
      <c r="K449" s="188"/>
      <c r="L449" s="129"/>
      <c r="M449" s="5" t="str">
        <f>IF(F448,I448,"")</f>
        <v/>
      </c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 customHeight="1">
      <c r="A450" s="4">
        <v>446</v>
      </c>
      <c r="B450" s="589"/>
      <c r="C450" s="76" t="s">
        <v>388</v>
      </c>
      <c r="D450" s="59">
        <v>15</v>
      </c>
      <c r="E450" s="74">
        <v>7</v>
      </c>
      <c r="F450" s="87"/>
      <c r="G450" s="92"/>
      <c r="H450" s="97" t="str">
        <f t="shared" si="28"/>
        <v>東区15-7</v>
      </c>
      <c r="I450" s="104">
        <v>490</v>
      </c>
      <c r="J450" s="113" t="s">
        <v>542</v>
      </c>
      <c r="K450" s="188"/>
      <c r="L450" s="140"/>
      <c r="M450" s="4" t="str">
        <f t="shared" si="29"/>
        <v/>
      </c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s="24" customFormat="1" ht="16.5" hidden="1" customHeight="1">
      <c r="A451" s="4">
        <v>447</v>
      </c>
      <c r="B451" s="589"/>
      <c r="C451" s="76" t="s">
        <v>388</v>
      </c>
      <c r="D451" s="59">
        <v>15</v>
      </c>
      <c r="E451" s="74">
        <v>8</v>
      </c>
      <c r="F451" s="87"/>
      <c r="G451" s="92"/>
      <c r="H451" s="97" t="str">
        <f t="shared" si="28"/>
        <v>東区15-8</v>
      </c>
      <c r="I451" s="104">
        <v>390</v>
      </c>
      <c r="J451" s="113" t="s">
        <v>543</v>
      </c>
      <c r="K451" s="188"/>
      <c r="L451" s="129"/>
      <c r="M451" s="4" t="str">
        <f t="shared" si="29"/>
        <v/>
      </c>
      <c r="N451" s="6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</row>
    <row r="452" spans="1:70" ht="16.5" hidden="1" customHeight="1">
      <c r="A452" s="4">
        <v>448</v>
      </c>
      <c r="B452" s="589"/>
      <c r="C452" s="76" t="s">
        <v>388</v>
      </c>
      <c r="D452" s="59">
        <v>15</v>
      </c>
      <c r="E452" s="74">
        <v>9</v>
      </c>
      <c r="F452" s="87"/>
      <c r="G452" s="92"/>
      <c r="H452" s="97" t="str">
        <f t="shared" si="28"/>
        <v>東区15-9</v>
      </c>
      <c r="I452" s="104">
        <v>265</v>
      </c>
      <c r="J452" s="113" t="s">
        <v>544</v>
      </c>
      <c r="K452" s="188"/>
      <c r="L452" s="129"/>
      <c r="M452" s="5" t="str">
        <f t="shared" si="29"/>
        <v/>
      </c>
    </row>
    <row r="453" spans="1:70" ht="20.25" hidden="1" customHeight="1">
      <c r="A453" s="4">
        <v>449</v>
      </c>
      <c r="B453" s="589"/>
      <c r="C453" s="76" t="s">
        <v>388</v>
      </c>
      <c r="D453" s="59">
        <v>15</v>
      </c>
      <c r="E453" s="74" t="s">
        <v>455</v>
      </c>
      <c r="F453" s="87"/>
      <c r="G453" s="92"/>
      <c r="H453" s="101" t="str">
        <f t="shared" si="28"/>
        <v>東区15-10</v>
      </c>
      <c r="I453" s="104">
        <v>350</v>
      </c>
      <c r="J453" s="113" t="s">
        <v>545</v>
      </c>
      <c r="K453" s="188"/>
      <c r="L453" s="129"/>
      <c r="M453" s="5" t="str">
        <f t="shared" si="29"/>
        <v/>
      </c>
      <c r="N453" s="6"/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16.5" hidden="1" customHeight="1">
      <c r="A454" s="4">
        <v>450</v>
      </c>
      <c r="B454" s="589"/>
      <c r="C454" s="76" t="s">
        <v>388</v>
      </c>
      <c r="D454" s="59">
        <v>15</v>
      </c>
      <c r="E454" s="74" t="s">
        <v>383</v>
      </c>
      <c r="F454" s="87"/>
      <c r="G454" s="92"/>
      <c r="H454" s="101" t="str">
        <f t="shared" si="28"/>
        <v>東区15-11</v>
      </c>
      <c r="I454" s="104">
        <v>305</v>
      </c>
      <c r="J454" s="113" t="s">
        <v>545</v>
      </c>
      <c r="K454" s="281"/>
      <c r="L454" s="152"/>
      <c r="M454" s="4" t="str">
        <f t="shared" si="29"/>
        <v/>
      </c>
    </row>
    <row r="455" spans="1:70" ht="20.100000000000001" hidden="1" customHeight="1">
      <c r="A455" s="4">
        <v>451</v>
      </c>
      <c r="B455" s="589"/>
      <c r="C455" s="76" t="s">
        <v>388</v>
      </c>
      <c r="D455" s="59">
        <v>15</v>
      </c>
      <c r="E455" s="74" t="s">
        <v>182</v>
      </c>
      <c r="F455" s="87"/>
      <c r="G455" s="92"/>
      <c r="H455" s="101" t="str">
        <f t="shared" si="28"/>
        <v>東区15-12</v>
      </c>
      <c r="I455" s="104">
        <v>375</v>
      </c>
      <c r="J455" s="114" t="s">
        <v>546</v>
      </c>
      <c r="K455" s="188"/>
      <c r="L455" s="132"/>
      <c r="M455" s="5" t="str">
        <f>IF(F454,I454,"")</f>
        <v/>
      </c>
      <c r="N455" s="6"/>
      <c r="O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16.5" hidden="1" customHeight="1">
      <c r="A456" s="4">
        <v>452</v>
      </c>
      <c r="B456" s="589" t="s">
        <v>547</v>
      </c>
      <c r="C456" s="76" t="s">
        <v>548</v>
      </c>
      <c r="D456" s="57">
        <v>1</v>
      </c>
      <c r="E456" s="74">
        <v>1</v>
      </c>
      <c r="F456" s="87"/>
      <c r="G456" s="92"/>
      <c r="H456" s="97" t="str">
        <f t="shared" si="28"/>
        <v>南区1-1</v>
      </c>
      <c r="I456" s="104">
        <v>600</v>
      </c>
      <c r="J456" s="113" t="s">
        <v>549</v>
      </c>
      <c r="K456" s="188"/>
      <c r="L456" s="129"/>
      <c r="M456" s="4"/>
      <c r="N456" s="6"/>
    </row>
    <row r="457" spans="1:70" ht="20.25" customHeight="1">
      <c r="A457" s="4">
        <v>453</v>
      </c>
      <c r="B457" s="589"/>
      <c r="C457" s="76" t="s">
        <v>548</v>
      </c>
      <c r="D457" s="57">
        <v>1</v>
      </c>
      <c r="E457" s="74">
        <v>2</v>
      </c>
      <c r="F457" s="87">
        <v>0</v>
      </c>
      <c r="G457" s="92"/>
      <c r="H457" s="97" t="str">
        <f t="shared" si="28"/>
        <v>南区1-2</v>
      </c>
      <c r="I457" s="104">
        <v>445</v>
      </c>
      <c r="J457" s="113" t="s">
        <v>550</v>
      </c>
      <c r="K457" s="281"/>
      <c r="L457" s="138" t="s">
        <v>1106</v>
      </c>
      <c r="M457" s="5">
        <f t="shared" ref="M457:M463" si="30">IF(F472,I472,"")</f>
        <v>455</v>
      </c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100000000000001" hidden="1" customHeight="1">
      <c r="A458" s="4">
        <v>454</v>
      </c>
      <c r="B458" s="589"/>
      <c r="C458" s="76" t="s">
        <v>548</v>
      </c>
      <c r="D458" s="57">
        <v>1</v>
      </c>
      <c r="E458" s="74">
        <v>3</v>
      </c>
      <c r="F458" s="87"/>
      <c r="G458" s="92"/>
      <c r="H458" s="97" t="str">
        <f t="shared" si="28"/>
        <v>南区1-3</v>
      </c>
      <c r="I458" s="104">
        <v>530</v>
      </c>
      <c r="J458" s="113" t="s">
        <v>735</v>
      </c>
      <c r="K458" s="281"/>
      <c r="L458" s="304"/>
      <c r="M458" s="5" t="str">
        <f>IF(F457,I457,"")</f>
        <v/>
      </c>
      <c r="N458" s="6"/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20.25" hidden="1">
      <c r="A459" s="4">
        <v>455</v>
      </c>
      <c r="B459" s="589"/>
      <c r="C459" s="76" t="s">
        <v>548</v>
      </c>
      <c r="D459" s="57">
        <v>1</v>
      </c>
      <c r="E459" s="74">
        <v>4</v>
      </c>
      <c r="F459" s="87"/>
      <c r="G459" s="92"/>
      <c r="H459" s="97" t="str">
        <f t="shared" si="28"/>
        <v>南区1-4</v>
      </c>
      <c r="I459" s="104">
        <v>980</v>
      </c>
      <c r="J459" s="113" t="s">
        <v>551</v>
      </c>
      <c r="K459" s="188"/>
      <c r="L459" s="129"/>
      <c r="M459" s="4" t="str">
        <f t="shared" si="30"/>
        <v/>
      </c>
      <c r="N459" s="6"/>
      <c r="O459" s="6"/>
      <c r="P459" s="49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20.25" hidden="1" customHeight="1">
      <c r="A460" s="4">
        <v>456</v>
      </c>
      <c r="B460" s="589"/>
      <c r="C460" s="76" t="s">
        <v>548</v>
      </c>
      <c r="D460" s="57">
        <v>1</v>
      </c>
      <c r="E460" s="74">
        <v>5</v>
      </c>
      <c r="F460" s="87"/>
      <c r="G460" s="92"/>
      <c r="H460" s="97" t="str">
        <f t="shared" si="28"/>
        <v>南区1-5</v>
      </c>
      <c r="I460" s="104">
        <v>385</v>
      </c>
      <c r="J460" s="113" t="s">
        <v>552</v>
      </c>
      <c r="K460" s="188"/>
      <c r="L460" s="129"/>
      <c r="M460" s="4" t="str">
        <f t="shared" si="30"/>
        <v/>
      </c>
      <c r="O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</row>
    <row r="461" spans="1:70" ht="20.25" hidden="1" customHeight="1">
      <c r="A461" s="4">
        <v>457</v>
      </c>
      <c r="B461" s="589"/>
      <c r="C461" s="76" t="s">
        <v>548</v>
      </c>
      <c r="D461" s="57">
        <v>1</v>
      </c>
      <c r="E461" s="74">
        <v>6</v>
      </c>
      <c r="F461" s="87"/>
      <c r="G461" s="92"/>
      <c r="H461" s="97" t="str">
        <f t="shared" si="28"/>
        <v>南区1-6</v>
      </c>
      <c r="I461" s="104">
        <v>465</v>
      </c>
      <c r="J461" s="113" t="s">
        <v>553</v>
      </c>
      <c r="K461" s="281"/>
      <c r="L461" s="129"/>
      <c r="M461" s="5">
        <f t="shared" si="30"/>
        <v>485</v>
      </c>
      <c r="N461" s="6"/>
      <c r="O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16.5" hidden="1" customHeight="1">
      <c r="A462" s="4">
        <v>458</v>
      </c>
      <c r="B462" s="589"/>
      <c r="C462" s="76" t="s">
        <v>548</v>
      </c>
      <c r="D462" s="57">
        <v>1</v>
      </c>
      <c r="E462" s="74">
        <v>7</v>
      </c>
      <c r="F462" s="87"/>
      <c r="G462" s="92"/>
      <c r="H462" s="97" t="str">
        <f t="shared" si="28"/>
        <v>南区1-7</v>
      </c>
      <c r="I462" s="104">
        <v>430</v>
      </c>
      <c r="J462" s="113" t="s">
        <v>554</v>
      </c>
      <c r="K462" s="188"/>
      <c r="L462" s="129"/>
      <c r="M462" s="4" t="str">
        <f t="shared" si="30"/>
        <v/>
      </c>
      <c r="N462" s="6"/>
    </row>
    <row r="463" spans="1:70" ht="20.25" hidden="1" customHeight="1">
      <c r="A463" s="4">
        <v>459</v>
      </c>
      <c r="B463" s="589"/>
      <c r="C463" s="76" t="s">
        <v>548</v>
      </c>
      <c r="D463" s="57">
        <v>1</v>
      </c>
      <c r="E463" s="74">
        <v>8</v>
      </c>
      <c r="F463" s="87"/>
      <c r="G463" s="92"/>
      <c r="H463" s="97" t="str">
        <f t="shared" si="28"/>
        <v>南区1-8</v>
      </c>
      <c r="I463" s="104">
        <v>605</v>
      </c>
      <c r="J463" s="113" t="s">
        <v>555</v>
      </c>
      <c r="K463" s="188"/>
      <c r="L463" s="129"/>
      <c r="M463" s="4">
        <f t="shared" si="30"/>
        <v>340</v>
      </c>
      <c r="N463" s="6"/>
      <c r="O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hidden="1" customHeight="1">
      <c r="A464" s="4">
        <v>460</v>
      </c>
      <c r="B464" s="589"/>
      <c r="C464" s="76" t="s">
        <v>548</v>
      </c>
      <c r="D464" s="57">
        <v>1</v>
      </c>
      <c r="E464" s="74">
        <v>9</v>
      </c>
      <c r="F464" s="87"/>
      <c r="G464" s="92"/>
      <c r="H464" s="97" t="str">
        <f t="shared" si="28"/>
        <v>南区1-9</v>
      </c>
      <c r="I464" s="104">
        <v>615</v>
      </c>
      <c r="J464" s="113" t="s">
        <v>556</v>
      </c>
      <c r="K464" s="188"/>
      <c r="L464" s="129"/>
      <c r="M464" s="4" t="str">
        <f t="shared" ref="M464:M484" si="31">IF(F480,I480,"")</f>
        <v/>
      </c>
      <c r="N464" s="6"/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 hidden="1" customHeight="1">
      <c r="A465" s="4">
        <v>461</v>
      </c>
      <c r="B465" s="589" t="s">
        <v>557</v>
      </c>
      <c r="C465" s="76" t="s">
        <v>548</v>
      </c>
      <c r="D465" s="57">
        <v>2</v>
      </c>
      <c r="E465" s="74">
        <v>1</v>
      </c>
      <c r="F465" s="87"/>
      <c r="G465" s="92"/>
      <c r="H465" s="97" t="str">
        <f t="shared" si="28"/>
        <v>南区2-1</v>
      </c>
      <c r="I465" s="104">
        <v>615</v>
      </c>
      <c r="J465" s="113" t="s">
        <v>558</v>
      </c>
      <c r="K465" s="188"/>
      <c r="L465" s="129"/>
      <c r="M465" s="4" t="str">
        <f t="shared" si="31"/>
        <v/>
      </c>
      <c r="N465" s="6"/>
      <c r="O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20.25" hidden="1" customHeight="1">
      <c r="A466" s="4">
        <v>462</v>
      </c>
      <c r="B466" s="589"/>
      <c r="C466" s="76" t="s">
        <v>548</v>
      </c>
      <c r="D466" s="57">
        <v>2</v>
      </c>
      <c r="E466" s="74">
        <v>2</v>
      </c>
      <c r="F466" s="87"/>
      <c r="G466" s="92"/>
      <c r="H466" s="97" t="str">
        <f t="shared" si="28"/>
        <v>南区2-2</v>
      </c>
      <c r="I466" s="104">
        <v>355</v>
      </c>
      <c r="J466" s="113" t="s">
        <v>559</v>
      </c>
      <c r="K466" s="188"/>
      <c r="L466" s="129"/>
      <c r="M466" s="5" t="str">
        <f t="shared" si="31"/>
        <v/>
      </c>
      <c r="N466" s="6"/>
      <c r="O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</row>
    <row r="467" spans="1:70" ht="20.25" hidden="1" customHeight="1">
      <c r="A467" s="4">
        <v>463</v>
      </c>
      <c r="B467" s="589"/>
      <c r="C467" s="76" t="s">
        <v>548</v>
      </c>
      <c r="D467" s="57">
        <v>2</v>
      </c>
      <c r="E467" s="74">
        <v>3</v>
      </c>
      <c r="F467" s="87"/>
      <c r="G467" s="92"/>
      <c r="H467" s="97" t="str">
        <f t="shared" si="28"/>
        <v>南区2-3</v>
      </c>
      <c r="I467" s="104">
        <v>460</v>
      </c>
      <c r="J467" s="113" t="s">
        <v>560</v>
      </c>
      <c r="K467" s="188"/>
      <c r="L467" s="129"/>
      <c r="M467" s="4" t="str">
        <f t="shared" si="31"/>
        <v/>
      </c>
      <c r="O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 hidden="1" customHeight="1">
      <c r="A468" s="4">
        <v>464</v>
      </c>
      <c r="B468" s="589"/>
      <c r="C468" s="76" t="s">
        <v>548</v>
      </c>
      <c r="D468" s="57">
        <v>2</v>
      </c>
      <c r="E468" s="74">
        <v>4</v>
      </c>
      <c r="F468" s="87"/>
      <c r="G468" s="92"/>
      <c r="H468" s="97" t="str">
        <f t="shared" si="28"/>
        <v>南区2-4</v>
      </c>
      <c r="I468" s="104">
        <v>450</v>
      </c>
      <c r="J468" s="113" t="s">
        <v>561</v>
      </c>
      <c r="K468" s="330"/>
      <c r="L468" s="129"/>
      <c r="M468" s="4">
        <f t="shared" si="31"/>
        <v>440</v>
      </c>
      <c r="N468" s="6"/>
      <c r="O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16.5" hidden="1" customHeight="1">
      <c r="A469" s="4">
        <v>465</v>
      </c>
      <c r="B469" s="589"/>
      <c r="C469" s="76" t="s">
        <v>548</v>
      </c>
      <c r="D469" s="57">
        <v>2</v>
      </c>
      <c r="E469" s="74">
        <v>5</v>
      </c>
      <c r="F469" s="87"/>
      <c r="G469" s="92"/>
      <c r="H469" s="97" t="str">
        <f t="shared" si="28"/>
        <v>南区2-5</v>
      </c>
      <c r="I469" s="104">
        <v>265</v>
      </c>
      <c r="J469" s="113" t="s">
        <v>562</v>
      </c>
      <c r="K469" s="334"/>
      <c r="L469" s="168"/>
      <c r="M469" s="5">
        <f t="shared" si="31"/>
        <v>455</v>
      </c>
      <c r="N469" s="6"/>
    </row>
    <row r="470" spans="1:70" ht="20.25" hidden="1" customHeight="1">
      <c r="A470" s="4">
        <v>466</v>
      </c>
      <c r="B470" s="589"/>
      <c r="C470" s="76" t="s">
        <v>548</v>
      </c>
      <c r="D470" s="57">
        <v>2</v>
      </c>
      <c r="E470" s="74">
        <v>6</v>
      </c>
      <c r="F470" s="87"/>
      <c r="G470" s="92"/>
      <c r="H470" s="97" t="str">
        <f t="shared" si="28"/>
        <v>南区2-6</v>
      </c>
      <c r="I470" s="104">
        <v>475</v>
      </c>
      <c r="J470" s="113" t="s">
        <v>562</v>
      </c>
      <c r="K470" s="188"/>
      <c r="L470" s="164"/>
      <c r="M470" s="5" t="str">
        <f t="shared" si="31"/>
        <v/>
      </c>
      <c r="N470" s="6"/>
      <c r="O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 hidden="1" customHeight="1">
      <c r="A471" s="4">
        <v>467</v>
      </c>
      <c r="B471" s="589" t="s">
        <v>563</v>
      </c>
      <c r="C471" s="76" t="s">
        <v>548</v>
      </c>
      <c r="D471" s="57">
        <v>3</v>
      </c>
      <c r="E471" s="74">
        <v>1</v>
      </c>
      <c r="F471" s="87"/>
      <c r="G471" s="92"/>
      <c r="H471" s="97" t="str">
        <f t="shared" si="28"/>
        <v>南区3-1</v>
      </c>
      <c r="I471" s="104">
        <v>530</v>
      </c>
      <c r="J471" s="113" t="s">
        <v>564</v>
      </c>
      <c r="K471" s="281"/>
      <c r="L471" s="150"/>
      <c r="M471" s="4">
        <f t="shared" si="31"/>
        <v>630</v>
      </c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100000000000001" customHeight="1">
      <c r="A472" s="4">
        <v>468</v>
      </c>
      <c r="B472" s="589"/>
      <c r="C472" s="76" t="s">
        <v>548</v>
      </c>
      <c r="D472" s="57">
        <v>3</v>
      </c>
      <c r="E472" s="74" t="s">
        <v>143</v>
      </c>
      <c r="F472" s="87">
        <v>3</v>
      </c>
      <c r="G472" s="92"/>
      <c r="H472" s="97" t="str">
        <f t="shared" si="28"/>
        <v>南区3-2</v>
      </c>
      <c r="I472" s="104">
        <v>455</v>
      </c>
      <c r="J472" s="113" t="s">
        <v>566</v>
      </c>
      <c r="K472" s="281" t="s">
        <v>1059</v>
      </c>
      <c r="L472" s="377" t="s">
        <v>1128</v>
      </c>
      <c r="M472" s="5" t="str">
        <f>IF(F471,I471,"")</f>
        <v/>
      </c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20.100000000000001" hidden="1" customHeight="1">
      <c r="A473" s="4">
        <v>469</v>
      </c>
      <c r="B473" s="589"/>
      <c r="C473" s="76" t="s">
        <v>548</v>
      </c>
      <c r="D473" s="57">
        <v>3</v>
      </c>
      <c r="E473" s="74">
        <v>3</v>
      </c>
      <c r="F473" s="87"/>
      <c r="G473" s="92"/>
      <c r="H473" s="97" t="str">
        <f t="shared" si="28"/>
        <v>南区3-3</v>
      </c>
      <c r="I473" s="104">
        <v>400</v>
      </c>
      <c r="J473" s="113" t="s">
        <v>568</v>
      </c>
      <c r="K473" s="188"/>
      <c r="L473" s="141"/>
      <c r="M473" s="5">
        <f>IF(F472,I472,"")</f>
        <v>455</v>
      </c>
    </row>
    <row r="474" spans="1:70" s="23" customFormat="1" ht="20.25" hidden="1" customHeight="1">
      <c r="A474" s="4">
        <v>470</v>
      </c>
      <c r="B474" s="589"/>
      <c r="C474" s="76" t="s">
        <v>548</v>
      </c>
      <c r="D474" s="57">
        <v>3</v>
      </c>
      <c r="E474" s="74">
        <v>4</v>
      </c>
      <c r="F474" s="87"/>
      <c r="G474" s="92"/>
      <c r="H474" s="97" t="str">
        <f t="shared" si="28"/>
        <v>南区3-4</v>
      </c>
      <c r="I474" s="104">
        <v>305</v>
      </c>
      <c r="J474" s="113" t="s">
        <v>569</v>
      </c>
      <c r="K474" s="188"/>
      <c r="L474" s="129"/>
      <c r="M474" s="5" t="str">
        <f t="shared" si="31"/>
        <v/>
      </c>
      <c r="N474" s="15"/>
      <c r="P474" s="44"/>
      <c r="Q474" s="44"/>
    </row>
    <row r="475" spans="1:70" s="15" customFormat="1" ht="16.5" hidden="1" customHeight="1">
      <c r="A475" s="4">
        <v>471</v>
      </c>
      <c r="B475" s="589"/>
      <c r="C475" s="76" t="s">
        <v>548</v>
      </c>
      <c r="D475" s="57">
        <v>3</v>
      </c>
      <c r="E475" s="74">
        <v>5</v>
      </c>
      <c r="F475" s="87"/>
      <c r="G475" s="92"/>
      <c r="H475" s="97" t="str">
        <f t="shared" si="28"/>
        <v>南区3-5</v>
      </c>
      <c r="I475" s="104">
        <v>345</v>
      </c>
      <c r="J475" s="114" t="s">
        <v>570</v>
      </c>
      <c r="K475" s="188"/>
      <c r="L475" s="129"/>
      <c r="M475" s="4" t="str">
        <f t="shared" si="31"/>
        <v/>
      </c>
      <c r="N475" s="23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</row>
    <row r="476" spans="1:70" s="15" customFormat="1" ht="20.25" customHeight="1">
      <c r="A476" s="4">
        <v>472</v>
      </c>
      <c r="B476" s="589"/>
      <c r="C476" s="76" t="s">
        <v>548</v>
      </c>
      <c r="D476" s="57">
        <v>3</v>
      </c>
      <c r="E476" s="74">
        <v>6</v>
      </c>
      <c r="F476" s="87">
        <v>3</v>
      </c>
      <c r="G476" s="92"/>
      <c r="H476" s="97" t="str">
        <f t="shared" si="28"/>
        <v>南区3-6</v>
      </c>
      <c r="I476" s="104">
        <v>485</v>
      </c>
      <c r="J476" s="113" t="s">
        <v>571</v>
      </c>
      <c r="K476" s="325" t="s">
        <v>1104</v>
      </c>
      <c r="L476" s="378" t="s">
        <v>1115</v>
      </c>
      <c r="M476" s="4" t="str">
        <f t="shared" si="31"/>
        <v/>
      </c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</row>
    <row r="477" spans="1:70" s="23" customFormat="1" ht="20.25" hidden="1">
      <c r="A477" s="4">
        <v>473</v>
      </c>
      <c r="B477" s="589"/>
      <c r="C477" s="76" t="s">
        <v>548</v>
      </c>
      <c r="D477" s="57">
        <v>3</v>
      </c>
      <c r="E477" s="74">
        <v>7</v>
      </c>
      <c r="F477" s="87"/>
      <c r="G477" s="92"/>
      <c r="H477" s="97" t="str">
        <f t="shared" si="28"/>
        <v>南区3-7</v>
      </c>
      <c r="I477" s="104">
        <v>170</v>
      </c>
      <c r="J477" s="113" t="s">
        <v>572</v>
      </c>
      <c r="K477" s="188"/>
      <c r="L477" s="129"/>
      <c r="M477" s="5">
        <f>IF(F476,I476,"")</f>
        <v>485</v>
      </c>
      <c r="N477" s="44"/>
      <c r="P477" s="44"/>
      <c r="Q477" s="44"/>
    </row>
    <row r="478" spans="1:70" s="23" customFormat="1" ht="20.25" customHeight="1">
      <c r="A478" s="4">
        <v>474</v>
      </c>
      <c r="B478" s="589"/>
      <c r="C478" s="76" t="s">
        <v>548</v>
      </c>
      <c r="D478" s="57">
        <v>3</v>
      </c>
      <c r="E478" s="74">
        <v>8</v>
      </c>
      <c r="F478" s="87">
        <v>3</v>
      </c>
      <c r="G478" s="92"/>
      <c r="H478" s="97" t="str">
        <f t="shared" si="28"/>
        <v>南区3-8</v>
      </c>
      <c r="I478" s="104">
        <v>340</v>
      </c>
      <c r="J478" s="113" t="s">
        <v>573</v>
      </c>
      <c r="K478" s="281" t="s">
        <v>39</v>
      </c>
      <c r="L478" s="364" t="s">
        <v>1129</v>
      </c>
      <c r="M478" s="4" t="str">
        <f t="shared" si="31"/>
        <v/>
      </c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</row>
    <row r="479" spans="1:70" ht="20.100000000000001" customHeight="1">
      <c r="A479" s="4">
        <v>475</v>
      </c>
      <c r="B479" s="589"/>
      <c r="C479" s="76" t="s">
        <v>548</v>
      </c>
      <c r="D479" s="57">
        <v>3</v>
      </c>
      <c r="E479" s="74" t="s">
        <v>279</v>
      </c>
      <c r="F479" s="87">
        <v>3</v>
      </c>
      <c r="G479" s="92"/>
      <c r="H479" s="97" t="str">
        <f>CONCATENATE(C479,D479,"-",E479)</f>
        <v>南区3-9</v>
      </c>
      <c r="I479" s="104">
        <v>375</v>
      </c>
      <c r="J479" s="113" t="s">
        <v>574</v>
      </c>
      <c r="K479" s="281" t="s">
        <v>39</v>
      </c>
      <c r="L479" s="378" t="s">
        <v>1115</v>
      </c>
      <c r="M479" s="5">
        <f>IF(F478,I478,"")</f>
        <v>340</v>
      </c>
    </row>
    <row r="480" spans="1:70" ht="20.100000000000001" hidden="1" customHeight="1">
      <c r="A480" s="4">
        <v>476</v>
      </c>
      <c r="B480" s="608" t="s">
        <v>575</v>
      </c>
      <c r="C480" s="76" t="s">
        <v>548</v>
      </c>
      <c r="D480" s="57">
        <v>4</v>
      </c>
      <c r="E480" s="74">
        <v>1</v>
      </c>
      <c r="F480" s="87"/>
      <c r="G480" s="92"/>
      <c r="H480" s="97" t="str">
        <f t="shared" si="28"/>
        <v>南区4-1</v>
      </c>
      <c r="I480" s="104">
        <v>320</v>
      </c>
      <c r="J480" s="113" t="s">
        <v>576</v>
      </c>
      <c r="K480" s="188"/>
      <c r="L480" s="131"/>
      <c r="M480" s="5">
        <f>IF(F479,I479,"")</f>
        <v>375</v>
      </c>
      <c r="N480" s="6"/>
    </row>
    <row r="481" spans="1:70" ht="20.25" hidden="1" customHeight="1">
      <c r="A481" s="4">
        <v>477</v>
      </c>
      <c r="B481" s="608"/>
      <c r="C481" s="76" t="s">
        <v>548</v>
      </c>
      <c r="D481" s="57">
        <v>4</v>
      </c>
      <c r="E481" s="74">
        <v>2</v>
      </c>
      <c r="F481" s="87"/>
      <c r="G481" s="92"/>
      <c r="H481" s="97" t="str">
        <f t="shared" si="28"/>
        <v>南区4-2</v>
      </c>
      <c r="I481" s="104">
        <v>435</v>
      </c>
      <c r="J481" s="113" t="s">
        <v>577</v>
      </c>
      <c r="K481" s="188"/>
      <c r="L481" s="129"/>
      <c r="M481" s="4" t="str">
        <f t="shared" si="31"/>
        <v/>
      </c>
      <c r="O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</row>
    <row r="482" spans="1:70" ht="20.25" hidden="1" customHeight="1">
      <c r="A482" s="4">
        <v>478</v>
      </c>
      <c r="B482" s="608"/>
      <c r="C482" s="76" t="s">
        <v>548</v>
      </c>
      <c r="D482" s="57">
        <v>4</v>
      </c>
      <c r="E482" s="74">
        <v>3</v>
      </c>
      <c r="F482" s="87"/>
      <c r="G482" s="92"/>
      <c r="H482" s="97" t="str">
        <f t="shared" si="28"/>
        <v>南区4-3</v>
      </c>
      <c r="I482" s="104">
        <v>395</v>
      </c>
      <c r="J482" s="113" t="s">
        <v>578</v>
      </c>
      <c r="K482" s="281"/>
      <c r="L482" s="172"/>
      <c r="M482" s="4" t="str">
        <f t="shared" si="31"/>
        <v/>
      </c>
      <c r="N482" s="6"/>
      <c r="O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100000000000001" hidden="1" customHeight="1">
      <c r="A483" s="4">
        <v>479</v>
      </c>
      <c r="B483" s="608"/>
      <c r="C483" s="76" t="s">
        <v>548</v>
      </c>
      <c r="D483" s="57">
        <v>4</v>
      </c>
      <c r="E483" s="74">
        <v>4</v>
      </c>
      <c r="F483" s="87"/>
      <c r="G483" s="92"/>
      <c r="H483" s="97" t="str">
        <f t="shared" si="28"/>
        <v>南区4-4</v>
      </c>
      <c r="I483" s="104">
        <v>280</v>
      </c>
      <c r="J483" s="113" t="s">
        <v>579</v>
      </c>
      <c r="K483" s="189"/>
      <c r="L483" s="132"/>
      <c r="M483" s="4">
        <f t="shared" si="31"/>
        <v>480</v>
      </c>
      <c r="N483" s="6"/>
    </row>
    <row r="484" spans="1:70" ht="20.25" customHeight="1">
      <c r="A484" s="4">
        <v>480</v>
      </c>
      <c r="B484" s="608"/>
      <c r="C484" s="76" t="s">
        <v>548</v>
      </c>
      <c r="D484" s="57">
        <v>4</v>
      </c>
      <c r="E484" s="74">
        <v>5</v>
      </c>
      <c r="F484" s="87">
        <v>3</v>
      </c>
      <c r="G484" s="92"/>
      <c r="H484" s="97" t="str">
        <f t="shared" si="28"/>
        <v>南区4-5</v>
      </c>
      <c r="I484" s="104">
        <v>440</v>
      </c>
      <c r="J484" s="113" t="s">
        <v>580</v>
      </c>
      <c r="K484" s="281" t="s">
        <v>1121</v>
      </c>
      <c r="L484" s="374" t="s">
        <v>1122</v>
      </c>
      <c r="M484" s="4" t="str">
        <f t="shared" si="31"/>
        <v/>
      </c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</row>
    <row r="485" spans="1:70" ht="20.100000000000001" customHeight="1">
      <c r="A485" s="4">
        <v>481</v>
      </c>
      <c r="B485" s="608"/>
      <c r="C485" s="76" t="s">
        <v>548</v>
      </c>
      <c r="D485" s="57">
        <v>4</v>
      </c>
      <c r="E485" s="74">
        <v>6</v>
      </c>
      <c r="F485" s="87">
        <v>3</v>
      </c>
      <c r="G485" s="92"/>
      <c r="H485" s="97" t="str">
        <f t="shared" si="28"/>
        <v>南区4-6</v>
      </c>
      <c r="I485" s="104">
        <v>455</v>
      </c>
      <c r="J485" s="113" t="s">
        <v>581</v>
      </c>
      <c r="K485" s="281"/>
      <c r="L485" s="374" t="s">
        <v>1115</v>
      </c>
      <c r="M485" s="5">
        <f>IF(F484,I484,"")</f>
        <v>440</v>
      </c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100000000000001" hidden="1" customHeight="1">
      <c r="A486" s="4">
        <v>482</v>
      </c>
      <c r="B486" s="608"/>
      <c r="C486" s="76" t="s">
        <v>548</v>
      </c>
      <c r="D486" s="57">
        <v>4</v>
      </c>
      <c r="E486" s="74">
        <v>7</v>
      </c>
      <c r="F486" s="87"/>
      <c r="G486" s="92"/>
      <c r="H486" s="97" t="str">
        <f t="shared" si="28"/>
        <v>南区4-7</v>
      </c>
      <c r="I486" s="104">
        <v>430</v>
      </c>
      <c r="J486" s="113" t="s">
        <v>582</v>
      </c>
      <c r="K486" s="189"/>
      <c r="L486" s="240"/>
      <c r="M486" s="5">
        <f>IF(F485,I485,"")</f>
        <v>455</v>
      </c>
      <c r="N486" s="6"/>
    </row>
    <row r="487" spans="1:70" ht="20.25" customHeight="1">
      <c r="A487" s="4">
        <v>483</v>
      </c>
      <c r="B487" s="608"/>
      <c r="C487" s="76" t="s">
        <v>548</v>
      </c>
      <c r="D487" s="57">
        <v>4</v>
      </c>
      <c r="E487" s="74">
        <v>8</v>
      </c>
      <c r="F487" s="87">
        <v>3</v>
      </c>
      <c r="G487" s="92"/>
      <c r="H487" s="97" t="str">
        <f t="shared" si="28"/>
        <v>南区4-8</v>
      </c>
      <c r="I487" s="104">
        <v>630</v>
      </c>
      <c r="J487" s="113" t="s">
        <v>583</v>
      </c>
      <c r="K487" s="281"/>
      <c r="L487" s="374" t="s">
        <v>1115</v>
      </c>
      <c r="M487" s="5" t="str">
        <f>IF(F504,I504,"")</f>
        <v/>
      </c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</row>
    <row r="488" spans="1:70" ht="20.100000000000001" hidden="1" customHeight="1">
      <c r="A488" s="4">
        <v>484</v>
      </c>
      <c r="B488" s="608"/>
      <c r="C488" s="76" t="s">
        <v>548</v>
      </c>
      <c r="D488" s="57">
        <v>4</v>
      </c>
      <c r="E488" s="74">
        <v>9</v>
      </c>
      <c r="F488" s="87"/>
      <c r="G488" s="92"/>
      <c r="H488" s="97" t="str">
        <f t="shared" si="28"/>
        <v>南区4-9</v>
      </c>
      <c r="I488" s="104">
        <v>505</v>
      </c>
      <c r="J488" s="113" t="s">
        <v>584</v>
      </c>
      <c r="K488" s="188"/>
      <c r="L488" s="173"/>
      <c r="M488" s="5">
        <f>IF(F487,I487,"")</f>
        <v>630</v>
      </c>
      <c r="N488" s="6"/>
      <c r="O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25" hidden="1" customHeight="1">
      <c r="A489" s="4">
        <v>485</v>
      </c>
      <c r="B489" s="608"/>
      <c r="C489" s="76" t="s">
        <v>548</v>
      </c>
      <c r="D489" s="57">
        <v>4</v>
      </c>
      <c r="E489" s="74">
        <v>10</v>
      </c>
      <c r="F489" s="87"/>
      <c r="G489" s="92"/>
      <c r="H489" s="97" t="str">
        <f t="shared" si="28"/>
        <v>南区4-10</v>
      </c>
      <c r="I489" s="104">
        <v>405</v>
      </c>
      <c r="J489" s="113" t="s">
        <v>585</v>
      </c>
      <c r="K489" s="188"/>
      <c r="L489" s="174"/>
      <c r="M489" s="4"/>
      <c r="N489" s="6"/>
      <c r="O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25" hidden="1" customHeight="1">
      <c r="A490" s="4">
        <v>486</v>
      </c>
      <c r="B490" s="608"/>
      <c r="C490" s="76" t="s">
        <v>548</v>
      </c>
      <c r="D490" s="57">
        <v>4</v>
      </c>
      <c r="E490" s="74">
        <v>11</v>
      </c>
      <c r="F490" s="87"/>
      <c r="G490" s="92"/>
      <c r="H490" s="97" t="str">
        <f t="shared" si="28"/>
        <v>南区4-11</v>
      </c>
      <c r="I490" s="104">
        <v>375</v>
      </c>
      <c r="J490" s="113" t="s">
        <v>586</v>
      </c>
      <c r="K490" s="188"/>
      <c r="L490" s="300"/>
      <c r="M490" s="4" t="str">
        <f t="shared" ref="M490:M508" si="32">IF(F506,I506,"")</f>
        <v/>
      </c>
      <c r="N490" s="6"/>
      <c r="O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20.25" hidden="1" customHeight="1">
      <c r="A491" s="4">
        <v>487</v>
      </c>
      <c r="B491" s="608"/>
      <c r="C491" s="76" t="s">
        <v>548</v>
      </c>
      <c r="D491" s="57">
        <v>4</v>
      </c>
      <c r="E491" s="74">
        <v>12</v>
      </c>
      <c r="F491" s="87"/>
      <c r="G491" s="92"/>
      <c r="H491" s="97" t="str">
        <f t="shared" si="28"/>
        <v>南区4-12</v>
      </c>
      <c r="I491" s="104">
        <v>365</v>
      </c>
      <c r="J491" s="266" t="s">
        <v>587</v>
      </c>
      <c r="K491" s="281"/>
      <c r="L491" s="138"/>
      <c r="M491" s="5" t="str">
        <f t="shared" si="32"/>
        <v/>
      </c>
      <c r="N491" s="6"/>
      <c r="O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25" hidden="1" customHeight="1">
      <c r="A492" s="4">
        <v>488</v>
      </c>
      <c r="B492" s="589" t="s">
        <v>588</v>
      </c>
      <c r="C492" s="76" t="s">
        <v>548</v>
      </c>
      <c r="D492" s="57">
        <v>5</v>
      </c>
      <c r="E492" s="74">
        <v>1</v>
      </c>
      <c r="F492" s="87"/>
      <c r="G492" s="92"/>
      <c r="H492" s="97" t="str">
        <f t="shared" si="28"/>
        <v>南区5-1</v>
      </c>
      <c r="I492" s="104">
        <v>345</v>
      </c>
      <c r="J492" s="113" t="s">
        <v>589</v>
      </c>
      <c r="K492" s="188"/>
      <c r="L492" s="129"/>
      <c r="M492" s="5">
        <f t="shared" si="32"/>
        <v>415</v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25" hidden="1" customHeight="1">
      <c r="A493" s="4">
        <v>489</v>
      </c>
      <c r="B493" s="589"/>
      <c r="C493" s="76" t="s">
        <v>548</v>
      </c>
      <c r="D493" s="57">
        <v>5</v>
      </c>
      <c r="E493" s="74">
        <v>2</v>
      </c>
      <c r="F493" s="87"/>
      <c r="G493" s="92"/>
      <c r="H493" s="97" t="str">
        <f t="shared" si="28"/>
        <v>南区5-2</v>
      </c>
      <c r="I493" s="104">
        <v>1170</v>
      </c>
      <c r="J493" s="113" t="s">
        <v>590</v>
      </c>
      <c r="K493" s="188"/>
      <c r="L493" s="129"/>
      <c r="M493" s="4" t="e">
        <f t="shared" si="32"/>
        <v>#VALUE!</v>
      </c>
      <c r="N493" s="6"/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ht="20.25" hidden="1" customHeight="1">
      <c r="A494" s="4">
        <v>490</v>
      </c>
      <c r="B494" s="589"/>
      <c r="C494" s="76" t="s">
        <v>548</v>
      </c>
      <c r="D494" s="57">
        <v>5</v>
      </c>
      <c r="E494" s="74">
        <v>3</v>
      </c>
      <c r="F494" s="87"/>
      <c r="G494" s="92"/>
      <c r="H494" s="97" t="str">
        <f t="shared" si="28"/>
        <v>南区5-3</v>
      </c>
      <c r="I494" s="104">
        <v>250</v>
      </c>
      <c r="J494" s="113" t="s">
        <v>591</v>
      </c>
      <c r="K494" s="188"/>
      <c r="L494" s="129"/>
      <c r="M494" s="4">
        <f t="shared" si="32"/>
        <v>570</v>
      </c>
      <c r="O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</row>
    <row r="495" spans="1:70" ht="20.25" hidden="1" customHeight="1">
      <c r="A495" s="4">
        <v>491</v>
      </c>
      <c r="B495" s="589"/>
      <c r="C495" s="76" t="s">
        <v>548</v>
      </c>
      <c r="D495" s="57">
        <v>5</v>
      </c>
      <c r="E495" s="74">
        <v>4</v>
      </c>
      <c r="F495" s="87"/>
      <c r="G495" s="92"/>
      <c r="H495" s="97" t="str">
        <f t="shared" si="28"/>
        <v>南区5-4</v>
      </c>
      <c r="I495" s="104">
        <v>330</v>
      </c>
      <c r="J495" s="113" t="s">
        <v>592</v>
      </c>
      <c r="K495" s="188"/>
      <c r="L495" s="129"/>
      <c r="M495" s="4" t="str">
        <f t="shared" si="32"/>
        <v/>
      </c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16.5" hidden="1" customHeight="1">
      <c r="A496" s="4">
        <v>492</v>
      </c>
      <c r="B496" s="589"/>
      <c r="C496" s="76" t="s">
        <v>548</v>
      </c>
      <c r="D496" s="57">
        <v>5</v>
      </c>
      <c r="E496" s="74">
        <v>5</v>
      </c>
      <c r="F496" s="87"/>
      <c r="G496" s="92"/>
      <c r="H496" s="97" t="str">
        <f t="shared" si="28"/>
        <v>南区5-5</v>
      </c>
      <c r="I496" s="104">
        <v>495</v>
      </c>
      <c r="J496" s="113" t="s">
        <v>593</v>
      </c>
      <c r="K496" s="281"/>
      <c r="L496" s="236"/>
      <c r="M496" s="4" t="str">
        <f t="shared" si="32"/>
        <v/>
      </c>
      <c r="N496" s="6"/>
    </row>
    <row r="497" spans="1:70" ht="16.5" hidden="1" customHeight="1">
      <c r="A497" s="4">
        <v>493</v>
      </c>
      <c r="B497" s="589"/>
      <c r="C497" s="76" t="s">
        <v>548</v>
      </c>
      <c r="D497" s="57">
        <v>5</v>
      </c>
      <c r="E497" s="74">
        <v>6</v>
      </c>
      <c r="F497" s="87"/>
      <c r="G497" s="92"/>
      <c r="H497" s="97" t="str">
        <f t="shared" si="28"/>
        <v>南区5-6</v>
      </c>
      <c r="I497" s="104">
        <v>455</v>
      </c>
      <c r="J497" s="114" t="s">
        <v>594</v>
      </c>
      <c r="K497" s="188"/>
      <c r="L497" s="129"/>
      <c r="M497" s="4" t="str">
        <f t="shared" si="32"/>
        <v/>
      </c>
      <c r="N497" s="6"/>
    </row>
    <row r="498" spans="1:70" ht="20.25" hidden="1" customHeight="1">
      <c r="A498" s="4">
        <v>494</v>
      </c>
      <c r="B498" s="589"/>
      <c r="C498" s="76" t="s">
        <v>548</v>
      </c>
      <c r="D498" s="57">
        <v>5</v>
      </c>
      <c r="E498" s="74">
        <v>7</v>
      </c>
      <c r="F498" s="87"/>
      <c r="G498" s="92"/>
      <c r="H498" s="97" t="str">
        <f t="shared" si="28"/>
        <v>南区5-7</v>
      </c>
      <c r="I498" s="104">
        <v>460</v>
      </c>
      <c r="J498" s="114" t="s">
        <v>595</v>
      </c>
      <c r="K498" s="188"/>
      <c r="L498" s="129"/>
      <c r="M498" s="4" t="str">
        <f t="shared" si="32"/>
        <v/>
      </c>
      <c r="N498" s="6"/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 customHeight="1">
      <c r="A499" s="4">
        <v>495</v>
      </c>
      <c r="B499" s="589"/>
      <c r="C499" s="76" t="s">
        <v>548</v>
      </c>
      <c r="D499" s="57">
        <v>5</v>
      </c>
      <c r="E499" s="74">
        <v>8</v>
      </c>
      <c r="F499" s="87">
        <v>3</v>
      </c>
      <c r="G499" s="92"/>
      <c r="H499" s="97" t="str">
        <f t="shared" si="28"/>
        <v>南区5-8</v>
      </c>
      <c r="I499" s="104">
        <v>480</v>
      </c>
      <c r="J499" s="113" t="s">
        <v>596</v>
      </c>
      <c r="K499" s="328" t="s">
        <v>1102</v>
      </c>
      <c r="L499" s="370" t="s">
        <v>1115</v>
      </c>
      <c r="M499" s="5" t="str">
        <f t="shared" si="32"/>
        <v/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20.100000000000001" hidden="1" customHeight="1">
      <c r="A500" s="4">
        <v>496</v>
      </c>
      <c r="B500" s="589"/>
      <c r="C500" s="76" t="s">
        <v>548</v>
      </c>
      <c r="D500" s="57">
        <v>5</v>
      </c>
      <c r="E500" s="74">
        <v>9</v>
      </c>
      <c r="F500" s="87"/>
      <c r="G500" s="92"/>
      <c r="H500" s="97" t="str">
        <f t="shared" si="28"/>
        <v>南区5-9</v>
      </c>
      <c r="I500" s="104">
        <v>515</v>
      </c>
      <c r="J500" s="113" t="s">
        <v>597</v>
      </c>
      <c r="K500" s="188"/>
      <c r="L500" s="129"/>
      <c r="M500" s="5">
        <f>IF(F499,I499,"")</f>
        <v>480</v>
      </c>
      <c r="N500" s="6"/>
      <c r="O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</row>
    <row r="501" spans="1:70" ht="16.5" hidden="1" customHeight="1">
      <c r="A501" s="4">
        <v>497</v>
      </c>
      <c r="B501" s="589"/>
      <c r="C501" s="76" t="s">
        <v>548</v>
      </c>
      <c r="D501" s="57">
        <v>5</v>
      </c>
      <c r="E501" s="74" t="s">
        <v>455</v>
      </c>
      <c r="F501" s="87"/>
      <c r="G501" s="92"/>
      <c r="H501" s="97" t="str">
        <f t="shared" si="28"/>
        <v>南区5-10</v>
      </c>
      <c r="I501" s="104">
        <v>480</v>
      </c>
      <c r="J501" s="114" t="s">
        <v>598</v>
      </c>
      <c r="K501" s="188"/>
      <c r="L501" s="362"/>
      <c r="M501" s="4" t="str">
        <f t="shared" si="32"/>
        <v/>
      </c>
    </row>
    <row r="502" spans="1:70" ht="20.100000000000001" hidden="1" customHeight="1">
      <c r="A502" s="4">
        <v>498</v>
      </c>
      <c r="B502" s="589" t="s">
        <v>599</v>
      </c>
      <c r="C502" s="76" t="s">
        <v>548</v>
      </c>
      <c r="D502" s="57">
        <v>6</v>
      </c>
      <c r="E502" s="74">
        <v>1</v>
      </c>
      <c r="F502" s="87"/>
      <c r="G502" s="92"/>
      <c r="H502" s="97" t="str">
        <f t="shared" si="28"/>
        <v>南区6-1</v>
      </c>
      <c r="I502" s="104">
        <v>880</v>
      </c>
      <c r="J502" s="113" t="s">
        <v>600</v>
      </c>
      <c r="K502" s="188"/>
      <c r="L502" s="129"/>
      <c r="M502" s="5" t="str">
        <f>IF(F501,I501,"")</f>
        <v/>
      </c>
      <c r="O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</row>
    <row r="503" spans="1:70" ht="16.5" hidden="1" customHeight="1">
      <c r="A503" s="4">
        <v>499</v>
      </c>
      <c r="B503" s="589"/>
      <c r="C503" s="76" t="s">
        <v>548</v>
      </c>
      <c r="D503" s="57">
        <v>6</v>
      </c>
      <c r="E503" s="74">
        <v>2</v>
      </c>
      <c r="F503" s="87"/>
      <c r="G503" s="92"/>
      <c r="H503" s="97" t="str">
        <f t="shared" si="28"/>
        <v>南区6-2</v>
      </c>
      <c r="I503" s="104">
        <v>785</v>
      </c>
      <c r="J503" s="113" t="s">
        <v>601</v>
      </c>
      <c r="K503" s="188"/>
      <c r="L503" s="129"/>
      <c r="M503" s="4" t="e">
        <f t="shared" si="32"/>
        <v>#VALUE!</v>
      </c>
      <c r="N503" s="6"/>
    </row>
    <row r="504" spans="1:70" ht="16.5" hidden="1" customHeight="1">
      <c r="A504" s="4">
        <v>500</v>
      </c>
      <c r="B504" s="589"/>
      <c r="C504" s="76" t="s">
        <v>548</v>
      </c>
      <c r="D504" s="57">
        <v>6</v>
      </c>
      <c r="E504" s="74">
        <v>3</v>
      </c>
      <c r="F504" s="87"/>
      <c r="G504" s="92"/>
      <c r="H504" s="97" t="str">
        <f t="shared" si="28"/>
        <v>南区6-3</v>
      </c>
      <c r="I504" s="104">
        <v>425</v>
      </c>
      <c r="J504" s="113" t="s">
        <v>602</v>
      </c>
      <c r="K504" s="281"/>
      <c r="L504" s="132" t="s">
        <v>930</v>
      </c>
      <c r="M504" s="4" t="str">
        <f t="shared" si="32"/>
        <v/>
      </c>
      <c r="N504" s="6"/>
    </row>
    <row r="505" spans="1:70" ht="20.25" customHeight="1">
      <c r="A505" s="4">
        <v>501</v>
      </c>
      <c r="B505" s="589"/>
      <c r="C505" s="76" t="s">
        <v>548</v>
      </c>
      <c r="D505" s="57">
        <v>6</v>
      </c>
      <c r="E505" s="74">
        <v>4</v>
      </c>
      <c r="F505" s="87">
        <v>3</v>
      </c>
      <c r="G505" s="92"/>
      <c r="H505" s="97" t="str">
        <f t="shared" si="28"/>
        <v>南区6-4</v>
      </c>
      <c r="I505" s="104">
        <v>405</v>
      </c>
      <c r="J505" s="113" t="s">
        <v>603</v>
      </c>
      <c r="K505" s="281" t="s">
        <v>794</v>
      </c>
      <c r="L505" s="372" t="s">
        <v>1115</v>
      </c>
      <c r="M505" s="4" t="e">
        <f t="shared" si="32"/>
        <v>#VALUE!</v>
      </c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20.100000000000001" hidden="1" customHeight="1">
      <c r="A506" s="4">
        <v>502</v>
      </c>
      <c r="B506" s="589"/>
      <c r="C506" s="76" t="s">
        <v>548</v>
      </c>
      <c r="D506" s="57">
        <v>6</v>
      </c>
      <c r="E506" s="74">
        <v>5</v>
      </c>
      <c r="F506" s="87"/>
      <c r="G506" s="92"/>
      <c r="H506" s="97" t="str">
        <f t="shared" ref="H506:H580" si="33">CONCATENATE(C506,D506,"-",E506)</f>
        <v>南区6-5</v>
      </c>
      <c r="I506" s="104">
        <v>545</v>
      </c>
      <c r="J506" s="113" t="s">
        <v>604</v>
      </c>
      <c r="K506" s="188"/>
      <c r="L506" s="133"/>
      <c r="M506" s="5">
        <f>IF(F505,I505,"")</f>
        <v>405</v>
      </c>
      <c r="N506" s="6"/>
      <c r="O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</row>
    <row r="507" spans="1:70" ht="20.25" hidden="1" customHeight="1">
      <c r="A507" s="4">
        <v>503</v>
      </c>
      <c r="B507" s="589" t="s">
        <v>605</v>
      </c>
      <c r="C507" s="76" t="s">
        <v>548</v>
      </c>
      <c r="D507" s="57">
        <v>7</v>
      </c>
      <c r="E507" s="74">
        <v>1</v>
      </c>
      <c r="F507" s="87"/>
      <c r="G507" s="92"/>
      <c r="H507" s="97" t="str">
        <f t="shared" si="33"/>
        <v>南区7-1</v>
      </c>
      <c r="I507" s="104">
        <v>365</v>
      </c>
      <c r="J507" s="113" t="s">
        <v>606</v>
      </c>
      <c r="K507" s="281"/>
      <c r="L507" s="168"/>
      <c r="M507" s="5" t="e">
        <f t="shared" si="32"/>
        <v>#VALUE!</v>
      </c>
      <c r="N507" s="6"/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20.25">
      <c r="A508" s="4">
        <v>504</v>
      </c>
      <c r="B508" s="589"/>
      <c r="C508" s="76" t="s">
        <v>548</v>
      </c>
      <c r="D508" s="57">
        <v>7</v>
      </c>
      <c r="E508" s="74">
        <v>2</v>
      </c>
      <c r="F508" s="87">
        <v>3</v>
      </c>
      <c r="G508" s="92"/>
      <c r="H508" s="97" t="str">
        <f t="shared" si="33"/>
        <v>南区7-2</v>
      </c>
      <c r="I508" s="104">
        <v>415</v>
      </c>
      <c r="J508" s="113" t="s">
        <v>607</v>
      </c>
      <c r="K508" s="324" t="s">
        <v>15</v>
      </c>
      <c r="L508" s="370" t="s">
        <v>1115</v>
      </c>
      <c r="M508" s="4" t="str">
        <f t="shared" si="32"/>
        <v/>
      </c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</row>
    <row r="509" spans="1:70" ht="20.100000000000001" customHeight="1">
      <c r="A509" s="4">
        <v>505</v>
      </c>
      <c r="B509" s="589"/>
      <c r="C509" s="76" t="s">
        <v>548</v>
      </c>
      <c r="D509" s="57">
        <v>7</v>
      </c>
      <c r="E509" s="74">
        <v>3</v>
      </c>
      <c r="F509" s="87" t="s">
        <v>937</v>
      </c>
      <c r="G509" s="92"/>
      <c r="H509" s="97" t="str">
        <f t="shared" si="33"/>
        <v>南区7-3</v>
      </c>
      <c r="I509" s="104">
        <v>265</v>
      </c>
      <c r="J509" s="113" t="s">
        <v>608</v>
      </c>
      <c r="K509" s="188"/>
      <c r="L509" s="129" t="s">
        <v>1119</v>
      </c>
      <c r="M509" s="5">
        <f>IF(F508,I508,"")</f>
        <v>415</v>
      </c>
      <c r="O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</row>
    <row r="510" spans="1:70" ht="16.5" customHeight="1">
      <c r="A510" s="4">
        <v>506</v>
      </c>
      <c r="B510" s="589"/>
      <c r="C510" s="76" t="s">
        <v>548</v>
      </c>
      <c r="D510" s="57">
        <v>7</v>
      </c>
      <c r="E510" s="74">
        <v>4</v>
      </c>
      <c r="F510" s="87">
        <v>3</v>
      </c>
      <c r="G510" s="92"/>
      <c r="H510" s="97" t="str">
        <f t="shared" si="33"/>
        <v>南区7-4</v>
      </c>
      <c r="I510" s="104">
        <v>570</v>
      </c>
      <c r="J510" s="113" t="s">
        <v>609</v>
      </c>
      <c r="K510" s="281" t="s">
        <v>1097</v>
      </c>
      <c r="L510" s="365" t="s">
        <v>1130</v>
      </c>
      <c r="M510" s="5" t="e">
        <f>IF(#REF!,#REF!,"")</f>
        <v>#REF!</v>
      </c>
    </row>
    <row r="511" spans="1:70" ht="20.100000000000001" hidden="1" customHeight="1">
      <c r="A511" s="4">
        <v>507</v>
      </c>
      <c r="B511" s="589"/>
      <c r="C511" s="76" t="s">
        <v>548</v>
      </c>
      <c r="D511" s="57">
        <v>7</v>
      </c>
      <c r="E511" s="74">
        <v>5</v>
      </c>
      <c r="F511" s="87"/>
      <c r="G511" s="92"/>
      <c r="H511" s="97" t="str">
        <f t="shared" si="33"/>
        <v>南区7-5</v>
      </c>
      <c r="I511" s="104">
        <v>470</v>
      </c>
      <c r="J511" s="113" t="s">
        <v>610</v>
      </c>
      <c r="K511" s="188"/>
      <c r="L511" s="366"/>
      <c r="M511" s="5">
        <f>IF(F510,I510,"")</f>
        <v>570</v>
      </c>
    </row>
    <row r="512" spans="1:70" ht="18.75" hidden="1" customHeight="1">
      <c r="A512" s="4">
        <v>508</v>
      </c>
      <c r="B512" s="589"/>
      <c r="C512" s="76" t="s">
        <v>548</v>
      </c>
      <c r="D512" s="57">
        <v>7</v>
      </c>
      <c r="E512" s="74">
        <v>6</v>
      </c>
      <c r="F512" s="87"/>
      <c r="G512" s="92"/>
      <c r="H512" s="97" t="str">
        <f t="shared" si="33"/>
        <v>南区7-6</v>
      </c>
      <c r="I512" s="104">
        <v>300</v>
      </c>
      <c r="J512" s="113" t="s">
        <v>611</v>
      </c>
      <c r="K512" s="188"/>
      <c r="L512" s="129"/>
      <c r="M512" s="5" t="str">
        <f>IF(F511,I511,"")</f>
        <v/>
      </c>
      <c r="N512" s="6"/>
    </row>
    <row r="513" spans="1:70" ht="16.5" hidden="1" customHeight="1">
      <c r="A513" s="4">
        <v>509</v>
      </c>
      <c r="B513" s="589"/>
      <c r="C513" s="76" t="s">
        <v>548</v>
      </c>
      <c r="D513" s="57">
        <v>7</v>
      </c>
      <c r="E513" s="74">
        <v>7</v>
      </c>
      <c r="F513" s="87"/>
      <c r="G513" s="92"/>
      <c r="H513" s="97" t="str">
        <f t="shared" si="33"/>
        <v>南区7-7</v>
      </c>
      <c r="I513" s="104">
        <v>230</v>
      </c>
      <c r="J513" s="113" t="s">
        <v>612</v>
      </c>
      <c r="K513" s="188"/>
      <c r="L513" s="129"/>
      <c r="M513" s="5" t="e">
        <f>IF(#REF!,#REF!,"")</f>
        <v>#REF!</v>
      </c>
      <c r="O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16.5" hidden="1" customHeight="1">
      <c r="A514" s="4">
        <v>510</v>
      </c>
      <c r="B514" s="589"/>
      <c r="C514" s="76" t="s">
        <v>548</v>
      </c>
      <c r="D514" s="57">
        <v>7</v>
      </c>
      <c r="E514" s="74">
        <v>8</v>
      </c>
      <c r="F514" s="87"/>
      <c r="G514" s="92"/>
      <c r="H514" s="97" t="str">
        <f t="shared" si="33"/>
        <v>南区7-8</v>
      </c>
      <c r="I514" s="104">
        <v>245</v>
      </c>
      <c r="J514" s="113" t="s">
        <v>613</v>
      </c>
      <c r="K514" s="281"/>
      <c r="L514" s="152"/>
      <c r="M514" s="4" t="e">
        <f>IF(#REF!,#REF!,"")</f>
        <v>#REF!</v>
      </c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20.100000000000001" hidden="1" customHeight="1">
      <c r="A515" s="4">
        <v>511</v>
      </c>
      <c r="B515" s="589"/>
      <c r="C515" s="76" t="s">
        <v>548</v>
      </c>
      <c r="D515" s="57">
        <v>7</v>
      </c>
      <c r="E515" s="74">
        <v>9</v>
      </c>
      <c r="F515" s="87"/>
      <c r="G515" s="92"/>
      <c r="H515" s="97" t="str">
        <f t="shared" si="33"/>
        <v>南区7-9</v>
      </c>
      <c r="I515" s="104">
        <v>160</v>
      </c>
      <c r="J515" s="113" t="s">
        <v>614</v>
      </c>
      <c r="K515" s="330"/>
      <c r="L515" s="175" t="s">
        <v>931</v>
      </c>
      <c r="M515" s="5" t="str">
        <f>IF(F514,I514,"")</f>
        <v/>
      </c>
      <c r="N515" s="6"/>
    </row>
    <row r="516" spans="1:70" ht="16.5" hidden="1" customHeight="1">
      <c r="A516" s="4">
        <v>512</v>
      </c>
      <c r="B516" s="589"/>
      <c r="C516" s="76" t="s">
        <v>548</v>
      </c>
      <c r="D516" s="57">
        <v>7</v>
      </c>
      <c r="E516" s="74">
        <v>10</v>
      </c>
      <c r="F516" s="87"/>
      <c r="G516" s="92"/>
      <c r="H516" s="97" t="str">
        <f t="shared" si="33"/>
        <v>南区7-10</v>
      </c>
      <c r="I516" s="104">
        <v>370</v>
      </c>
      <c r="J516" s="113" t="s">
        <v>615</v>
      </c>
      <c r="K516" s="188"/>
      <c r="L516" s="129"/>
      <c r="M516" s="4" t="str">
        <f t="shared" ref="M516:M522" si="34">IF(F525,I525,"")</f>
        <v/>
      </c>
      <c r="N516" s="6"/>
    </row>
    <row r="517" spans="1:70" ht="20.25" hidden="1" customHeight="1">
      <c r="A517" s="4">
        <v>513</v>
      </c>
      <c r="B517" s="589"/>
      <c r="C517" s="256" t="s">
        <v>548</v>
      </c>
      <c r="D517" s="269">
        <v>7</v>
      </c>
      <c r="E517" s="74">
        <v>11</v>
      </c>
      <c r="F517" s="87"/>
      <c r="G517" s="92"/>
      <c r="H517" s="97" t="str">
        <f t="shared" si="33"/>
        <v>南区7-11</v>
      </c>
      <c r="I517" s="104">
        <v>275</v>
      </c>
      <c r="J517" s="113" t="s">
        <v>616</v>
      </c>
      <c r="K517" s="281"/>
      <c r="L517" s="129" t="s">
        <v>929</v>
      </c>
      <c r="M517" s="4">
        <f t="shared" si="34"/>
        <v>265</v>
      </c>
      <c r="N517" s="6"/>
      <c r="O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</row>
    <row r="518" spans="1:70" ht="20.25" hidden="1" customHeight="1">
      <c r="A518" s="4">
        <v>514</v>
      </c>
      <c r="B518" s="608" t="s">
        <v>617</v>
      </c>
      <c r="C518" s="76" t="s">
        <v>548</v>
      </c>
      <c r="D518" s="57">
        <v>8</v>
      </c>
      <c r="E518" s="74">
        <v>1</v>
      </c>
      <c r="F518" s="87"/>
      <c r="G518" s="92"/>
      <c r="H518" s="97" t="str">
        <f t="shared" si="33"/>
        <v>南区8-1</v>
      </c>
      <c r="I518" s="104">
        <v>630</v>
      </c>
      <c r="J518" s="113" t="s">
        <v>618</v>
      </c>
      <c r="K518" s="188"/>
      <c r="L518" s="129"/>
      <c r="M518" s="5">
        <f t="shared" si="34"/>
        <v>300</v>
      </c>
      <c r="N518" s="6"/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20.25" customHeight="1">
      <c r="A519" s="4">
        <v>515</v>
      </c>
      <c r="B519" s="608"/>
      <c r="C519" s="76" t="s">
        <v>548</v>
      </c>
      <c r="D519" s="57">
        <v>8</v>
      </c>
      <c r="E519" s="74">
        <v>2</v>
      </c>
      <c r="F519" s="87" t="s">
        <v>937</v>
      </c>
      <c r="G519" s="92"/>
      <c r="H519" s="97" t="str">
        <f t="shared" si="33"/>
        <v>南区8-2</v>
      </c>
      <c r="I519" s="104">
        <v>580</v>
      </c>
      <c r="J519" s="113" t="s">
        <v>619</v>
      </c>
      <c r="K519" s="188"/>
      <c r="L519" s="151" t="s">
        <v>1120</v>
      </c>
      <c r="M519" s="5" t="str">
        <f t="shared" si="34"/>
        <v/>
      </c>
      <c r="O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</row>
    <row r="520" spans="1:70" ht="20.25" hidden="1" customHeight="1">
      <c r="A520" s="4">
        <v>516</v>
      </c>
      <c r="B520" s="608"/>
      <c r="C520" s="76" t="s">
        <v>548</v>
      </c>
      <c r="D520" s="57">
        <v>8</v>
      </c>
      <c r="E520" s="74">
        <v>3</v>
      </c>
      <c r="F520" s="87"/>
      <c r="G520" s="92"/>
      <c r="H520" s="97" t="str">
        <f t="shared" si="33"/>
        <v>南区8-3</v>
      </c>
      <c r="I520" s="104">
        <v>370</v>
      </c>
      <c r="J520" s="113" t="s">
        <v>620</v>
      </c>
      <c r="K520" s="188"/>
      <c r="L520" s="152"/>
      <c r="M520" s="4" t="str">
        <f t="shared" si="34"/>
        <v/>
      </c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</row>
    <row r="521" spans="1:70" ht="16.5" customHeight="1">
      <c r="A521" s="4">
        <v>517</v>
      </c>
      <c r="B521" s="608"/>
      <c r="C521" s="76" t="s">
        <v>548</v>
      </c>
      <c r="D521" s="57">
        <v>8</v>
      </c>
      <c r="E521" s="74">
        <v>4</v>
      </c>
      <c r="F521" s="87" t="s">
        <v>937</v>
      </c>
      <c r="G521" s="92"/>
      <c r="H521" s="97" t="str">
        <f t="shared" si="33"/>
        <v>南区8-4</v>
      </c>
      <c r="I521" s="104">
        <v>370</v>
      </c>
      <c r="J521" s="113" t="s">
        <v>621</v>
      </c>
      <c r="K521" s="188"/>
      <c r="L521" s="129" t="s">
        <v>1119</v>
      </c>
      <c r="M521" s="5" t="str">
        <f>IF(F520,I520,"")</f>
        <v/>
      </c>
      <c r="N521" s="6"/>
    </row>
    <row r="522" spans="1:70" ht="20.25" hidden="1" customHeight="1">
      <c r="A522" s="4">
        <v>518</v>
      </c>
      <c r="B522" s="608"/>
      <c r="C522" s="76" t="s">
        <v>548</v>
      </c>
      <c r="D522" s="57">
        <v>8</v>
      </c>
      <c r="E522" s="74">
        <v>5</v>
      </c>
      <c r="F522" s="87"/>
      <c r="G522" s="92"/>
      <c r="H522" s="97" t="str">
        <f t="shared" si="33"/>
        <v>南区8-5</v>
      </c>
      <c r="I522" s="104">
        <v>350</v>
      </c>
      <c r="J522" s="215" t="s">
        <v>622</v>
      </c>
      <c r="K522" s="325"/>
      <c r="L522" s="152"/>
      <c r="M522" s="4" t="str">
        <f t="shared" si="34"/>
        <v/>
      </c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20.100000000000001" customHeight="1">
      <c r="A523" s="4">
        <v>519</v>
      </c>
      <c r="B523" s="608"/>
      <c r="C523" s="76" t="s">
        <v>548</v>
      </c>
      <c r="D523" s="57">
        <v>8</v>
      </c>
      <c r="E523" s="74">
        <v>6</v>
      </c>
      <c r="F523" s="87" t="s">
        <v>937</v>
      </c>
      <c r="G523" s="92"/>
      <c r="H523" s="97" t="str">
        <f t="shared" si="33"/>
        <v>南区8-6</v>
      </c>
      <c r="I523" s="104">
        <v>540</v>
      </c>
      <c r="J523" s="113" t="s">
        <v>623</v>
      </c>
      <c r="K523" s="189"/>
      <c r="L523" s="169" t="s">
        <v>1103</v>
      </c>
      <c r="M523" s="5" t="str">
        <f>IF(F522,I522,"")</f>
        <v/>
      </c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16.5" hidden="1" customHeight="1">
      <c r="A524" s="4">
        <v>520</v>
      </c>
      <c r="B524" s="608"/>
      <c r="C524" s="76" t="s">
        <v>548</v>
      </c>
      <c r="D524" s="57">
        <v>8</v>
      </c>
      <c r="E524" s="74">
        <v>7</v>
      </c>
      <c r="F524" s="87"/>
      <c r="G524" s="92"/>
      <c r="H524" s="97" t="str">
        <f t="shared" si="33"/>
        <v>南区8-7</v>
      </c>
      <c r="I524" s="104">
        <v>260</v>
      </c>
      <c r="J524" s="113" t="s">
        <v>624</v>
      </c>
      <c r="K524" s="188"/>
      <c r="L524" s="129"/>
      <c r="M524" s="4" t="str">
        <f>IF(F532,I532,"")</f>
        <v/>
      </c>
      <c r="N524" s="6"/>
    </row>
    <row r="525" spans="1:70" ht="20.25" hidden="1" customHeight="1">
      <c r="A525" s="4">
        <v>521</v>
      </c>
      <c r="B525" s="590" t="s">
        <v>639</v>
      </c>
      <c r="C525" s="76" t="s">
        <v>640</v>
      </c>
      <c r="D525" s="57"/>
      <c r="E525" s="74">
        <v>1</v>
      </c>
      <c r="F525" s="87"/>
      <c r="G525" s="92"/>
      <c r="H525" s="97" t="str">
        <f t="shared" si="33"/>
        <v>菊陽-1</v>
      </c>
      <c r="I525" s="104">
        <v>320</v>
      </c>
      <c r="J525" s="113" t="s">
        <v>641</v>
      </c>
      <c r="K525" s="325"/>
      <c r="L525" s="131"/>
      <c r="M525" s="4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20.100000000000001" customHeight="1">
      <c r="A526" s="4">
        <v>522</v>
      </c>
      <c r="B526" s="581"/>
      <c r="C526" s="76" t="s">
        <v>640</v>
      </c>
      <c r="D526" s="57"/>
      <c r="E526" s="74" t="s">
        <v>143</v>
      </c>
      <c r="F526" s="87">
        <v>1</v>
      </c>
      <c r="G526" s="92"/>
      <c r="H526" s="97" t="str">
        <f t="shared" si="33"/>
        <v>菊陽-2</v>
      </c>
      <c r="I526" s="104">
        <v>265</v>
      </c>
      <c r="J526" s="113" t="s">
        <v>642</v>
      </c>
      <c r="K526" s="327" t="s">
        <v>1060</v>
      </c>
      <c r="L526" s="145"/>
      <c r="M526" s="5" t="str">
        <f>IF(F525,I525,"")</f>
        <v/>
      </c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</row>
    <row r="527" spans="1:70" ht="20.25">
      <c r="A527" s="4">
        <v>523</v>
      </c>
      <c r="B527" s="581"/>
      <c r="C527" s="76" t="s">
        <v>640</v>
      </c>
      <c r="D527" s="57"/>
      <c r="E527" s="74">
        <v>3</v>
      </c>
      <c r="F527" s="87">
        <v>1</v>
      </c>
      <c r="G527" s="92"/>
      <c r="H527" s="97" t="str">
        <f t="shared" si="33"/>
        <v>菊陽-3</v>
      </c>
      <c r="I527" s="104">
        <v>300</v>
      </c>
      <c r="J527" s="113" t="s">
        <v>643</v>
      </c>
      <c r="K527" s="281" t="s">
        <v>1109</v>
      </c>
      <c r="L527" s="129"/>
      <c r="M527" s="4" t="str">
        <f>IF(F559,I559,"")</f>
        <v/>
      </c>
      <c r="O527" s="6"/>
      <c r="R527" s="9" t="s">
        <v>81</v>
      </c>
      <c r="S527" s="10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25" hidden="1" customHeight="1">
      <c r="A528" s="4">
        <v>524</v>
      </c>
      <c r="B528" s="581"/>
      <c r="C528" s="76" t="s">
        <v>640</v>
      </c>
      <c r="D528" s="57"/>
      <c r="E528" s="74">
        <v>4</v>
      </c>
      <c r="F528" s="87"/>
      <c r="G528" s="92"/>
      <c r="H528" s="99" t="str">
        <f t="shared" si="33"/>
        <v>菊陽-4</v>
      </c>
      <c r="I528" s="104">
        <v>465</v>
      </c>
      <c r="J528" s="234" t="s">
        <v>644</v>
      </c>
      <c r="K528" s="332"/>
      <c r="L528" s="345"/>
      <c r="M528" s="4"/>
      <c r="R528" s="8"/>
      <c r="S528" s="34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100000000000001" hidden="1" customHeight="1">
      <c r="A529" s="4">
        <v>525</v>
      </c>
      <c r="B529" s="581"/>
      <c r="C529" s="76" t="s">
        <v>640</v>
      </c>
      <c r="D529" s="57"/>
      <c r="E529" s="74">
        <v>5</v>
      </c>
      <c r="F529" s="87"/>
      <c r="G529" s="92"/>
      <c r="H529" s="97" t="str">
        <f t="shared" si="33"/>
        <v>菊陽-5</v>
      </c>
      <c r="I529" s="104">
        <v>1065</v>
      </c>
      <c r="J529" s="113" t="s">
        <v>646</v>
      </c>
      <c r="K529" s="188"/>
      <c r="L529" s="129"/>
      <c r="M529" s="5" t="str">
        <f>IF(F528,I528,"")</f>
        <v/>
      </c>
      <c r="N529" s="6"/>
      <c r="R529" s="211"/>
      <c r="S529" s="212"/>
    </row>
    <row r="530" spans="1:70" ht="16.5" customHeight="1">
      <c r="A530" s="4">
        <v>526</v>
      </c>
      <c r="B530" s="581"/>
      <c r="C530" s="76" t="s">
        <v>640</v>
      </c>
      <c r="D530" s="57"/>
      <c r="E530" s="74">
        <v>6</v>
      </c>
      <c r="F530" s="87">
        <v>1</v>
      </c>
      <c r="G530" s="92"/>
      <c r="H530" s="97" t="str">
        <f t="shared" si="33"/>
        <v>菊陽-6</v>
      </c>
      <c r="I530" s="104">
        <v>180</v>
      </c>
      <c r="J530" s="113" t="s">
        <v>647</v>
      </c>
      <c r="K530" s="188" t="s">
        <v>971</v>
      </c>
      <c r="L530" s="152"/>
      <c r="M530" s="4">
        <f>IF(F561,I561,"")</f>
        <v>455</v>
      </c>
      <c r="R530" s="211"/>
      <c r="S530" s="212"/>
    </row>
    <row r="531" spans="1:70" ht="20.100000000000001" hidden="1" customHeight="1">
      <c r="A531" s="4">
        <v>527</v>
      </c>
      <c r="B531" s="581"/>
      <c r="C531" s="76" t="s">
        <v>640</v>
      </c>
      <c r="D531" s="57"/>
      <c r="E531" s="74">
        <v>7</v>
      </c>
      <c r="F531" s="87"/>
      <c r="G531" s="92"/>
      <c r="H531" s="97" t="str">
        <f t="shared" si="33"/>
        <v>菊陽-7</v>
      </c>
      <c r="I531" s="104">
        <v>600</v>
      </c>
      <c r="J531" s="113" t="s">
        <v>648</v>
      </c>
      <c r="K531" s="188"/>
      <c r="L531" s="129"/>
      <c r="M531" s="5">
        <f>IF(F530,I530,"")</f>
        <v>180</v>
      </c>
      <c r="O531" s="6"/>
      <c r="R531" s="14"/>
      <c r="S531" s="13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ht="20.25" hidden="1" customHeight="1">
      <c r="A532" s="4">
        <v>528</v>
      </c>
      <c r="B532" s="581"/>
      <c r="C532" s="76" t="s">
        <v>640</v>
      </c>
      <c r="D532" s="57"/>
      <c r="E532" s="74">
        <v>8</v>
      </c>
      <c r="F532" s="87"/>
      <c r="G532" s="92"/>
      <c r="H532" s="97" t="str">
        <f t="shared" si="33"/>
        <v>菊陽-8</v>
      </c>
      <c r="I532" s="104">
        <v>510</v>
      </c>
      <c r="J532" s="113" t="s">
        <v>649</v>
      </c>
      <c r="K532" s="188"/>
      <c r="L532" s="132"/>
      <c r="M532" s="4" t="str">
        <f>IF(F563,I563,"")</f>
        <v/>
      </c>
      <c r="N532" s="6"/>
      <c r="O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16.5" customHeight="1">
      <c r="A533" s="4">
        <v>529</v>
      </c>
      <c r="B533" s="581"/>
      <c r="C533" s="76" t="s">
        <v>640</v>
      </c>
      <c r="D533" s="57"/>
      <c r="E533" s="74">
        <v>9</v>
      </c>
      <c r="F533" s="87">
        <v>1</v>
      </c>
      <c r="G533" s="92"/>
      <c r="H533" s="97" t="str">
        <f t="shared" si="33"/>
        <v>菊陽-9</v>
      </c>
      <c r="I533" s="104">
        <v>490</v>
      </c>
      <c r="J533" s="113" t="s">
        <v>650</v>
      </c>
      <c r="K533" s="188" t="s">
        <v>1051</v>
      </c>
      <c r="L533" s="129"/>
      <c r="M533" s="4" t="str">
        <f>IF(F564,I564,"")</f>
        <v/>
      </c>
    </row>
    <row r="534" spans="1:70" ht="20.25" customHeight="1">
      <c r="A534" s="4">
        <v>530</v>
      </c>
      <c r="B534" s="581"/>
      <c r="C534" s="76" t="s">
        <v>640</v>
      </c>
      <c r="D534" s="57"/>
      <c r="E534" s="74" t="s">
        <v>455</v>
      </c>
      <c r="F534" s="87">
        <v>1</v>
      </c>
      <c r="G534" s="92"/>
      <c r="H534" s="97" t="str">
        <f t="shared" si="33"/>
        <v>菊陽-10</v>
      </c>
      <c r="I534" s="104">
        <v>365</v>
      </c>
      <c r="J534" s="113" t="s">
        <v>651</v>
      </c>
      <c r="K534" s="188" t="s">
        <v>1098</v>
      </c>
      <c r="L534" s="129"/>
      <c r="M534" s="5">
        <f>IF(F533,I533,"")</f>
        <v>490</v>
      </c>
      <c r="N534" s="6"/>
      <c r="O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</row>
    <row r="535" spans="1:70" ht="16.5" hidden="1" customHeight="1">
      <c r="A535" s="4">
        <v>531</v>
      </c>
      <c r="B535" s="581"/>
      <c r="C535" s="76" t="s">
        <v>640</v>
      </c>
      <c r="D535" s="57"/>
      <c r="E535" s="74" t="s">
        <v>383</v>
      </c>
      <c r="F535" s="87"/>
      <c r="G535" s="92"/>
      <c r="H535" s="97" t="str">
        <f t="shared" si="33"/>
        <v>菊陽-11</v>
      </c>
      <c r="I535" s="104">
        <v>520</v>
      </c>
      <c r="J535" s="113" t="s">
        <v>652</v>
      </c>
      <c r="K535" s="188"/>
      <c r="L535" s="177"/>
      <c r="M535" s="4" t="str">
        <f>IF(F572,I572,"")</f>
        <v/>
      </c>
      <c r="N535" s="6"/>
    </row>
    <row r="536" spans="1:70" ht="20.25" hidden="1" customHeight="1">
      <c r="A536" s="4">
        <v>532</v>
      </c>
      <c r="B536" s="581"/>
      <c r="C536" s="76" t="s">
        <v>640</v>
      </c>
      <c r="D536" s="57"/>
      <c r="E536" s="74" t="s">
        <v>182</v>
      </c>
      <c r="F536" s="87"/>
      <c r="G536" s="92"/>
      <c r="H536" s="97" t="str">
        <f t="shared" si="33"/>
        <v>菊陽-12</v>
      </c>
      <c r="I536" s="104">
        <v>165</v>
      </c>
      <c r="J536" s="113" t="s">
        <v>643</v>
      </c>
      <c r="K536" s="188"/>
      <c r="L536" s="129"/>
      <c r="M536" s="4" t="str">
        <f>IF(F573,I573,"")</f>
        <v/>
      </c>
      <c r="N536" s="6"/>
      <c r="O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0.25" customHeight="1">
      <c r="A537" s="4">
        <v>533</v>
      </c>
      <c r="B537" s="581"/>
      <c r="C537" s="76" t="s">
        <v>640</v>
      </c>
      <c r="D537" s="57"/>
      <c r="E537" s="74" t="s">
        <v>185</v>
      </c>
      <c r="F537" s="87">
        <v>1</v>
      </c>
      <c r="G537" s="92"/>
      <c r="H537" s="97" t="str">
        <f t="shared" si="33"/>
        <v>菊陽-13</v>
      </c>
      <c r="I537" s="104">
        <v>270</v>
      </c>
      <c r="J537" s="113" t="s">
        <v>653</v>
      </c>
      <c r="K537" s="281" t="s">
        <v>1041</v>
      </c>
      <c r="L537" s="129"/>
      <c r="M537" s="4">
        <f>IF(F574,I574,"")</f>
        <v>495</v>
      </c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</row>
    <row r="538" spans="1:70" ht="20.25" hidden="1">
      <c r="A538" s="4">
        <v>534</v>
      </c>
      <c r="B538" s="581"/>
      <c r="C538" s="76" t="s">
        <v>640</v>
      </c>
      <c r="D538" s="57"/>
      <c r="E538" s="74" t="s">
        <v>187</v>
      </c>
      <c r="F538" s="87"/>
      <c r="G538" s="92"/>
      <c r="H538" s="97" t="str">
        <f t="shared" si="33"/>
        <v>菊陽-14</v>
      </c>
      <c r="I538" s="108">
        <v>365</v>
      </c>
      <c r="J538" s="113" t="s">
        <v>654</v>
      </c>
      <c r="K538" s="188"/>
      <c r="L538" s="169"/>
      <c r="M538" s="4" t="str">
        <f>IF(F575,I575,"")</f>
        <v/>
      </c>
      <c r="N538" s="6"/>
      <c r="O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</row>
    <row r="539" spans="1:70" ht="16.5" customHeight="1">
      <c r="A539" s="4">
        <v>535</v>
      </c>
      <c r="B539" s="581"/>
      <c r="C539" s="76" t="s">
        <v>640</v>
      </c>
      <c r="D539" s="57"/>
      <c r="E539" s="74" t="s">
        <v>189</v>
      </c>
      <c r="F539" s="87">
        <v>1</v>
      </c>
      <c r="G539" s="92"/>
      <c r="H539" s="97" t="str">
        <f t="shared" si="33"/>
        <v>菊陽-15</v>
      </c>
      <c r="I539" s="108">
        <v>390</v>
      </c>
      <c r="J539" s="118" t="s">
        <v>655</v>
      </c>
      <c r="K539" s="188" t="s">
        <v>940</v>
      </c>
      <c r="L539" s="354"/>
      <c r="M539" s="4" t="str">
        <f>IF(F576,I576,"")</f>
        <v/>
      </c>
    </row>
    <row r="540" spans="1:70" ht="20.100000000000001" customHeight="1">
      <c r="A540" s="4">
        <v>536</v>
      </c>
      <c r="B540" s="581"/>
      <c r="C540" s="76" t="s">
        <v>640</v>
      </c>
      <c r="D540" s="57"/>
      <c r="E540" s="74" t="s">
        <v>29</v>
      </c>
      <c r="F540" s="87">
        <v>1</v>
      </c>
      <c r="G540" s="92"/>
      <c r="H540" s="97" t="str">
        <f t="shared" si="33"/>
        <v>菊陽-16</v>
      </c>
      <c r="I540" s="108">
        <v>335</v>
      </c>
      <c r="J540" s="266" t="s">
        <v>656</v>
      </c>
      <c r="K540" s="281" t="s">
        <v>949</v>
      </c>
      <c r="L540" s="271"/>
      <c r="M540" s="5">
        <f>IF(F539,I539,"")</f>
        <v>390</v>
      </c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</row>
    <row r="541" spans="1:70" ht="20.100000000000001" hidden="1" customHeight="1">
      <c r="A541" s="4">
        <v>537</v>
      </c>
      <c r="B541" s="581"/>
      <c r="C541" s="76" t="s">
        <v>640</v>
      </c>
      <c r="D541" s="57"/>
      <c r="E541" s="74" t="s">
        <v>710</v>
      </c>
      <c r="F541" s="87"/>
      <c r="G541" s="92"/>
      <c r="H541" s="97" t="str">
        <f>CONCATENATE(C541,D541,"-",E541)</f>
        <v>菊陽-17</v>
      </c>
      <c r="I541" s="104">
        <v>310</v>
      </c>
      <c r="J541" s="113" t="s">
        <v>657</v>
      </c>
      <c r="K541" s="327"/>
      <c r="L541" s="145"/>
      <c r="M541" s="5">
        <f>IF(F540,I540,"")</f>
        <v>335</v>
      </c>
      <c r="N541" s="15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s="15" customFormat="1" ht="16.5" customHeight="1">
      <c r="A542" s="4">
        <v>538</v>
      </c>
      <c r="B542" s="581"/>
      <c r="C542" s="76" t="s">
        <v>640</v>
      </c>
      <c r="D542" s="57"/>
      <c r="E542" s="74" t="s">
        <v>869</v>
      </c>
      <c r="F542" s="87">
        <v>1</v>
      </c>
      <c r="G542" s="92"/>
      <c r="H542" s="97" t="str">
        <f t="shared" ref="H542:H554" si="35">CONCATENATE(C542,D542,"-",E542)</f>
        <v>菊陽-18</v>
      </c>
      <c r="I542" s="104">
        <v>360</v>
      </c>
      <c r="J542" s="113" t="s">
        <v>903</v>
      </c>
      <c r="K542" s="281" t="s">
        <v>1059</v>
      </c>
      <c r="L542" s="351"/>
      <c r="M542" s="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</row>
    <row r="543" spans="1:70" s="15" customFormat="1" ht="20.25" customHeight="1">
      <c r="A543" s="4">
        <v>539</v>
      </c>
      <c r="B543" s="581"/>
      <c r="C543" s="76" t="s">
        <v>640</v>
      </c>
      <c r="D543" s="57"/>
      <c r="E543" s="74" t="s">
        <v>870</v>
      </c>
      <c r="F543" s="87">
        <v>1</v>
      </c>
      <c r="G543" s="92"/>
      <c r="H543" s="97" t="str">
        <f t="shared" si="35"/>
        <v>菊陽-19</v>
      </c>
      <c r="I543" s="104">
        <v>455</v>
      </c>
      <c r="J543" s="113" t="s">
        <v>904</v>
      </c>
      <c r="K543" s="281" t="s">
        <v>1109</v>
      </c>
      <c r="L543" s="338"/>
      <c r="M543" s="5">
        <f>IF(F542,I542,"")</f>
        <v>360</v>
      </c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</row>
    <row r="544" spans="1:70" ht="20.100000000000001" customHeight="1">
      <c r="A544" s="4">
        <v>540</v>
      </c>
      <c r="B544" s="581"/>
      <c r="C544" s="76" t="s">
        <v>640</v>
      </c>
      <c r="D544" s="57"/>
      <c r="E544" s="74" t="s">
        <v>871</v>
      </c>
      <c r="F544" s="87">
        <v>1</v>
      </c>
      <c r="G544" s="92"/>
      <c r="H544" s="97" t="str">
        <f t="shared" si="35"/>
        <v>菊陽-20</v>
      </c>
      <c r="I544" s="104">
        <v>370</v>
      </c>
      <c r="J544" s="113" t="s">
        <v>905</v>
      </c>
      <c r="K544" s="281" t="s">
        <v>1102</v>
      </c>
      <c r="L544" s="145"/>
      <c r="M544" s="5">
        <f>IF(F543,I543,"")</f>
        <v>455</v>
      </c>
      <c r="N544" s="15"/>
      <c r="O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</row>
    <row r="545" spans="1:70" ht="20.25" customHeight="1">
      <c r="A545" s="4">
        <v>541</v>
      </c>
      <c r="B545" s="581"/>
      <c r="C545" s="76" t="s">
        <v>640</v>
      </c>
      <c r="D545" s="57"/>
      <c r="E545" s="74" t="s">
        <v>872</v>
      </c>
      <c r="F545" s="87">
        <v>1</v>
      </c>
      <c r="G545" s="92"/>
      <c r="H545" s="97" t="str">
        <f t="shared" si="35"/>
        <v>菊陽-21</v>
      </c>
      <c r="I545" s="104">
        <v>490</v>
      </c>
      <c r="J545" s="113" t="s">
        <v>906</v>
      </c>
      <c r="K545" s="281" t="s">
        <v>1135</v>
      </c>
      <c r="L545" s="131"/>
      <c r="M545" s="4"/>
      <c r="O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</row>
    <row r="546" spans="1:70" s="15" customFormat="1" ht="20.100000000000001" customHeight="1">
      <c r="A546" s="4">
        <v>542</v>
      </c>
      <c r="B546" s="581"/>
      <c r="C546" s="76" t="s">
        <v>640</v>
      </c>
      <c r="D546" s="57"/>
      <c r="E546" s="74" t="s">
        <v>873</v>
      </c>
      <c r="F546" s="87">
        <v>1</v>
      </c>
      <c r="G546" s="92"/>
      <c r="H546" s="97" t="str">
        <f t="shared" si="35"/>
        <v>菊陽-22</v>
      </c>
      <c r="I546" s="104">
        <v>310</v>
      </c>
      <c r="J546" s="113" t="s">
        <v>907</v>
      </c>
      <c r="K546" s="281" t="s">
        <v>1101</v>
      </c>
      <c r="L546" s="357"/>
      <c r="M546" s="5">
        <f>IF(F545,I545,"")</f>
        <v>490</v>
      </c>
      <c r="N546" s="23"/>
      <c r="P546" s="44"/>
      <c r="Q546" s="44"/>
    </row>
    <row r="547" spans="1:70" s="15" customFormat="1" ht="16.5" customHeight="1">
      <c r="A547" s="4">
        <v>543</v>
      </c>
      <c r="B547" s="581"/>
      <c r="C547" s="76" t="s">
        <v>640</v>
      </c>
      <c r="D547" s="57"/>
      <c r="E547" s="74" t="s">
        <v>874</v>
      </c>
      <c r="F547" s="87">
        <v>1</v>
      </c>
      <c r="G547" s="92"/>
      <c r="H547" s="97" t="str">
        <f t="shared" si="35"/>
        <v>菊陽-23</v>
      </c>
      <c r="I547" s="104">
        <v>545</v>
      </c>
      <c r="J547" s="113" t="s">
        <v>906</v>
      </c>
      <c r="K547" s="281" t="s">
        <v>1033</v>
      </c>
      <c r="L547" s="145"/>
      <c r="M547" s="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</row>
    <row r="548" spans="1:70" s="23" customFormat="1" ht="20.25" hidden="1" customHeight="1">
      <c r="A548" s="4">
        <v>544</v>
      </c>
      <c r="B548" s="581"/>
      <c r="C548" s="76" t="s">
        <v>640</v>
      </c>
      <c r="D548" s="57"/>
      <c r="E548" s="74" t="s">
        <v>875</v>
      </c>
      <c r="F548" s="87"/>
      <c r="G548" s="92"/>
      <c r="H548" s="97" t="str">
        <f t="shared" si="35"/>
        <v>菊陽-24</v>
      </c>
      <c r="I548" s="104">
        <v>480</v>
      </c>
      <c r="J548" s="113" t="s">
        <v>906</v>
      </c>
      <c r="K548" s="281"/>
      <c r="L548" s="145"/>
      <c r="M548" s="5">
        <f>IF(F547,I547,"")</f>
        <v>545</v>
      </c>
      <c r="N548" s="44"/>
      <c r="P548" s="44"/>
      <c r="Q548" s="44"/>
    </row>
    <row r="549" spans="1:70" s="23" customFormat="1" ht="20.25" hidden="1" customHeight="1">
      <c r="A549" s="4">
        <v>545</v>
      </c>
      <c r="B549" s="581"/>
      <c r="C549" s="76" t="s">
        <v>640</v>
      </c>
      <c r="D549" s="57"/>
      <c r="E549" s="74" t="s">
        <v>876</v>
      </c>
      <c r="F549" s="87"/>
      <c r="G549" s="92"/>
      <c r="H549" s="97" t="str">
        <f t="shared" si="35"/>
        <v>菊陽-25</v>
      </c>
      <c r="I549" s="104">
        <v>335</v>
      </c>
      <c r="J549" s="113" t="s">
        <v>907</v>
      </c>
      <c r="K549" s="281"/>
      <c r="L549" s="357"/>
      <c r="M549" s="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</row>
    <row r="550" spans="1:70" ht="20.100000000000001" customHeight="1">
      <c r="A550" s="4">
        <v>546</v>
      </c>
      <c r="B550" s="581"/>
      <c r="C550" s="76" t="s">
        <v>640</v>
      </c>
      <c r="D550" s="57"/>
      <c r="E550" s="74" t="s">
        <v>877</v>
      </c>
      <c r="F550" s="87">
        <v>1</v>
      </c>
      <c r="G550" s="92"/>
      <c r="H550" s="97" t="str">
        <f t="shared" si="35"/>
        <v>菊陽-26</v>
      </c>
      <c r="I550" s="104">
        <v>535</v>
      </c>
      <c r="J550" s="113" t="s">
        <v>907</v>
      </c>
      <c r="K550" s="281" t="s">
        <v>1121</v>
      </c>
      <c r="L550" s="367"/>
      <c r="M550" s="5" t="str">
        <f>IF(F549,I549,"")</f>
        <v/>
      </c>
      <c r="N550" s="6"/>
    </row>
    <row r="551" spans="1:70" ht="20.25" customHeight="1">
      <c r="A551" s="4">
        <v>547</v>
      </c>
      <c r="B551" s="581"/>
      <c r="C551" s="76" t="s">
        <v>640</v>
      </c>
      <c r="D551" s="57"/>
      <c r="E551" s="74" t="s">
        <v>878</v>
      </c>
      <c r="F551" s="87">
        <v>1</v>
      </c>
      <c r="G551" s="92"/>
      <c r="H551" s="97" t="str">
        <f t="shared" si="35"/>
        <v>菊陽-27</v>
      </c>
      <c r="I551" s="104">
        <v>245</v>
      </c>
      <c r="J551" s="113" t="s">
        <v>907</v>
      </c>
      <c r="K551" s="281">
        <v>2019.4</v>
      </c>
      <c r="L551" s="150"/>
      <c r="M551" s="4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</row>
    <row r="552" spans="1:70" ht="20.100000000000001" hidden="1" customHeight="1">
      <c r="A552" s="4">
        <v>548</v>
      </c>
      <c r="B552" s="581"/>
      <c r="C552" s="76" t="s">
        <v>640</v>
      </c>
      <c r="D552" s="57"/>
      <c r="E552" s="74" t="s">
        <v>879</v>
      </c>
      <c r="F552" s="87"/>
      <c r="G552" s="92"/>
      <c r="H552" s="97" t="str">
        <f t="shared" si="35"/>
        <v>菊陽-28</v>
      </c>
      <c r="I552" s="104">
        <v>260</v>
      </c>
      <c r="J552" s="113" t="s">
        <v>908</v>
      </c>
      <c r="K552" s="281"/>
      <c r="L552" s="338"/>
      <c r="M552" s="5">
        <f>IF(F551,I551,"")</f>
        <v>245</v>
      </c>
      <c r="N552" s="6"/>
      <c r="O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</row>
    <row r="553" spans="1:70" ht="20.25">
      <c r="A553" s="4">
        <v>549</v>
      </c>
      <c r="B553" s="581"/>
      <c r="C553" s="76" t="s">
        <v>640</v>
      </c>
      <c r="D553" s="57"/>
      <c r="E553" s="74" t="s">
        <v>1029</v>
      </c>
      <c r="F553" s="87">
        <v>1</v>
      </c>
      <c r="G553" s="92"/>
      <c r="H553" s="97" t="str">
        <f t="shared" si="35"/>
        <v>菊陽-29</v>
      </c>
      <c r="I553" s="104">
        <v>415</v>
      </c>
      <c r="J553" s="113" t="s">
        <v>1030</v>
      </c>
      <c r="K553" s="281" t="s">
        <v>1033</v>
      </c>
      <c r="L553" s="338"/>
      <c r="M553" s="5" t="str">
        <f>IF(F552,I552,"")</f>
        <v/>
      </c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</row>
    <row r="554" spans="1:70" ht="20.25">
      <c r="B554" s="582"/>
      <c r="C554" s="76" t="s">
        <v>640</v>
      </c>
      <c r="D554" s="57"/>
      <c r="E554" s="74" t="s">
        <v>1089</v>
      </c>
      <c r="F554" s="87">
        <v>1</v>
      </c>
      <c r="G554" s="92"/>
      <c r="H554" s="97" t="str">
        <f t="shared" si="35"/>
        <v>菊陽-30</v>
      </c>
      <c r="I554" s="104">
        <v>500</v>
      </c>
      <c r="J554" s="113" t="s">
        <v>1090</v>
      </c>
      <c r="K554" s="281" t="s">
        <v>1091</v>
      </c>
      <c r="L554" s="338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</row>
    <row r="555" spans="1:70" ht="20.25">
      <c r="A555" s="4">
        <v>550</v>
      </c>
      <c r="B555" s="591" t="s">
        <v>658</v>
      </c>
      <c r="C555" s="76" t="s">
        <v>659</v>
      </c>
      <c r="D555" s="57"/>
      <c r="E555" s="74" t="s">
        <v>10</v>
      </c>
      <c r="F555" s="87">
        <v>1</v>
      </c>
      <c r="G555" s="92"/>
      <c r="H555" s="97" t="str">
        <f t="shared" si="33"/>
        <v>合志①-1</v>
      </c>
      <c r="I555" s="104">
        <v>410</v>
      </c>
      <c r="J555" s="113" t="s">
        <v>661</v>
      </c>
      <c r="K555" s="188" t="s">
        <v>980</v>
      </c>
      <c r="L555" s="152"/>
      <c r="M555" s="5">
        <f>IF(F553,I553,"")</f>
        <v>415</v>
      </c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</row>
    <row r="556" spans="1:70" ht="20.100000000000001" hidden="1" customHeight="1">
      <c r="A556" s="4">
        <v>551</v>
      </c>
      <c r="B556" s="592"/>
      <c r="C556" s="76" t="s">
        <v>659</v>
      </c>
      <c r="D556" s="63"/>
      <c r="E556" s="74">
        <v>2</v>
      </c>
      <c r="F556" s="87"/>
      <c r="G556" s="92"/>
      <c r="H556" s="97" t="str">
        <f t="shared" si="33"/>
        <v>合志①-2</v>
      </c>
      <c r="I556" s="104">
        <v>480</v>
      </c>
      <c r="J556" s="113" t="s">
        <v>662</v>
      </c>
      <c r="K556" s="327"/>
      <c r="L556" s="145"/>
      <c r="M556" s="5">
        <f>IF(F555,I555,"")</f>
        <v>410</v>
      </c>
      <c r="N556" s="23"/>
      <c r="O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s="23" customFormat="1" ht="20.25" hidden="1" customHeight="1">
      <c r="A557" s="4">
        <v>552</v>
      </c>
      <c r="B557" s="592"/>
      <c r="C557" s="76" t="s">
        <v>659</v>
      </c>
      <c r="D557" s="63"/>
      <c r="E557" s="74">
        <v>3</v>
      </c>
      <c r="F557" s="87"/>
      <c r="G557" s="92"/>
      <c r="H557" s="97" t="str">
        <f t="shared" si="33"/>
        <v>合志①-3</v>
      </c>
      <c r="I557" s="104">
        <v>440</v>
      </c>
      <c r="J557" s="113" t="s">
        <v>663</v>
      </c>
      <c r="K557" s="188"/>
      <c r="L557" s="129"/>
      <c r="M557" s="4" t="e">
        <f>IF(#REF!,#REF!,"")</f>
        <v>#REF!</v>
      </c>
      <c r="P557" s="44"/>
      <c r="Q557" s="44"/>
    </row>
    <row r="558" spans="1:70" s="23" customFormat="1" ht="20.25" hidden="1" customHeight="1">
      <c r="A558" s="4">
        <v>553</v>
      </c>
      <c r="B558" s="592"/>
      <c r="C558" s="76" t="s">
        <v>659</v>
      </c>
      <c r="D558" s="63"/>
      <c r="E558" s="74">
        <v>4</v>
      </c>
      <c r="F558" s="87"/>
      <c r="G558" s="92"/>
      <c r="H558" s="97" t="str">
        <f t="shared" si="33"/>
        <v>合志①-4</v>
      </c>
      <c r="I558" s="104">
        <v>500</v>
      </c>
      <c r="J558" s="113" t="s">
        <v>663</v>
      </c>
      <c r="K558" s="188"/>
      <c r="L558" s="129"/>
      <c r="M558" s="4" t="str">
        <f>IF(F579,I579,"")</f>
        <v/>
      </c>
      <c r="P558" s="44"/>
      <c r="Q558" s="44"/>
    </row>
    <row r="559" spans="1:70" s="23" customFormat="1" ht="20.25" hidden="1" customHeight="1">
      <c r="A559" s="4">
        <v>554</v>
      </c>
      <c r="B559" s="592"/>
      <c r="C559" s="76" t="s">
        <v>659</v>
      </c>
      <c r="D559" s="63"/>
      <c r="E559" s="74">
        <v>5</v>
      </c>
      <c r="F559" s="87"/>
      <c r="G559" s="92"/>
      <c r="H559" s="97" t="str">
        <f t="shared" si="33"/>
        <v>合志①-5</v>
      </c>
      <c r="I559" s="104">
        <v>340</v>
      </c>
      <c r="J559" s="113" t="s">
        <v>663</v>
      </c>
      <c r="K559" s="335"/>
      <c r="L559" s="178"/>
      <c r="M559" s="4">
        <f>IF(F580,I580,"")</f>
        <v>510</v>
      </c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</row>
    <row r="560" spans="1:70" s="23" customFormat="1" ht="20.100000000000001" customHeight="1">
      <c r="A560" s="4">
        <v>555</v>
      </c>
      <c r="B560" s="592"/>
      <c r="C560" s="76" t="s">
        <v>659</v>
      </c>
      <c r="D560" s="63"/>
      <c r="E560" s="74">
        <v>6</v>
      </c>
      <c r="F560" s="87">
        <v>1</v>
      </c>
      <c r="G560" s="92"/>
      <c r="H560" s="97" t="str">
        <f t="shared" si="33"/>
        <v>合志①-6</v>
      </c>
      <c r="I560" s="104">
        <v>415</v>
      </c>
      <c r="J560" s="113" t="s">
        <v>663</v>
      </c>
      <c r="K560" s="188" t="s">
        <v>1099</v>
      </c>
      <c r="L560" s="152"/>
      <c r="M560" s="5" t="str">
        <f>IF(F559,I559,"")</f>
        <v/>
      </c>
      <c r="N560" s="6"/>
      <c r="P560" s="44"/>
      <c r="Q560" s="44"/>
    </row>
    <row r="561" spans="1:70" ht="20.25" customHeight="1">
      <c r="A561" s="4">
        <v>556</v>
      </c>
      <c r="B561" s="592"/>
      <c r="C561" s="76" t="s">
        <v>659</v>
      </c>
      <c r="D561" s="63"/>
      <c r="E561" s="74">
        <v>7</v>
      </c>
      <c r="F561" s="87">
        <v>2</v>
      </c>
      <c r="G561" s="92"/>
      <c r="H561" s="97" t="str">
        <f t="shared" si="33"/>
        <v>合志①-7</v>
      </c>
      <c r="I561" s="104">
        <v>455</v>
      </c>
      <c r="J561" s="113" t="s">
        <v>663</v>
      </c>
      <c r="K561" s="281"/>
      <c r="L561" s="141" t="s">
        <v>1118</v>
      </c>
      <c r="M561" s="4" t="str">
        <f>IF(F582,I582,"")</f>
        <v/>
      </c>
      <c r="N561" s="6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ht="20.100000000000001" customHeight="1">
      <c r="A562" s="4">
        <v>557</v>
      </c>
      <c r="B562" s="592"/>
      <c r="C562" s="76" t="s">
        <v>659</v>
      </c>
      <c r="D562" s="63"/>
      <c r="E562" s="74">
        <v>8</v>
      </c>
      <c r="F562" s="87">
        <v>1</v>
      </c>
      <c r="G562" s="92"/>
      <c r="H562" s="97" t="str">
        <f t="shared" si="33"/>
        <v>合志①-8</v>
      </c>
      <c r="I562" s="108">
        <v>250</v>
      </c>
      <c r="J562" s="215" t="s">
        <v>713</v>
      </c>
      <c r="K562" s="281" t="s">
        <v>1112</v>
      </c>
      <c r="L562" s="353" t="s">
        <v>1148</v>
      </c>
      <c r="M562" s="4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</row>
    <row r="563" spans="1:70" ht="20.100000000000001" hidden="1" customHeight="1">
      <c r="A563" s="4">
        <v>558</v>
      </c>
      <c r="B563" s="592"/>
      <c r="C563" s="76" t="s">
        <v>659</v>
      </c>
      <c r="D563" s="63"/>
      <c r="E563" s="74">
        <v>9</v>
      </c>
      <c r="F563" s="87"/>
      <c r="G563" s="92"/>
      <c r="H563" s="97" t="str">
        <f t="shared" si="33"/>
        <v>合志①-9</v>
      </c>
      <c r="I563" s="104">
        <v>405</v>
      </c>
      <c r="J563" s="113" t="s">
        <v>664</v>
      </c>
      <c r="K563" s="188"/>
      <c r="L563" s="129"/>
      <c r="M563" s="5">
        <f>IF(F562,I562,"")</f>
        <v>250</v>
      </c>
      <c r="O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</row>
    <row r="564" spans="1:70" ht="37.5" hidden="1" customHeight="1">
      <c r="A564" s="4">
        <v>559</v>
      </c>
      <c r="B564" s="592"/>
      <c r="C564" s="76" t="s">
        <v>659</v>
      </c>
      <c r="D564" s="63"/>
      <c r="E564" s="74">
        <v>10</v>
      </c>
      <c r="F564" s="87"/>
      <c r="G564" s="92"/>
      <c r="H564" s="97" t="str">
        <f t="shared" si="33"/>
        <v>合志①-10</v>
      </c>
      <c r="I564" s="104">
        <v>405</v>
      </c>
      <c r="J564" s="116" t="s">
        <v>665</v>
      </c>
      <c r="K564" s="188"/>
      <c r="L564" s="129"/>
      <c r="M564" s="5" t="e">
        <f>IF(#REF!,#REF!,"")</f>
        <v>#REF!</v>
      </c>
      <c r="O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</row>
    <row r="565" spans="1:70" ht="16.5" customHeight="1">
      <c r="A565" s="4">
        <v>560</v>
      </c>
      <c r="B565" s="592"/>
      <c r="C565" s="76" t="s">
        <v>659</v>
      </c>
      <c r="D565" s="63"/>
      <c r="E565" s="74">
        <v>11</v>
      </c>
      <c r="F565" s="87">
        <v>0</v>
      </c>
      <c r="G565" s="92"/>
      <c r="H565" s="97" t="str">
        <f t="shared" si="33"/>
        <v>合志①-11</v>
      </c>
      <c r="I565" s="108">
        <v>305</v>
      </c>
      <c r="J565" s="113" t="s">
        <v>745</v>
      </c>
      <c r="K565" s="328"/>
      <c r="L565" s="138" t="s">
        <v>987</v>
      </c>
      <c r="M565" s="5" t="e">
        <f>IF(#REF!,#REF!,"")</f>
        <v>#REF!</v>
      </c>
    </row>
    <row r="566" spans="1:70" ht="20.100000000000001" customHeight="1">
      <c r="A566" s="4">
        <v>561</v>
      </c>
      <c r="B566" s="592"/>
      <c r="C566" s="76" t="s">
        <v>659</v>
      </c>
      <c r="D566" s="57"/>
      <c r="E566" s="74" t="s">
        <v>182</v>
      </c>
      <c r="F566" s="87">
        <v>1</v>
      </c>
      <c r="G566" s="92"/>
      <c r="H566" s="97" t="str">
        <f t="shared" ref="H566:H571" si="36">CONCATENATE(C566,D566,"-",E566)</f>
        <v>合志①-12</v>
      </c>
      <c r="I566" s="104">
        <v>370</v>
      </c>
      <c r="J566" s="113" t="s">
        <v>661</v>
      </c>
      <c r="K566" s="188" t="s">
        <v>991</v>
      </c>
      <c r="L566" s="263"/>
      <c r="M566" s="5" t="str">
        <f>IF(F565,I565,"")</f>
        <v/>
      </c>
    </row>
    <row r="567" spans="1:70" ht="20.100000000000001" customHeight="1">
      <c r="A567" s="4">
        <v>562</v>
      </c>
      <c r="B567" s="592"/>
      <c r="C567" s="76" t="s">
        <v>659</v>
      </c>
      <c r="D567" s="57"/>
      <c r="E567" s="74" t="s">
        <v>185</v>
      </c>
      <c r="F567" s="87">
        <v>1</v>
      </c>
      <c r="G567" s="92"/>
      <c r="H567" s="97" t="str">
        <f t="shared" si="36"/>
        <v>合志①-13</v>
      </c>
      <c r="I567" s="104">
        <v>365</v>
      </c>
      <c r="J567" s="246" t="s">
        <v>662</v>
      </c>
      <c r="K567" s="188" t="s">
        <v>1109</v>
      </c>
      <c r="L567" s="134"/>
      <c r="M567" s="5">
        <f>IF(F566,I566,"")</f>
        <v>370</v>
      </c>
      <c r="N567" s="15"/>
    </row>
    <row r="568" spans="1:70" ht="20.25" hidden="1" customHeight="1">
      <c r="A568" s="4">
        <v>563</v>
      </c>
      <c r="B568" s="592"/>
      <c r="C568" s="76" t="s">
        <v>659</v>
      </c>
      <c r="D568" s="57"/>
      <c r="E568" s="74" t="s">
        <v>880</v>
      </c>
      <c r="F568" s="87"/>
      <c r="G568" s="92"/>
      <c r="H568" s="97" t="str">
        <f t="shared" si="36"/>
        <v>合志①-14</v>
      </c>
      <c r="I568" s="104">
        <v>200</v>
      </c>
      <c r="J568" s="246" t="s">
        <v>909</v>
      </c>
      <c r="K568" s="281"/>
      <c r="L568" s="134"/>
      <c r="M568" s="5" t="str">
        <f>IF(F597,I597,"")</f>
        <v/>
      </c>
      <c r="N568" s="15"/>
      <c r="O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</row>
    <row r="569" spans="1:70" s="15" customFormat="1" ht="20.25" hidden="1">
      <c r="A569" s="4">
        <v>564</v>
      </c>
      <c r="B569" s="592"/>
      <c r="C569" s="76" t="s">
        <v>659</v>
      </c>
      <c r="D569" s="57"/>
      <c r="E569" s="74" t="s">
        <v>881</v>
      </c>
      <c r="F569" s="87"/>
      <c r="G569" s="92"/>
      <c r="H569" s="97" t="str">
        <f t="shared" si="36"/>
        <v>合志①-15</v>
      </c>
      <c r="I569" s="104">
        <v>310</v>
      </c>
      <c r="J569" s="246" t="s">
        <v>910</v>
      </c>
      <c r="K569" s="281"/>
      <c r="L569" s="134"/>
      <c r="M569" s="5"/>
      <c r="N569" s="44"/>
      <c r="P569" s="44"/>
      <c r="Q569" s="44"/>
    </row>
    <row r="570" spans="1:70" s="15" customFormat="1" ht="20.25" hidden="1">
      <c r="A570" s="4">
        <v>565</v>
      </c>
      <c r="B570" s="592"/>
      <c r="C570" s="76" t="s">
        <v>659</v>
      </c>
      <c r="D570" s="57"/>
      <c r="E570" s="74" t="s">
        <v>882</v>
      </c>
      <c r="F570" s="87"/>
      <c r="G570" s="92"/>
      <c r="H570" s="97" t="str">
        <f t="shared" si="36"/>
        <v>合志①-16</v>
      </c>
      <c r="I570" s="104">
        <v>515</v>
      </c>
      <c r="J570" s="246" t="s">
        <v>910</v>
      </c>
      <c r="K570" s="281"/>
      <c r="L570" s="339"/>
      <c r="M570" s="5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</row>
    <row r="571" spans="1:70" ht="20.100000000000001" customHeight="1">
      <c r="A571" s="4">
        <v>566</v>
      </c>
      <c r="B571" s="614"/>
      <c r="C571" s="76" t="s">
        <v>659</v>
      </c>
      <c r="D571" s="57"/>
      <c r="E571" s="74" t="s">
        <v>883</v>
      </c>
      <c r="F571" s="87">
        <v>1</v>
      </c>
      <c r="G571" s="92"/>
      <c r="H571" s="97" t="str">
        <f t="shared" si="36"/>
        <v>合志①-17</v>
      </c>
      <c r="I571" s="104">
        <v>335</v>
      </c>
      <c r="J571" s="246" t="s">
        <v>910</v>
      </c>
      <c r="K571" s="281" t="s">
        <v>949</v>
      </c>
      <c r="L571" s="129"/>
      <c r="M571" s="5" t="str">
        <f>IF(F570,I570,"")</f>
        <v/>
      </c>
    </row>
    <row r="572" spans="1:70" ht="20.100000000000001" hidden="1" customHeight="1">
      <c r="A572" s="4">
        <v>567</v>
      </c>
      <c r="B572" s="590" t="s">
        <v>666</v>
      </c>
      <c r="C572" s="76" t="s">
        <v>667</v>
      </c>
      <c r="D572" s="57"/>
      <c r="E572" s="74">
        <v>1</v>
      </c>
      <c r="F572" s="87"/>
      <c r="G572" s="92"/>
      <c r="H572" s="97" t="str">
        <f t="shared" si="33"/>
        <v>合志②-1</v>
      </c>
      <c r="I572" s="104">
        <v>365</v>
      </c>
      <c r="J572" s="113" t="s">
        <v>668</v>
      </c>
      <c r="K572" s="188"/>
      <c r="L572" s="129"/>
      <c r="M572" s="5">
        <f>IF(F571,I571,"")</f>
        <v>335</v>
      </c>
      <c r="N572" s="6"/>
      <c r="O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</row>
    <row r="573" spans="1:70" ht="20.25" hidden="1" customHeight="1">
      <c r="A573" s="4">
        <v>568</v>
      </c>
      <c r="B573" s="581"/>
      <c r="C573" s="76" t="s">
        <v>667</v>
      </c>
      <c r="D573" s="63"/>
      <c r="E573" s="74">
        <v>2</v>
      </c>
      <c r="F573" s="87"/>
      <c r="G573" s="92"/>
      <c r="H573" s="97" t="str">
        <f t="shared" si="33"/>
        <v>合志②-2</v>
      </c>
      <c r="I573" s="104">
        <v>400</v>
      </c>
      <c r="J573" s="113" t="s">
        <v>669</v>
      </c>
      <c r="K573" s="188"/>
      <c r="L573" s="129"/>
      <c r="N573" s="6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ht="20.25" customHeight="1">
      <c r="A574" s="4">
        <v>569</v>
      </c>
      <c r="B574" s="581"/>
      <c r="C574" s="76" t="s">
        <v>667</v>
      </c>
      <c r="D574" s="63"/>
      <c r="E574" s="74">
        <v>3</v>
      </c>
      <c r="F574" s="87">
        <v>1</v>
      </c>
      <c r="G574" s="92"/>
      <c r="H574" s="97" t="str">
        <f t="shared" si="33"/>
        <v>合志②-3</v>
      </c>
      <c r="I574" s="104">
        <v>495</v>
      </c>
      <c r="J574" s="113" t="s">
        <v>670</v>
      </c>
      <c r="K574" s="281" t="s">
        <v>1046</v>
      </c>
      <c r="L574" s="145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</row>
    <row r="575" spans="1:70" ht="20.100000000000001" hidden="1" customHeight="1">
      <c r="A575" s="4">
        <v>570</v>
      </c>
      <c r="B575" s="581"/>
      <c r="C575" s="76" t="s">
        <v>667</v>
      </c>
      <c r="D575" s="63"/>
      <c r="E575" s="74">
        <v>4</v>
      </c>
      <c r="F575" s="87"/>
      <c r="G575" s="92"/>
      <c r="H575" s="97" t="str">
        <f t="shared" si="33"/>
        <v>合志②-4</v>
      </c>
      <c r="I575" s="104">
        <v>475</v>
      </c>
      <c r="J575" s="113" t="s">
        <v>670</v>
      </c>
      <c r="K575" s="188"/>
      <c r="L575" s="129"/>
      <c r="M575" s="5">
        <f>IF(F574,I574,"")</f>
        <v>495</v>
      </c>
      <c r="N575" s="6"/>
      <c r="O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</row>
    <row r="576" spans="1:70" ht="20.25" hidden="1" customHeight="1">
      <c r="A576" s="4">
        <v>571</v>
      </c>
      <c r="B576" s="581"/>
      <c r="C576" s="76" t="s">
        <v>667</v>
      </c>
      <c r="D576" s="63"/>
      <c r="E576" s="74">
        <v>5</v>
      </c>
      <c r="F576" s="87"/>
      <c r="G576" s="92"/>
      <c r="H576" s="97" t="str">
        <f t="shared" si="33"/>
        <v>合志②-5</v>
      </c>
      <c r="I576" s="104">
        <v>530</v>
      </c>
      <c r="J576" s="113" t="s">
        <v>670</v>
      </c>
      <c r="K576" s="188"/>
      <c r="L576" s="129"/>
      <c r="O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</row>
    <row r="577" spans="1:70" ht="20.25" hidden="1" customHeight="1">
      <c r="A577" s="4">
        <v>572</v>
      </c>
      <c r="B577" s="581"/>
      <c r="C577" s="76" t="s">
        <v>667</v>
      </c>
      <c r="D577" s="63"/>
      <c r="E577" s="74">
        <v>6</v>
      </c>
      <c r="F577" s="87"/>
      <c r="G577" s="92"/>
      <c r="H577" s="97" t="str">
        <f t="shared" si="33"/>
        <v>合志②-6</v>
      </c>
      <c r="I577" s="104">
        <v>375</v>
      </c>
      <c r="J577" s="113" t="s">
        <v>671</v>
      </c>
      <c r="K577" s="188"/>
      <c r="L577" s="129"/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ht="16.5" customHeight="1">
      <c r="A578" s="4">
        <v>573</v>
      </c>
      <c r="B578" s="581"/>
      <c r="C578" s="76" t="s">
        <v>667</v>
      </c>
      <c r="D578" s="63"/>
      <c r="E578" s="74" t="s">
        <v>299</v>
      </c>
      <c r="F578" s="87">
        <v>1</v>
      </c>
      <c r="G578" s="92"/>
      <c r="H578" s="97" t="str">
        <f t="shared" si="33"/>
        <v>合志②-7</v>
      </c>
      <c r="I578" s="104">
        <v>490</v>
      </c>
      <c r="J578" s="113" t="s">
        <v>670</v>
      </c>
      <c r="K578" s="281" t="s">
        <v>1075</v>
      </c>
      <c r="L578" s="353" t="s">
        <v>1133</v>
      </c>
    </row>
    <row r="579" spans="1:70" ht="20.100000000000001" hidden="1" customHeight="1">
      <c r="A579" s="4">
        <v>574</v>
      </c>
      <c r="B579" s="581"/>
      <c r="C579" s="76" t="s">
        <v>667</v>
      </c>
      <c r="D579" s="63"/>
      <c r="E579" s="74" t="s">
        <v>464</v>
      </c>
      <c r="F579" s="87"/>
      <c r="G579" s="92"/>
      <c r="H579" s="97" t="str">
        <f t="shared" si="33"/>
        <v>合志②-8</v>
      </c>
      <c r="I579" s="104">
        <v>490</v>
      </c>
      <c r="J579" s="113" t="s">
        <v>670</v>
      </c>
      <c r="K579" s="188"/>
      <c r="L579" s="129"/>
      <c r="M579" s="5">
        <f>IF(F578,I578,"")</f>
        <v>490</v>
      </c>
      <c r="N579" s="6"/>
    </row>
    <row r="580" spans="1:70" ht="16.5" customHeight="1">
      <c r="A580" s="4">
        <v>575</v>
      </c>
      <c r="B580" s="581"/>
      <c r="C580" s="76" t="s">
        <v>667</v>
      </c>
      <c r="D580" s="63"/>
      <c r="E580" s="74" t="s">
        <v>279</v>
      </c>
      <c r="F580" s="87">
        <v>1</v>
      </c>
      <c r="G580" s="92"/>
      <c r="H580" s="97" t="str">
        <f t="shared" si="33"/>
        <v>合志②-9</v>
      </c>
      <c r="I580" s="109">
        <v>510</v>
      </c>
      <c r="J580" s="251" t="s">
        <v>673</v>
      </c>
      <c r="K580" s="328" t="s">
        <v>1100</v>
      </c>
      <c r="L580" s="380"/>
    </row>
    <row r="581" spans="1:70" ht="20.100000000000001" hidden="1" customHeight="1">
      <c r="A581" s="4">
        <v>576</v>
      </c>
      <c r="B581" s="581"/>
      <c r="C581" s="76" t="s">
        <v>667</v>
      </c>
      <c r="D581" s="63"/>
      <c r="E581" s="74" t="s">
        <v>455</v>
      </c>
      <c r="F581" s="87"/>
      <c r="G581" s="92"/>
      <c r="H581" s="97" t="str">
        <f t="shared" ref="H581:H610" si="37">CONCATENATE(C581,D581,"-",E581)</f>
        <v>合志②-10</v>
      </c>
      <c r="I581" s="109">
        <v>515</v>
      </c>
      <c r="J581" s="113" t="s">
        <v>674</v>
      </c>
      <c r="K581" s="281"/>
      <c r="L581" s="168"/>
      <c r="M581" s="5">
        <f>IF(F580,I580,"")</f>
        <v>510</v>
      </c>
      <c r="N581" s="6"/>
      <c r="O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</row>
    <row r="582" spans="1:70" ht="16.5" hidden="1" customHeight="1">
      <c r="A582" s="4">
        <v>577</v>
      </c>
      <c r="B582" s="581"/>
      <c r="C582" s="76" t="s">
        <v>667</v>
      </c>
      <c r="D582" s="63"/>
      <c r="E582" s="74" t="s">
        <v>383</v>
      </c>
      <c r="F582" s="87"/>
      <c r="G582" s="92"/>
      <c r="H582" s="97" t="str">
        <f t="shared" si="37"/>
        <v>合志②-11</v>
      </c>
      <c r="I582" s="109">
        <v>495</v>
      </c>
      <c r="J582" s="113" t="s">
        <v>675</v>
      </c>
      <c r="K582" s="188"/>
      <c r="L582" s="129"/>
      <c r="N582" s="6"/>
    </row>
    <row r="583" spans="1:70" ht="20.25" hidden="1" customHeight="1">
      <c r="A583" s="4">
        <v>578</v>
      </c>
      <c r="B583" s="581"/>
      <c r="C583" s="76" t="s">
        <v>667</v>
      </c>
      <c r="D583" s="63"/>
      <c r="E583" s="74" t="s">
        <v>865</v>
      </c>
      <c r="F583" s="87"/>
      <c r="G583" s="92"/>
      <c r="H583" s="97" t="str">
        <f t="shared" si="37"/>
        <v>合志②-12</v>
      </c>
      <c r="I583" s="109">
        <v>380</v>
      </c>
      <c r="J583" s="113" t="s">
        <v>911</v>
      </c>
      <c r="K583" s="281"/>
      <c r="L583" s="129"/>
      <c r="N583" s="6"/>
      <c r="O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</row>
    <row r="584" spans="1:70" ht="20.25">
      <c r="A584" s="4">
        <v>579</v>
      </c>
      <c r="B584" s="581"/>
      <c r="C584" s="76" t="s">
        <v>667</v>
      </c>
      <c r="D584" s="63"/>
      <c r="E584" s="74" t="s">
        <v>884</v>
      </c>
      <c r="F584" s="87">
        <v>1</v>
      </c>
      <c r="G584" s="92"/>
      <c r="H584" s="97" t="str">
        <f t="shared" si="37"/>
        <v>合志②-13</v>
      </c>
      <c r="I584" s="109">
        <v>385</v>
      </c>
      <c r="J584" s="113" t="s">
        <v>911</v>
      </c>
      <c r="K584" s="281">
        <v>2019.4</v>
      </c>
      <c r="L584" s="150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</row>
    <row r="585" spans="1:70" ht="20.100000000000001" customHeight="1">
      <c r="A585" s="4">
        <v>580</v>
      </c>
      <c r="B585" s="581"/>
      <c r="C585" s="76" t="s">
        <v>667</v>
      </c>
      <c r="D585" s="63"/>
      <c r="E585" s="74" t="s">
        <v>880</v>
      </c>
      <c r="F585" s="87">
        <v>1</v>
      </c>
      <c r="G585" s="92"/>
      <c r="H585" s="97" t="str">
        <f t="shared" si="37"/>
        <v>合志②-14</v>
      </c>
      <c r="I585" s="109">
        <v>380</v>
      </c>
      <c r="J585" s="113" t="s">
        <v>912</v>
      </c>
      <c r="K585" s="281">
        <v>2019.4</v>
      </c>
      <c r="L585" s="339"/>
      <c r="M585" s="5">
        <f>IF(F584,I584,"")</f>
        <v>385</v>
      </c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</row>
    <row r="586" spans="1:70" ht="20.100000000000001" hidden="1" customHeight="1">
      <c r="A586" s="4">
        <v>581</v>
      </c>
      <c r="B586" s="581"/>
      <c r="C586" s="76" t="s">
        <v>667</v>
      </c>
      <c r="D586" s="63"/>
      <c r="E586" s="74" t="s">
        <v>881</v>
      </c>
      <c r="F586" s="87"/>
      <c r="G586" s="92"/>
      <c r="H586" s="97" t="str">
        <f t="shared" si="37"/>
        <v>合志②-15</v>
      </c>
      <c r="I586" s="109">
        <v>350</v>
      </c>
      <c r="J586" s="113" t="s">
        <v>913</v>
      </c>
      <c r="K586" s="281"/>
      <c r="L586" s="129"/>
      <c r="M586" s="5">
        <f>IF(F585,I585,"")</f>
        <v>380</v>
      </c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21" customHeight="1">
      <c r="A587" s="4">
        <v>582</v>
      </c>
      <c r="B587" s="581"/>
      <c r="C587" s="76" t="s">
        <v>667</v>
      </c>
      <c r="D587" s="63"/>
      <c r="E587" s="74" t="s">
        <v>882</v>
      </c>
      <c r="F587" s="87">
        <v>1</v>
      </c>
      <c r="G587" s="92"/>
      <c r="H587" s="97" t="str">
        <f t="shared" si="37"/>
        <v>合志②-16</v>
      </c>
      <c r="I587" s="109">
        <v>255</v>
      </c>
      <c r="J587" s="113" t="s">
        <v>913</v>
      </c>
      <c r="K587" s="281" t="s">
        <v>1051</v>
      </c>
      <c r="L587" s="132" t="s">
        <v>1145</v>
      </c>
      <c r="M587" s="5" t="str">
        <f>IF(F586,I586,"")</f>
        <v/>
      </c>
    </row>
    <row r="588" spans="1:70" ht="20.100000000000001" hidden="1" customHeight="1">
      <c r="A588" s="4">
        <v>583</v>
      </c>
      <c r="B588" s="582"/>
      <c r="C588" s="76" t="s">
        <v>667</v>
      </c>
      <c r="D588" s="63"/>
      <c r="E588" s="74" t="s">
        <v>883</v>
      </c>
      <c r="F588" s="87"/>
      <c r="G588" s="92"/>
      <c r="H588" s="97" t="str">
        <f t="shared" si="37"/>
        <v>合志②-17</v>
      </c>
      <c r="I588" s="109">
        <v>490</v>
      </c>
      <c r="J588" s="113" t="s">
        <v>914</v>
      </c>
      <c r="K588" s="281"/>
      <c r="L588" s="129" t="s">
        <v>900</v>
      </c>
      <c r="N588" s="15"/>
    </row>
    <row r="589" spans="1:70" ht="20.25" hidden="1" customHeight="1">
      <c r="A589" s="4">
        <v>584</v>
      </c>
      <c r="B589" s="590" t="s">
        <v>893</v>
      </c>
      <c r="C589" s="76" t="s">
        <v>894</v>
      </c>
      <c r="D589" s="63"/>
      <c r="E589" s="74" t="s">
        <v>895</v>
      </c>
      <c r="F589" s="87"/>
      <c r="G589" s="92"/>
      <c r="H589" s="97" t="str">
        <f t="shared" si="37"/>
        <v>合志③-1</v>
      </c>
      <c r="I589" s="109">
        <v>250</v>
      </c>
      <c r="J589" s="113" t="s">
        <v>915</v>
      </c>
      <c r="K589" s="281"/>
      <c r="L589" s="129" t="s">
        <v>900</v>
      </c>
      <c r="O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s="15" customFormat="1" ht="20.25" hidden="1" customHeight="1">
      <c r="A590" s="4">
        <v>585</v>
      </c>
      <c r="B590" s="581"/>
      <c r="C590" s="76" t="s">
        <v>894</v>
      </c>
      <c r="D590" s="63"/>
      <c r="E590" s="74" t="s">
        <v>896</v>
      </c>
      <c r="F590" s="87"/>
      <c r="G590" s="92"/>
      <c r="H590" s="97" t="str">
        <f t="shared" si="37"/>
        <v>合志③-2</v>
      </c>
      <c r="I590" s="109">
        <v>260</v>
      </c>
      <c r="J590" s="113" t="s">
        <v>916</v>
      </c>
      <c r="K590" s="281"/>
      <c r="L590" s="129" t="s">
        <v>900</v>
      </c>
      <c r="M590" s="5"/>
      <c r="P590" s="44"/>
      <c r="Q590" s="44"/>
    </row>
    <row r="591" spans="1:70" s="15" customFormat="1" ht="16.5" hidden="1" customHeight="1">
      <c r="A591" s="4">
        <v>586</v>
      </c>
      <c r="B591" s="581"/>
      <c r="C591" s="76" t="s">
        <v>894</v>
      </c>
      <c r="D591" s="63"/>
      <c r="E591" s="74" t="s">
        <v>897</v>
      </c>
      <c r="F591" s="87"/>
      <c r="G591" s="92"/>
      <c r="H591" s="97" t="str">
        <f t="shared" si="37"/>
        <v>合志③-3</v>
      </c>
      <c r="I591" s="109">
        <v>385</v>
      </c>
      <c r="J591" s="113" t="s">
        <v>917</v>
      </c>
      <c r="K591" s="281"/>
      <c r="L591" s="129" t="s">
        <v>900</v>
      </c>
      <c r="M591" s="5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</row>
    <row r="592" spans="1:70" s="15" customFormat="1" ht="20.25" hidden="1" customHeight="1">
      <c r="A592" s="4">
        <v>587</v>
      </c>
      <c r="B592" s="581"/>
      <c r="C592" s="76" t="s">
        <v>894</v>
      </c>
      <c r="D592" s="63"/>
      <c r="E592" s="74" t="s">
        <v>898</v>
      </c>
      <c r="F592" s="87"/>
      <c r="G592" s="92"/>
      <c r="H592" s="97" t="str">
        <f t="shared" si="37"/>
        <v>合志③-4</v>
      </c>
      <c r="I592" s="109">
        <v>290</v>
      </c>
      <c r="J592" s="113" t="s">
        <v>918</v>
      </c>
      <c r="K592" s="281"/>
      <c r="L592" s="129" t="s">
        <v>900</v>
      </c>
      <c r="M592" s="5"/>
      <c r="P592" s="44"/>
      <c r="Q592" s="44"/>
    </row>
    <row r="593" spans="1:70" s="15" customFormat="1" ht="20.25" hidden="1" customHeight="1">
      <c r="A593" s="4">
        <v>588</v>
      </c>
      <c r="B593" s="582"/>
      <c r="C593" s="76" t="s">
        <v>894</v>
      </c>
      <c r="D593" s="63"/>
      <c r="E593" s="74" t="s">
        <v>899</v>
      </c>
      <c r="F593" s="87"/>
      <c r="G593" s="92"/>
      <c r="H593" s="97" t="str">
        <f t="shared" si="37"/>
        <v>合志③-5</v>
      </c>
      <c r="I593" s="109">
        <v>285</v>
      </c>
      <c r="J593" s="113" t="s">
        <v>918</v>
      </c>
      <c r="K593" s="281"/>
      <c r="L593" s="129" t="s">
        <v>900</v>
      </c>
      <c r="M593" s="5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</row>
    <row r="594" spans="1:70" s="15" customFormat="1" ht="20.25" hidden="1" customHeight="1">
      <c r="A594" s="4">
        <v>589</v>
      </c>
      <c r="B594" s="583" t="s">
        <v>676</v>
      </c>
      <c r="C594" s="76" t="s">
        <v>677</v>
      </c>
      <c r="D594" s="63"/>
      <c r="E594" s="74" t="s">
        <v>10</v>
      </c>
      <c r="F594" s="87"/>
      <c r="G594" s="92"/>
      <c r="H594" s="97" t="str">
        <f t="shared" si="37"/>
        <v>嘉島-1</v>
      </c>
      <c r="I594" s="110">
        <v>355</v>
      </c>
      <c r="J594" s="113" t="s">
        <v>678</v>
      </c>
      <c r="K594" s="188"/>
      <c r="L594" s="131"/>
      <c r="M594" s="5"/>
      <c r="N594" s="44"/>
      <c r="P594" s="44"/>
      <c r="Q594" s="44"/>
    </row>
    <row r="595" spans="1:70" s="15" customFormat="1" ht="20.25" hidden="1" customHeight="1">
      <c r="A595" s="4">
        <v>590</v>
      </c>
      <c r="B595" s="584"/>
      <c r="C595" s="76" t="s">
        <v>677</v>
      </c>
      <c r="D595" s="63"/>
      <c r="E595" s="74" t="s">
        <v>143</v>
      </c>
      <c r="F595" s="87"/>
      <c r="G595" s="92"/>
      <c r="H595" s="97" t="str">
        <f t="shared" si="37"/>
        <v>嘉島-2</v>
      </c>
      <c r="I595" s="110">
        <v>360</v>
      </c>
      <c r="J595" s="113" t="s">
        <v>679</v>
      </c>
      <c r="K595" s="188"/>
      <c r="L595" s="131"/>
      <c r="M595" s="5"/>
      <c r="N595" s="6"/>
      <c r="P595" s="44"/>
      <c r="Q595" s="44"/>
    </row>
    <row r="596" spans="1:70" s="15" customFormat="1" ht="16.5" hidden="1" customHeight="1">
      <c r="A596" s="4">
        <v>591</v>
      </c>
      <c r="B596" s="615"/>
      <c r="C596" s="76" t="s">
        <v>677</v>
      </c>
      <c r="D596" s="63"/>
      <c r="E596" s="74" t="s">
        <v>146</v>
      </c>
      <c r="F596" s="87"/>
      <c r="G596" s="94"/>
      <c r="H596" s="97" t="str">
        <f t="shared" si="37"/>
        <v>嘉島-3</v>
      </c>
      <c r="I596" s="110">
        <v>385</v>
      </c>
      <c r="J596" s="125" t="s">
        <v>680</v>
      </c>
      <c r="K596" s="188"/>
      <c r="L596" s="131"/>
      <c r="M596" s="5"/>
      <c r="N596" s="6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</row>
    <row r="597" spans="1:70" ht="20.25" hidden="1" customHeight="1">
      <c r="A597" s="4">
        <v>592</v>
      </c>
      <c r="B597" s="583" t="s">
        <v>681</v>
      </c>
      <c r="C597" s="76" t="s">
        <v>682</v>
      </c>
      <c r="D597" s="63"/>
      <c r="E597" s="74" t="s">
        <v>10</v>
      </c>
      <c r="F597" s="87"/>
      <c r="G597" s="94"/>
      <c r="H597" s="98" t="str">
        <f t="shared" si="37"/>
        <v>益城-1</v>
      </c>
      <c r="I597" s="104">
        <v>815</v>
      </c>
      <c r="J597" s="122" t="s">
        <v>683</v>
      </c>
      <c r="K597" s="189"/>
      <c r="L597" s="179"/>
      <c r="N597" s="6"/>
      <c r="O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</row>
    <row r="598" spans="1:70" ht="20.25" hidden="1" customHeight="1">
      <c r="A598" s="4">
        <v>593</v>
      </c>
      <c r="B598" s="584"/>
      <c r="C598" s="76" t="s">
        <v>682</v>
      </c>
      <c r="D598" s="63"/>
      <c r="E598" s="74" t="s">
        <v>143</v>
      </c>
      <c r="F598" s="87"/>
      <c r="G598" s="94"/>
      <c r="H598" s="97" t="str">
        <f t="shared" si="37"/>
        <v>益城-2</v>
      </c>
      <c r="I598" s="104">
        <v>710</v>
      </c>
      <c r="J598" s="113" t="s">
        <v>683</v>
      </c>
      <c r="K598" s="188"/>
      <c r="L598" s="131"/>
      <c r="O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</row>
    <row r="599" spans="1:70" ht="20.25" hidden="1" customHeight="1">
      <c r="A599" s="4">
        <v>594</v>
      </c>
      <c r="B599" s="584"/>
      <c r="C599" s="76" t="s">
        <v>682</v>
      </c>
      <c r="D599" s="287"/>
      <c r="E599" s="74" t="s">
        <v>885</v>
      </c>
      <c r="F599" s="288"/>
      <c r="G599" s="289"/>
      <c r="H599" s="97" t="str">
        <f t="shared" si="37"/>
        <v>益城-3</v>
      </c>
      <c r="I599" s="290">
        <v>290</v>
      </c>
      <c r="J599" s="291" t="s">
        <v>919</v>
      </c>
      <c r="K599" s="281"/>
      <c r="L599" s="292"/>
      <c r="N599" s="6"/>
      <c r="O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</row>
    <row r="600" spans="1:70" ht="20.100000000000001" hidden="1" customHeight="1">
      <c r="A600" s="4">
        <v>595</v>
      </c>
      <c r="B600" s="584"/>
      <c r="C600" s="76" t="s">
        <v>682</v>
      </c>
      <c r="D600" s="287"/>
      <c r="E600" s="74" t="s">
        <v>886</v>
      </c>
      <c r="F600" s="288"/>
      <c r="G600" s="289"/>
      <c r="H600" s="97" t="str">
        <f t="shared" si="37"/>
        <v>益城-4</v>
      </c>
      <c r="I600" s="290">
        <v>390</v>
      </c>
      <c r="J600" s="291" t="s">
        <v>920</v>
      </c>
      <c r="K600" s="281"/>
      <c r="L600" s="350"/>
    </row>
    <row r="601" spans="1:70" ht="20.100000000000001" hidden="1" customHeight="1">
      <c r="A601" s="4">
        <v>596</v>
      </c>
      <c r="B601" s="584"/>
      <c r="C601" s="76" t="s">
        <v>682</v>
      </c>
      <c r="D601" s="287"/>
      <c r="E601" s="74" t="s">
        <v>887</v>
      </c>
      <c r="F601" s="288"/>
      <c r="G601" s="289"/>
      <c r="H601" s="97" t="str">
        <f t="shared" si="37"/>
        <v>益城-5</v>
      </c>
      <c r="I601" s="290">
        <v>305</v>
      </c>
      <c r="J601" s="291" t="s">
        <v>921</v>
      </c>
      <c r="K601" s="281"/>
      <c r="L601" s="138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</row>
    <row r="602" spans="1:70" ht="20.100000000000001" hidden="1" customHeight="1">
      <c r="A602" s="4">
        <v>597</v>
      </c>
      <c r="B602" s="584"/>
      <c r="C602" s="76" t="s">
        <v>682</v>
      </c>
      <c r="D602" s="287"/>
      <c r="E602" s="74" t="s">
        <v>866</v>
      </c>
      <c r="F602" s="288"/>
      <c r="G602" s="289"/>
      <c r="H602" s="97" t="str">
        <f t="shared" si="37"/>
        <v>益城-6</v>
      </c>
      <c r="I602" s="290">
        <v>300</v>
      </c>
      <c r="J602" s="291" t="s">
        <v>922</v>
      </c>
      <c r="K602" s="281"/>
      <c r="L602" s="306"/>
      <c r="N602" s="6"/>
    </row>
    <row r="603" spans="1:70" ht="20.100000000000001" hidden="1" customHeight="1">
      <c r="A603" s="4">
        <v>598</v>
      </c>
      <c r="B603" s="584"/>
      <c r="C603" s="76" t="s">
        <v>682</v>
      </c>
      <c r="D603" s="287"/>
      <c r="E603" s="74" t="s">
        <v>868</v>
      </c>
      <c r="F603" s="288"/>
      <c r="G603" s="289"/>
      <c r="H603" s="97" t="str">
        <f t="shared" si="37"/>
        <v>益城-7</v>
      </c>
      <c r="I603" s="290">
        <v>265</v>
      </c>
      <c r="J603" s="291" t="s">
        <v>923</v>
      </c>
      <c r="K603" s="281"/>
      <c r="L603" s="344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</row>
    <row r="604" spans="1:70" s="5" customFormat="1" ht="20.100000000000001" hidden="1" customHeight="1">
      <c r="A604" s="4">
        <v>599</v>
      </c>
      <c r="B604" s="584"/>
      <c r="C604" s="76" t="s">
        <v>682</v>
      </c>
      <c r="D604" s="287"/>
      <c r="E604" s="74" t="s">
        <v>888</v>
      </c>
      <c r="F604" s="288"/>
      <c r="G604" s="289"/>
      <c r="H604" s="97" t="str">
        <f t="shared" si="37"/>
        <v>益城-8</v>
      </c>
      <c r="I604" s="290">
        <v>510</v>
      </c>
      <c r="J604" s="291" t="s">
        <v>924</v>
      </c>
      <c r="K604" s="281"/>
      <c r="L604" s="292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213"/>
      <c r="AD604" s="213"/>
      <c r="AE604" s="213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</row>
    <row r="605" spans="1:70" s="5" customFormat="1" ht="20.100000000000001" customHeight="1">
      <c r="A605" s="4">
        <v>600</v>
      </c>
      <c r="B605" s="584"/>
      <c r="C605" s="76" t="s">
        <v>682</v>
      </c>
      <c r="D605" s="287"/>
      <c r="E605" s="74" t="s">
        <v>889</v>
      </c>
      <c r="F605" s="288" t="s">
        <v>937</v>
      </c>
      <c r="G605" s="289"/>
      <c r="H605" s="97" t="str">
        <f t="shared" si="37"/>
        <v>益城-9</v>
      </c>
      <c r="I605" s="290">
        <v>455</v>
      </c>
      <c r="J605" s="291" t="s">
        <v>925</v>
      </c>
      <c r="K605" s="281">
        <v>2019.4</v>
      </c>
      <c r="L605" s="3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213"/>
      <c r="AD605" s="213"/>
      <c r="AE605" s="213"/>
      <c r="AF605" s="213"/>
      <c r="AG605" s="213"/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</row>
    <row r="606" spans="1:70" s="5" customFormat="1" ht="20.100000000000001" customHeight="1">
      <c r="A606" s="4">
        <v>601</v>
      </c>
      <c r="B606" s="584"/>
      <c r="C606" s="76" t="s">
        <v>682</v>
      </c>
      <c r="D606" s="287"/>
      <c r="E606" s="74" t="s">
        <v>890</v>
      </c>
      <c r="F606" s="288" t="s">
        <v>937</v>
      </c>
      <c r="G606" s="289"/>
      <c r="H606" s="97" t="str">
        <f t="shared" si="37"/>
        <v>益城-10</v>
      </c>
      <c r="I606" s="290">
        <v>390</v>
      </c>
      <c r="J606" s="291" t="s">
        <v>926</v>
      </c>
      <c r="K606" s="281">
        <v>2019.4</v>
      </c>
      <c r="L606" s="292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213"/>
      <c r="AD606" s="213"/>
      <c r="AE606" s="213"/>
      <c r="AF606" s="213"/>
      <c r="AG606" s="213"/>
      <c r="AH606" s="213"/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</row>
    <row r="607" spans="1:70" s="5" customFormat="1" ht="20.100000000000001" hidden="1" customHeight="1">
      <c r="A607" s="4">
        <v>602</v>
      </c>
      <c r="B607" s="584"/>
      <c r="C607" s="76" t="s">
        <v>682</v>
      </c>
      <c r="D607" s="287"/>
      <c r="E607" s="74" t="s">
        <v>891</v>
      </c>
      <c r="F607" s="288"/>
      <c r="G607" s="289"/>
      <c r="H607" s="97" t="str">
        <f t="shared" si="37"/>
        <v>益城-11</v>
      </c>
      <c r="I607" s="290">
        <v>440</v>
      </c>
      <c r="J607" s="291" t="s">
        <v>927</v>
      </c>
      <c r="K607" s="281"/>
      <c r="L607" s="3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213"/>
      <c r="AD607" s="213"/>
      <c r="AE607" s="213"/>
      <c r="AF607" s="213"/>
      <c r="AG607" s="213"/>
      <c r="AH607" s="213"/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</row>
    <row r="608" spans="1:70" s="5" customFormat="1" ht="20.100000000000001" customHeight="1">
      <c r="A608" s="4">
        <v>603</v>
      </c>
      <c r="B608" s="584"/>
      <c r="C608" s="76" t="s">
        <v>682</v>
      </c>
      <c r="D608" s="287"/>
      <c r="E608" s="74" t="s">
        <v>865</v>
      </c>
      <c r="F608" s="288" t="s">
        <v>937</v>
      </c>
      <c r="G608" s="289"/>
      <c r="H608" s="97" t="str">
        <f t="shared" si="37"/>
        <v>益城-12</v>
      </c>
      <c r="I608" s="290">
        <v>385</v>
      </c>
      <c r="J608" s="291" t="s">
        <v>928</v>
      </c>
      <c r="K608" s="281">
        <v>2019.4</v>
      </c>
      <c r="L608" s="292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213"/>
      <c r="AD608" s="213"/>
      <c r="AE608" s="213"/>
      <c r="AF608" s="213"/>
      <c r="AG608" s="213"/>
      <c r="AH608" s="213"/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</row>
    <row r="609" spans="1:70" s="5" customFormat="1" ht="20.100000000000001" hidden="1" customHeight="1">
      <c r="A609" s="4">
        <v>604</v>
      </c>
      <c r="B609" s="584"/>
      <c r="C609" s="76" t="s">
        <v>682</v>
      </c>
      <c r="D609" s="287"/>
      <c r="E609" s="74" t="s">
        <v>884</v>
      </c>
      <c r="F609" s="288"/>
      <c r="G609" s="289"/>
      <c r="H609" s="97" t="str">
        <f t="shared" si="37"/>
        <v>益城-13</v>
      </c>
      <c r="I609" s="290">
        <v>315</v>
      </c>
      <c r="J609" s="291" t="s">
        <v>1031</v>
      </c>
      <c r="K609" s="336"/>
      <c r="L609" s="3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3"/>
      <c r="AD609" s="213"/>
      <c r="AE609" s="213"/>
      <c r="AF609" s="213"/>
      <c r="AG609" s="213"/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</row>
    <row r="610" spans="1:70" s="5" customFormat="1" ht="20.100000000000001" hidden="1" customHeight="1">
      <c r="A610" s="4">
        <v>605</v>
      </c>
      <c r="B610" s="584"/>
      <c r="C610" s="76" t="s">
        <v>682</v>
      </c>
      <c r="D610" s="287"/>
      <c r="E610" s="74" t="s">
        <v>880</v>
      </c>
      <c r="F610" s="288"/>
      <c r="G610" s="289"/>
      <c r="H610" s="97" t="str">
        <f t="shared" si="37"/>
        <v>益城-14</v>
      </c>
      <c r="I610" s="290">
        <v>300</v>
      </c>
      <c r="J610" s="291" t="s">
        <v>1032</v>
      </c>
      <c r="K610" s="336"/>
      <c r="L610" s="356"/>
      <c r="M610" s="5" t="str">
        <f>IF(F609,I609,"")</f>
        <v/>
      </c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</row>
    <row r="611" spans="1:70" s="5" customFormat="1" ht="20.100000000000001" hidden="1" customHeight="1" thickBot="1">
      <c r="A611" s="4">
        <v>606</v>
      </c>
      <c r="B611" s="613"/>
      <c r="C611" s="83" t="s">
        <v>682</v>
      </c>
      <c r="D611" s="64"/>
      <c r="E611" s="84"/>
      <c r="F611" s="89"/>
      <c r="G611" s="89"/>
      <c r="H611" s="102"/>
      <c r="I611" s="111"/>
      <c r="J611" s="126"/>
      <c r="K611" s="337"/>
      <c r="L611" s="180"/>
      <c r="M611" s="5" t="str">
        <f>IF(F610,I610,"")</f>
        <v/>
      </c>
      <c r="N611" s="44"/>
      <c r="O611" s="6"/>
      <c r="P611" s="44"/>
      <c r="Q611" s="44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70" s="5" customFormat="1" ht="20.100000000000001" hidden="1" customHeight="1">
      <c r="A612" s="4">
        <v>607</v>
      </c>
      <c r="B612" s="25"/>
      <c r="C612" s="26"/>
      <c r="D612" s="27"/>
      <c r="E612" s="28"/>
      <c r="F612" s="29"/>
      <c r="G612" s="29"/>
      <c r="H612" s="30"/>
      <c r="I612" s="31"/>
      <c r="J612" s="33"/>
      <c r="K612" s="26"/>
      <c r="L612" s="32"/>
      <c r="N612" s="44"/>
      <c r="O612" s="6"/>
      <c r="P612" s="44"/>
      <c r="Q612" s="44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70" s="5" customFormat="1" ht="20.100000000000001" hidden="1" customHeight="1">
      <c r="A613" s="4">
        <v>608</v>
      </c>
      <c r="B613" s="25"/>
      <c r="C613" s="26"/>
      <c r="D613" s="27"/>
      <c r="E613" s="28"/>
      <c r="F613" s="29"/>
      <c r="G613" s="29"/>
      <c r="H613" s="30"/>
      <c r="I613" s="31"/>
      <c r="J613" s="33"/>
      <c r="K613" s="26"/>
      <c r="L613" s="32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  <c r="BI613" s="213"/>
      <c r="BJ613" s="213"/>
      <c r="BK613" s="213"/>
      <c r="BL613" s="213"/>
      <c r="BM613" s="213"/>
      <c r="BN613" s="213"/>
      <c r="BO613" s="213"/>
      <c r="BP613" s="213"/>
      <c r="BQ613" s="213"/>
      <c r="BR613" s="213"/>
    </row>
    <row r="614" spans="1:70" s="5" customFormat="1" ht="20.100000000000001" hidden="1" customHeight="1" thickBot="1">
      <c r="A614" s="4">
        <v>609</v>
      </c>
      <c r="B614" s="25"/>
      <c r="C614" s="6"/>
      <c r="D614" s="6"/>
      <c r="E614" s="6"/>
      <c r="F614" s="6"/>
      <c r="G614" s="6"/>
      <c r="H614" s="6"/>
      <c r="I614" s="34"/>
      <c r="J614" s="6"/>
      <c r="K614" s="282"/>
      <c r="L614" s="6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  <c r="BI614" s="213"/>
      <c r="BJ614" s="213"/>
      <c r="BK614" s="213"/>
      <c r="BL614" s="213"/>
      <c r="BM614" s="213"/>
      <c r="BN614" s="213"/>
      <c r="BO614" s="213"/>
      <c r="BP614" s="213"/>
      <c r="BQ614" s="213"/>
      <c r="BR614" s="213"/>
    </row>
    <row r="615" spans="1:70" s="5" customFormat="1" ht="20.100000000000001" hidden="1" customHeight="1" thickBot="1">
      <c r="A615" s="4">
        <v>610</v>
      </c>
      <c r="B615" s="297" t="s">
        <v>691</v>
      </c>
      <c r="C615" s="295"/>
      <c r="D615" s="295"/>
      <c r="E615" s="296"/>
      <c r="F615" s="198"/>
      <c r="G615" s="198"/>
      <c r="H615" s="298" t="str">
        <f>COUNTIF(F3:F613,1)&amp;"箇所"</f>
        <v>96箇所</v>
      </c>
      <c r="I615" s="39">
        <f>SUM(I3:I610)</f>
        <v>270000</v>
      </c>
      <c r="J615" s="22" t="s">
        <v>690</v>
      </c>
      <c r="K615" s="282"/>
      <c r="L615" s="50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  <c r="BI615" s="213"/>
      <c r="BJ615" s="213"/>
      <c r="BK615" s="213"/>
      <c r="BL615" s="213"/>
      <c r="BM615" s="213"/>
      <c r="BN615" s="213"/>
      <c r="BO615" s="213"/>
      <c r="BP615" s="213"/>
      <c r="BQ615" s="213"/>
      <c r="BR615" s="213"/>
    </row>
    <row r="616" spans="1:70" s="5" customFormat="1" ht="24.75" hidden="1" customHeight="1">
      <c r="A616" s="4"/>
      <c r="B616" s="607" t="s">
        <v>901</v>
      </c>
      <c r="C616" s="607"/>
      <c r="D616" s="607"/>
      <c r="E616" s="607"/>
      <c r="F616" s="283"/>
      <c r="G616" s="299"/>
      <c r="H616" s="210" t="str">
        <f>COUNTIF(F3:F608,0)&amp;"箇所"</f>
        <v>20箇所</v>
      </c>
      <c r="I616" s="39"/>
      <c r="J616" s="41"/>
      <c r="K616" s="26"/>
      <c r="L616" s="41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213"/>
      <c r="AD616" s="213"/>
      <c r="AE616" s="213"/>
      <c r="AF616" s="213"/>
      <c r="AG616" s="213"/>
      <c r="AH616" s="213"/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  <c r="BI616" s="213"/>
      <c r="BJ616" s="213"/>
      <c r="BK616" s="213"/>
      <c r="BL616" s="213"/>
      <c r="BM616" s="213"/>
      <c r="BN616" s="213"/>
      <c r="BO616" s="213"/>
      <c r="BP616" s="213"/>
      <c r="BQ616" s="213"/>
      <c r="BR616" s="213"/>
    </row>
    <row r="617" spans="1:70" s="5" customFormat="1" ht="20.100000000000001" hidden="1" customHeight="1">
      <c r="A617" s="4"/>
      <c r="B617" s="575"/>
      <c r="C617" s="575"/>
      <c r="D617" s="575"/>
      <c r="E617" s="575"/>
      <c r="F617" s="38"/>
      <c r="G617" s="38"/>
      <c r="H617" s="198"/>
      <c r="I617" s="39"/>
      <c r="J617" s="41"/>
      <c r="K617" s="26"/>
      <c r="L617" s="41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213"/>
      <c r="AD617" s="213"/>
      <c r="AE617" s="213"/>
      <c r="AF617" s="213"/>
      <c r="AG617" s="213"/>
      <c r="AH617" s="213"/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  <c r="BI617" s="213"/>
      <c r="BJ617" s="213"/>
      <c r="BK617" s="213"/>
      <c r="BL617" s="213"/>
      <c r="BM617" s="213"/>
      <c r="BN617" s="213"/>
      <c r="BO617" s="213"/>
      <c r="BP617" s="213"/>
      <c r="BQ617" s="213"/>
      <c r="BR617" s="213"/>
    </row>
    <row r="618" spans="1:70" s="5" customFormat="1" ht="20.100000000000001" hidden="1" customHeight="1">
      <c r="A618" s="4"/>
      <c r="B618" s="575"/>
      <c r="C618" s="575"/>
      <c r="D618" s="575"/>
      <c r="E618" s="575"/>
      <c r="F618" s="38"/>
      <c r="G618" s="38"/>
      <c r="H618" s="198"/>
      <c r="I618" s="39"/>
      <c r="J618" s="41"/>
      <c r="K618" s="26"/>
      <c r="L618" s="41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3"/>
      <c r="BN618" s="213"/>
      <c r="BO618" s="213"/>
      <c r="BP618" s="213"/>
      <c r="BQ618" s="213"/>
      <c r="BR618" s="213"/>
    </row>
    <row r="619" spans="1:70" s="40" customFormat="1" ht="20.100000000000001" hidden="1" customHeight="1">
      <c r="A619" s="4"/>
      <c r="B619" s="575"/>
      <c r="C619" s="575"/>
      <c r="D619" s="575"/>
      <c r="E619" s="575"/>
      <c r="F619" s="38"/>
      <c r="G619" s="38"/>
      <c r="H619" s="198"/>
      <c r="I619" s="39"/>
      <c r="J619" s="41"/>
      <c r="K619" s="26"/>
      <c r="L619" s="41"/>
      <c r="M619" s="5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214"/>
      <c r="AD619" s="214"/>
      <c r="AE619" s="214"/>
      <c r="AF619" s="214"/>
      <c r="AG619" s="214"/>
      <c r="AH619" s="214"/>
      <c r="AI619" s="214"/>
      <c r="AJ619" s="214"/>
      <c r="AK619" s="214"/>
      <c r="AL619" s="214"/>
      <c r="AM619" s="214"/>
      <c r="AN619" s="214"/>
      <c r="AO619" s="214"/>
      <c r="AP619" s="214"/>
      <c r="AQ619" s="214"/>
      <c r="AR619" s="214"/>
      <c r="AS619" s="214"/>
      <c r="AT619" s="214"/>
      <c r="AU619" s="214"/>
      <c r="AV619" s="214"/>
      <c r="AW619" s="214"/>
      <c r="AX619" s="214"/>
      <c r="AY619" s="214"/>
      <c r="AZ619" s="214"/>
      <c r="BA619" s="214"/>
      <c r="BB619" s="214"/>
      <c r="BC619" s="214"/>
      <c r="BD619" s="214"/>
      <c r="BE619" s="214"/>
      <c r="BF619" s="214"/>
      <c r="BG619" s="214"/>
      <c r="BH619" s="214"/>
      <c r="BI619" s="214"/>
      <c r="BJ619" s="214"/>
      <c r="BK619" s="214"/>
      <c r="BL619" s="214"/>
      <c r="BM619" s="214"/>
      <c r="BN619" s="214"/>
      <c r="BO619" s="214"/>
      <c r="BP619" s="214"/>
      <c r="BQ619" s="214"/>
      <c r="BR619" s="214"/>
    </row>
    <row r="620" spans="1:70" s="40" customFormat="1" ht="20.100000000000001" hidden="1" customHeight="1">
      <c r="A620" s="4"/>
      <c r="B620" s="25"/>
      <c r="C620" s="293"/>
      <c r="D620" s="37"/>
      <c r="E620" s="294"/>
      <c r="F620" s="38"/>
      <c r="G620" s="38"/>
      <c r="H620" s="198"/>
      <c r="I620" s="39"/>
      <c r="J620" s="41"/>
      <c r="K620" s="26"/>
      <c r="L620" s="41"/>
      <c r="M620" s="5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214"/>
      <c r="AD620" s="214"/>
      <c r="AE620" s="214"/>
      <c r="AF620" s="214"/>
      <c r="AG620" s="214"/>
      <c r="AH620" s="214"/>
      <c r="AI620" s="214"/>
      <c r="AJ620" s="214"/>
      <c r="AK620" s="214"/>
      <c r="AL620" s="214"/>
      <c r="AM620" s="214"/>
      <c r="AN620" s="214"/>
      <c r="AO620" s="214"/>
      <c r="AP620" s="214"/>
      <c r="AQ620" s="214"/>
      <c r="AR620" s="214"/>
      <c r="AS620" s="214"/>
      <c r="AT620" s="214"/>
      <c r="AU620" s="214"/>
      <c r="AV620" s="214"/>
      <c r="AW620" s="214"/>
      <c r="AX620" s="214"/>
      <c r="AY620" s="214"/>
      <c r="AZ620" s="214"/>
      <c r="BA620" s="214"/>
      <c r="BB620" s="214"/>
      <c r="BC620" s="214"/>
      <c r="BD620" s="214"/>
      <c r="BE620" s="214"/>
      <c r="BF620" s="214"/>
      <c r="BG620" s="214"/>
      <c r="BH620" s="214"/>
      <c r="BI620" s="214"/>
      <c r="BJ620" s="214"/>
      <c r="BK620" s="214"/>
      <c r="BL620" s="214"/>
      <c r="BM620" s="214"/>
      <c r="BN620" s="214"/>
      <c r="BO620" s="214"/>
      <c r="BP620" s="214"/>
      <c r="BQ620" s="214"/>
      <c r="BR620" s="214"/>
    </row>
    <row r="621" spans="1:70" s="40" customFormat="1" ht="20.100000000000001" customHeight="1">
      <c r="A621" s="4"/>
      <c r="B621" s="25"/>
      <c r="C621" s="293"/>
      <c r="D621" s="37"/>
      <c r="E621" s="294"/>
      <c r="F621" s="38"/>
      <c r="G621" s="38"/>
      <c r="I621" s="39"/>
      <c r="J621" s="41"/>
      <c r="K621" s="26"/>
      <c r="L621" s="41"/>
      <c r="M621" s="5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214"/>
      <c r="AD621" s="214"/>
      <c r="AE621" s="214"/>
      <c r="AF621" s="214"/>
      <c r="AG621" s="214"/>
      <c r="AH621" s="214"/>
      <c r="AI621" s="214"/>
      <c r="AJ621" s="214"/>
      <c r="AK621" s="214"/>
      <c r="AL621" s="214"/>
      <c r="AM621" s="214"/>
      <c r="AN621" s="214"/>
      <c r="AO621" s="214"/>
      <c r="AP621" s="214"/>
      <c r="AQ621" s="214"/>
      <c r="AR621" s="214"/>
      <c r="AS621" s="214"/>
      <c r="AT621" s="214"/>
      <c r="AU621" s="214"/>
      <c r="AV621" s="214"/>
      <c r="AW621" s="214"/>
      <c r="AX621" s="214"/>
      <c r="AY621" s="214"/>
      <c r="AZ621" s="214"/>
      <c r="BA621" s="214"/>
      <c r="BB621" s="214"/>
      <c r="BC621" s="214"/>
      <c r="BD621" s="214"/>
      <c r="BE621" s="214"/>
      <c r="BF621" s="214"/>
      <c r="BG621" s="214"/>
      <c r="BH621" s="214"/>
      <c r="BI621" s="214"/>
      <c r="BJ621" s="214"/>
      <c r="BK621" s="214"/>
      <c r="BL621" s="214"/>
      <c r="BM621" s="214"/>
      <c r="BN621" s="214"/>
      <c r="BO621" s="214"/>
      <c r="BP621" s="214"/>
      <c r="BQ621" s="214"/>
      <c r="BR621" s="214"/>
    </row>
    <row r="622" spans="1:70" s="40" customFormat="1" ht="20.100000000000001" customHeight="1" thickBot="1">
      <c r="A622" s="4"/>
      <c r="B622" s="25"/>
      <c r="C622" s="293"/>
      <c r="D622" s="37"/>
      <c r="E622" s="294"/>
      <c r="F622" s="38"/>
      <c r="G622" s="38"/>
      <c r="I622" s="39"/>
      <c r="J622" s="41"/>
      <c r="K622" s="26"/>
      <c r="L622" s="41"/>
      <c r="M622" s="5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214"/>
      <c r="AD622" s="214"/>
      <c r="AE622" s="214"/>
      <c r="AF622" s="214"/>
      <c r="AG622" s="214"/>
      <c r="AH622" s="214"/>
      <c r="AI622" s="214"/>
      <c r="AJ622" s="214"/>
      <c r="AK622" s="214"/>
      <c r="AL622" s="214"/>
      <c r="AM622" s="214"/>
      <c r="AN622" s="214"/>
      <c r="AO622" s="214"/>
      <c r="AP622" s="214"/>
      <c r="AQ622" s="214"/>
      <c r="AR622" s="214"/>
      <c r="AS622" s="214"/>
      <c r="AT622" s="214"/>
      <c r="AU622" s="214"/>
      <c r="AV622" s="214"/>
      <c r="AW622" s="214"/>
      <c r="AX622" s="214"/>
      <c r="AY622" s="214"/>
      <c r="AZ622" s="214"/>
      <c r="BA622" s="214"/>
      <c r="BB622" s="214"/>
      <c r="BC622" s="214"/>
      <c r="BD622" s="214"/>
      <c r="BE622" s="214"/>
      <c r="BF622" s="214"/>
      <c r="BG622" s="214"/>
      <c r="BH622" s="214"/>
      <c r="BI622" s="214"/>
      <c r="BJ622" s="214"/>
      <c r="BK622" s="214"/>
      <c r="BL622" s="214"/>
      <c r="BM622" s="214"/>
      <c r="BN622" s="214"/>
      <c r="BO622" s="214"/>
      <c r="BP622" s="214"/>
      <c r="BQ622" s="214"/>
      <c r="BR622" s="214"/>
    </row>
    <row r="623" spans="1:70" s="40" customFormat="1" ht="20.100000000000001" customHeight="1" thickBot="1">
      <c r="A623" s="4"/>
      <c r="B623" s="297" t="s">
        <v>691</v>
      </c>
      <c r="C623" s="295"/>
      <c r="D623" s="295"/>
      <c r="E623" s="296"/>
      <c r="F623" s="198"/>
      <c r="G623" s="198"/>
      <c r="H623" s="298" t="str">
        <f>COUNTIF(F2:F618,1)&amp;"箇所"</f>
        <v>96箇所</v>
      </c>
      <c r="I623" s="39">
        <f>SUMIF(F3:F611,"1",I3:I619)</f>
        <v>38425</v>
      </c>
      <c r="J623" s="22" t="s">
        <v>690</v>
      </c>
      <c r="K623" s="26"/>
      <c r="L623" s="41"/>
      <c r="M623" s="5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214"/>
      <c r="AD623" s="214"/>
      <c r="AE623" s="214"/>
      <c r="AF623" s="214"/>
      <c r="AG623" s="214"/>
      <c r="AH623" s="214"/>
      <c r="AI623" s="214"/>
      <c r="AJ623" s="214"/>
      <c r="AK623" s="214"/>
      <c r="AL623" s="214"/>
      <c r="AM623" s="214"/>
      <c r="AN623" s="214"/>
      <c r="AO623" s="214"/>
      <c r="AP623" s="214"/>
      <c r="AQ623" s="214"/>
      <c r="AR623" s="214"/>
      <c r="AS623" s="214"/>
      <c r="AT623" s="214"/>
      <c r="AU623" s="214"/>
      <c r="AV623" s="214"/>
      <c r="AW623" s="214"/>
      <c r="AX623" s="214"/>
      <c r="AY623" s="214"/>
      <c r="AZ623" s="214"/>
      <c r="BA623" s="214"/>
      <c r="BB623" s="214"/>
      <c r="BC623" s="214"/>
      <c r="BD623" s="214"/>
      <c r="BE623" s="214"/>
      <c r="BF623" s="214"/>
      <c r="BG623" s="214"/>
      <c r="BH623" s="214"/>
      <c r="BI623" s="214"/>
      <c r="BJ623" s="214"/>
      <c r="BK623" s="214"/>
      <c r="BL623" s="214"/>
      <c r="BM623" s="214"/>
      <c r="BN623" s="214"/>
      <c r="BO623" s="214"/>
      <c r="BP623" s="214"/>
      <c r="BQ623" s="214"/>
      <c r="BR623" s="214"/>
    </row>
    <row r="624" spans="1:70" ht="20.100000000000001" customHeight="1">
      <c r="B624" s="607" t="s">
        <v>901</v>
      </c>
      <c r="C624" s="607"/>
      <c r="D624" s="607"/>
      <c r="E624" s="607"/>
      <c r="F624" s="283"/>
      <c r="G624" s="299"/>
      <c r="H624" s="210" t="str">
        <f>COUNTIF(F3:F618,0)&amp;"箇所"</f>
        <v>20箇所</v>
      </c>
      <c r="I624" s="39">
        <f>SUMIF(F2:F611,"0",I2:I611)</f>
        <v>8555</v>
      </c>
      <c r="J624" s="41" t="s">
        <v>932</v>
      </c>
    </row>
    <row r="625" spans="2:11" ht="20.100000000000001" customHeight="1">
      <c r="B625" s="586" t="s">
        <v>1123</v>
      </c>
      <c r="C625" s="586"/>
      <c r="D625" s="586"/>
      <c r="E625" s="586"/>
      <c r="F625" s="375"/>
      <c r="G625" s="375"/>
      <c r="H625" s="376" t="str">
        <f>COUNTIF(F4:F619,3)&amp;"箇所"</f>
        <v>21箇所</v>
      </c>
      <c r="I625" s="39">
        <f>SUMIF(F3:F612,"3",I3:I612)</f>
        <v>9280</v>
      </c>
    </row>
    <row r="626" spans="2:11" ht="20.100000000000001" customHeight="1">
      <c r="B626" s="587" t="s">
        <v>941</v>
      </c>
      <c r="C626" s="609"/>
      <c r="D626" s="609"/>
      <c r="E626" s="609"/>
      <c r="F626" s="38"/>
      <c r="G626" s="38"/>
      <c r="H626" s="303" t="str">
        <f>COUNTIF(F3:F619,2)&amp;"箇所"</f>
        <v>4箇所</v>
      </c>
      <c r="I626" s="39">
        <f>SUMIF(F3:F612,"2",I3:I612)</f>
        <v>1965</v>
      </c>
      <c r="J626" s="41" t="s">
        <v>24</v>
      </c>
    </row>
    <row r="627" spans="2:11" ht="20.100000000000001" customHeight="1">
      <c r="B627" s="588" t="s">
        <v>958</v>
      </c>
      <c r="C627" s="588"/>
      <c r="D627" s="588"/>
      <c r="E627" s="588"/>
      <c r="F627" s="38"/>
      <c r="G627" s="38"/>
      <c r="H627" s="310" t="s">
        <v>1036</v>
      </c>
      <c r="I627" s="311">
        <v>5300</v>
      </c>
      <c r="J627" s="41" t="s">
        <v>1058</v>
      </c>
    </row>
    <row r="628" spans="2:11" ht="20.100000000000001" customHeight="1">
      <c r="B628" s="575"/>
      <c r="C628" s="575"/>
      <c r="D628" s="575"/>
      <c r="E628" s="575"/>
      <c r="F628" s="38"/>
      <c r="G628" s="38"/>
      <c r="H628" s="198"/>
      <c r="K628" s="309"/>
    </row>
    <row r="629" spans="2:11" ht="20.100000000000001" customHeight="1">
      <c r="C629" s="293"/>
      <c r="E629" s="294"/>
      <c r="F629" s="38"/>
      <c r="G629" s="38"/>
      <c r="H629" s="198"/>
    </row>
  </sheetData>
  <autoFilter ref="A2:AB620" xr:uid="{00000000-0009-0000-0000-000005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5">
    <mergeCell ref="B627:E627"/>
    <mergeCell ref="B628:E628"/>
    <mergeCell ref="B616:E616"/>
    <mergeCell ref="B617:E617"/>
    <mergeCell ref="B618:E618"/>
    <mergeCell ref="B619:E619"/>
    <mergeCell ref="B624:E624"/>
    <mergeCell ref="B626:E626"/>
    <mergeCell ref="B625:E625"/>
    <mergeCell ref="B597:B611"/>
    <mergeCell ref="B471:B479"/>
    <mergeCell ref="B480:B491"/>
    <mergeCell ref="B492:B501"/>
    <mergeCell ref="B502:B506"/>
    <mergeCell ref="B507:B517"/>
    <mergeCell ref="B518:B524"/>
    <mergeCell ref="B555:B571"/>
    <mergeCell ref="B572:B588"/>
    <mergeCell ref="B589:B593"/>
    <mergeCell ref="B594:B596"/>
    <mergeCell ref="B525:B554"/>
    <mergeCell ref="B465:B470"/>
    <mergeCell ref="B362:B371"/>
    <mergeCell ref="B372:B384"/>
    <mergeCell ref="B385:B389"/>
    <mergeCell ref="B390:B399"/>
    <mergeCell ref="B400:B406"/>
    <mergeCell ref="B407:B415"/>
    <mergeCell ref="B416:B420"/>
    <mergeCell ref="B421:B431"/>
    <mergeCell ref="B432:B443"/>
    <mergeCell ref="B444:B455"/>
    <mergeCell ref="B456:B464"/>
    <mergeCell ref="B353:B361"/>
    <mergeCell ref="B229:B237"/>
    <mergeCell ref="B238:B246"/>
    <mergeCell ref="B247:B259"/>
    <mergeCell ref="B260:B267"/>
    <mergeCell ref="B268:B274"/>
    <mergeCell ref="B275:B289"/>
    <mergeCell ref="B290:B302"/>
    <mergeCell ref="B303:B312"/>
    <mergeCell ref="B338:B352"/>
    <mergeCell ref="B313:B321"/>
    <mergeCell ref="B322:B337"/>
    <mergeCell ref="B223:B228"/>
    <mergeCell ref="B149:B150"/>
    <mergeCell ref="B151:B153"/>
    <mergeCell ref="B154:B155"/>
    <mergeCell ref="B165:B174"/>
    <mergeCell ref="B175:B177"/>
    <mergeCell ref="B178:B186"/>
    <mergeCell ref="B187:B203"/>
    <mergeCell ref="B204:B207"/>
    <mergeCell ref="B208:B214"/>
    <mergeCell ref="B215:B222"/>
    <mergeCell ref="B156:B164"/>
    <mergeCell ref="B137:B148"/>
    <mergeCell ref="B53:B73"/>
    <mergeCell ref="B74:B79"/>
    <mergeCell ref="B80:B88"/>
    <mergeCell ref="B89:B90"/>
    <mergeCell ref="B91:B95"/>
    <mergeCell ref="B96:B99"/>
    <mergeCell ref="B100:B105"/>
    <mergeCell ref="B106:B114"/>
    <mergeCell ref="B115:B123"/>
    <mergeCell ref="B124:B125"/>
    <mergeCell ref="B126:B131"/>
    <mergeCell ref="B46:B52"/>
    <mergeCell ref="M2:AB2"/>
    <mergeCell ref="B3:B18"/>
    <mergeCell ref="B19:B28"/>
    <mergeCell ref="B29:B35"/>
    <mergeCell ref="B36:B45"/>
  </mergeCells>
  <phoneticPr fontId="4"/>
  <pageMargins left="0.70866141732283472" right="0.70866141732283472" top="0" bottom="0" header="0.31496062992125984" footer="0.31496062992125984"/>
  <pageSetup paperSize="9" scale="48" orientation="portrait" r:id="rId1"/>
  <rowBreaks count="1" manualBreakCount="1">
    <brk id="321" min="1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BR637"/>
  <sheetViews>
    <sheetView topLeftCell="A213" zoomScaleNormal="100" workbookViewId="0">
      <selection activeCell="L317" sqref="L317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1483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280</v>
      </c>
      <c r="J3" s="112" t="s">
        <v>1152</v>
      </c>
      <c r="K3" s="323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>
        <v>2</v>
      </c>
      <c r="G4" s="92"/>
      <c r="H4" s="97" t="str">
        <f t="shared" ref="H4:H75" si="0">CONCATENATE(C4,D4,"-",E4)</f>
        <v>北区1-2</v>
      </c>
      <c r="I4" s="104">
        <v>535</v>
      </c>
      <c r="J4" s="113" t="s">
        <v>1153</v>
      </c>
      <c r="K4" s="188"/>
      <c r="L4" s="129" t="s">
        <v>1488</v>
      </c>
      <c r="M4" s="4">
        <f t="shared" ref="M4:M16" si="1">IF(F4,I4,"")</f>
        <v>535</v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225</v>
      </c>
      <c r="J5" s="113" t="s">
        <v>13</v>
      </c>
      <c r="K5" s="188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hidden="1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/>
      <c r="G6" s="92"/>
      <c r="H6" s="97" t="str">
        <f t="shared" si="0"/>
        <v>北区1-4</v>
      </c>
      <c r="I6" s="104">
        <v>490</v>
      </c>
      <c r="J6" s="113" t="s">
        <v>14</v>
      </c>
      <c r="K6" s="325"/>
      <c r="L6" s="130"/>
      <c r="M6" s="5" t="str">
        <f>IF(F6,I6,"")</f>
        <v/>
      </c>
      <c r="O6" s="8"/>
    </row>
    <row r="7" spans="1:70" ht="17.100000000000001" hidden="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290</v>
      </c>
      <c r="J7" s="113" t="s">
        <v>16</v>
      </c>
      <c r="K7" s="188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270</v>
      </c>
      <c r="J8" s="113" t="s">
        <v>17</v>
      </c>
      <c r="K8" s="188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340</v>
      </c>
      <c r="J9" s="113" t="s">
        <v>18</v>
      </c>
      <c r="K9" s="188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>
        <v>1</v>
      </c>
      <c r="G10" s="92"/>
      <c r="H10" s="97" t="str">
        <f t="shared" si="0"/>
        <v>北区1-8</v>
      </c>
      <c r="I10" s="104">
        <v>390</v>
      </c>
      <c r="J10" s="113" t="s">
        <v>19</v>
      </c>
      <c r="K10" s="189" t="s">
        <v>1436</v>
      </c>
      <c r="L10" s="141"/>
      <c r="M10" s="4">
        <f t="shared" si="1"/>
        <v>390</v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435</v>
      </c>
      <c r="J11" s="113" t="s">
        <v>1154</v>
      </c>
      <c r="K11" s="188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465</v>
      </c>
      <c r="J12" s="113" t="s">
        <v>21</v>
      </c>
      <c r="K12" s="188" t="s">
        <v>1003</v>
      </c>
      <c r="L12" s="395"/>
      <c r="M12" s="5">
        <f t="shared" si="1"/>
        <v>465</v>
      </c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250</v>
      </c>
      <c r="J13" s="113" t="s">
        <v>1155</v>
      </c>
      <c r="K13" s="188" t="s">
        <v>1003</v>
      </c>
      <c r="L13" s="355" t="s">
        <v>1105</v>
      </c>
      <c r="M13" s="5">
        <f t="shared" si="1"/>
        <v>250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/>
      <c r="G14" s="92"/>
      <c r="H14" s="97" t="str">
        <f t="shared" si="0"/>
        <v>北区1-12</v>
      </c>
      <c r="I14" s="104">
        <v>315</v>
      </c>
      <c r="J14" s="113" t="s">
        <v>1156</v>
      </c>
      <c r="K14" s="281"/>
      <c r="L14" s="135"/>
      <c r="M14" s="5" t="str">
        <f t="shared" si="1"/>
        <v/>
      </c>
      <c r="O14" s="44" t="s">
        <v>24</v>
      </c>
    </row>
    <row r="15" spans="1:70" ht="17.100000000000001" hidden="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255</v>
      </c>
      <c r="J15" s="113" t="s">
        <v>1157</v>
      </c>
      <c r="K15" s="188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>
        <v>1</v>
      </c>
      <c r="G16" s="92"/>
      <c r="H16" s="97" t="str">
        <f t="shared" si="0"/>
        <v>北区1-14</v>
      </c>
      <c r="I16" s="104">
        <v>345</v>
      </c>
      <c r="J16" s="113" t="s">
        <v>1158</v>
      </c>
      <c r="K16" s="281" t="s">
        <v>1121</v>
      </c>
      <c r="L16" s="367"/>
      <c r="M16" s="5">
        <f t="shared" si="1"/>
        <v>345</v>
      </c>
      <c r="O16" s="211"/>
    </row>
    <row r="17" spans="1:70" ht="19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355</v>
      </c>
      <c r="J17" s="113" t="s">
        <v>1159</v>
      </c>
      <c r="K17" s="324" t="s">
        <v>15</v>
      </c>
      <c r="L17" s="150"/>
      <c r="M17" s="5">
        <f>IF(F17,I17,"")</f>
        <v>355</v>
      </c>
    </row>
    <row r="18" spans="1:70" ht="20.25" customHeight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>
        <v>1</v>
      </c>
      <c r="G18" s="92"/>
      <c r="H18" s="97" t="str">
        <f>CONCATENATE(C18,D18,"-",E18)</f>
        <v>北区1-16</v>
      </c>
      <c r="I18" s="104">
        <v>335</v>
      </c>
      <c r="J18" s="114" t="s">
        <v>1160</v>
      </c>
      <c r="K18" s="189" t="s">
        <v>1091</v>
      </c>
      <c r="L18" s="131"/>
      <c r="M18" s="4" t="str">
        <f t="shared" ref="M18:M44" si="2">IF(F19,I19,"")</f>
        <v/>
      </c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330</v>
      </c>
      <c r="J19" s="113" t="s">
        <v>32</v>
      </c>
      <c r="K19" s="188"/>
      <c r="L19" s="131"/>
      <c r="M19" s="4" t="str">
        <f t="shared" si="2"/>
        <v/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hidden="1" customHeight="1">
      <c r="A20" s="4">
        <v>18</v>
      </c>
      <c r="B20" s="594"/>
      <c r="C20" s="73" t="s">
        <v>9</v>
      </c>
      <c r="D20" s="57">
        <v>2</v>
      </c>
      <c r="E20" s="74">
        <v>2</v>
      </c>
      <c r="F20" s="87"/>
      <c r="G20" s="92"/>
      <c r="H20" s="97" t="str">
        <f t="shared" si="0"/>
        <v>北区2-2</v>
      </c>
      <c r="I20" s="104">
        <v>240</v>
      </c>
      <c r="J20" s="113" t="s">
        <v>1161</v>
      </c>
      <c r="K20" s="188"/>
      <c r="L20" s="129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 customHeight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730</v>
      </c>
      <c r="J21" s="113" t="s">
        <v>34</v>
      </c>
      <c r="K21" s="188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400</v>
      </c>
      <c r="J22" s="113" t="s">
        <v>35</v>
      </c>
      <c r="K22" s="188"/>
      <c r="L22" s="129"/>
      <c r="M22" s="4">
        <f t="shared" si="2"/>
        <v>175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customHeight="1">
      <c r="A23" s="4">
        <v>21</v>
      </c>
      <c r="B23" s="594"/>
      <c r="C23" s="73" t="s">
        <v>9</v>
      </c>
      <c r="D23" s="57">
        <v>2</v>
      </c>
      <c r="E23" s="74">
        <v>5</v>
      </c>
      <c r="F23" s="87">
        <v>1</v>
      </c>
      <c r="G23" s="92"/>
      <c r="H23" s="97" t="str">
        <f t="shared" si="0"/>
        <v>北区2-5</v>
      </c>
      <c r="I23" s="104">
        <v>175</v>
      </c>
      <c r="J23" s="113" t="s">
        <v>36</v>
      </c>
      <c r="K23" s="325" t="s">
        <v>1455</v>
      </c>
      <c r="L23" s="141"/>
      <c r="M23" s="5">
        <f>IF(F23,I23,"")</f>
        <v>175</v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customHeight="1">
      <c r="A24" s="4">
        <v>22</v>
      </c>
      <c r="B24" s="594"/>
      <c r="C24" s="73" t="s">
        <v>9</v>
      </c>
      <c r="D24" s="57">
        <v>2</v>
      </c>
      <c r="E24" s="74">
        <v>6</v>
      </c>
      <c r="F24" s="87">
        <v>1</v>
      </c>
      <c r="G24" s="92"/>
      <c r="H24" s="97" t="str">
        <f t="shared" si="0"/>
        <v>北区2-6</v>
      </c>
      <c r="I24" s="104">
        <v>380</v>
      </c>
      <c r="J24" s="113" t="s">
        <v>36</v>
      </c>
      <c r="K24" s="325" t="s">
        <v>776</v>
      </c>
      <c r="L24" s="129"/>
      <c r="M24" s="5">
        <f>IF(F24,I24,"")</f>
        <v>380</v>
      </c>
      <c r="S24" s="8"/>
      <c r="T24" s="34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435</v>
      </c>
      <c r="J25" s="113" t="s">
        <v>37</v>
      </c>
      <c r="K25" s="188"/>
      <c r="L25" s="129"/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360</v>
      </c>
      <c r="J26" s="113" t="s">
        <v>1162</v>
      </c>
      <c r="K26" s="281" t="s">
        <v>39</v>
      </c>
      <c r="L26" s="355" t="s">
        <v>1096</v>
      </c>
      <c r="M26" s="5">
        <f>IF(F26,I26,"")</f>
        <v>360</v>
      </c>
      <c r="T26" s="212"/>
    </row>
    <row r="27" spans="1:70" ht="20.100000000000001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300</v>
      </c>
      <c r="J27" s="113" t="s">
        <v>40</v>
      </c>
      <c r="K27" s="324" t="s">
        <v>15</v>
      </c>
      <c r="L27" s="379"/>
      <c r="M27" s="5">
        <f>IF(F27,I27,"")</f>
        <v>300</v>
      </c>
      <c r="S27" s="211"/>
      <c r="T27" s="212"/>
    </row>
    <row r="28" spans="1:70" ht="20.25" hidden="1" customHeight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620</v>
      </c>
      <c r="J28" s="113" t="s">
        <v>42</v>
      </c>
      <c r="K28" s="188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340</v>
      </c>
      <c r="J29" s="113" t="s">
        <v>44</v>
      </c>
      <c r="K29" s="188"/>
      <c r="L29" s="134"/>
      <c r="M29" s="5" t="str">
        <f>IF(F30,I30,"")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hidden="1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/>
      <c r="G30" s="92"/>
      <c r="H30" s="97" t="str">
        <f t="shared" si="0"/>
        <v>北区3-2</v>
      </c>
      <c r="I30" s="104">
        <v>535</v>
      </c>
      <c r="J30" s="113" t="s">
        <v>45</v>
      </c>
      <c r="K30" s="326"/>
      <c r="L30" s="132"/>
      <c r="M30" s="4" t="str">
        <f t="shared" si="2"/>
        <v/>
      </c>
    </row>
    <row r="31" spans="1:70" ht="20.25" hidden="1" customHeight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260</v>
      </c>
      <c r="J31" s="113" t="s">
        <v>1163</v>
      </c>
      <c r="K31" s="188"/>
      <c r="L31" s="129"/>
      <c r="M31" s="4" t="str">
        <f t="shared" si="2"/>
        <v/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hidden="1" customHeight="1">
      <c r="A32" s="4">
        <v>30</v>
      </c>
      <c r="B32" s="594"/>
      <c r="C32" s="73" t="s">
        <v>9</v>
      </c>
      <c r="D32" s="57">
        <v>3</v>
      </c>
      <c r="E32" s="74">
        <v>4</v>
      </c>
      <c r="F32" s="87"/>
      <c r="G32" s="92"/>
      <c r="H32" s="97" t="str">
        <f t="shared" si="0"/>
        <v>北区3-4</v>
      </c>
      <c r="I32" s="104">
        <v>475</v>
      </c>
      <c r="J32" s="113" t="s">
        <v>1164</v>
      </c>
      <c r="K32" s="281"/>
      <c r="L32" s="132"/>
      <c r="M32" s="5" t="str">
        <f>IF(F32,I32,"")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45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680</v>
      </c>
      <c r="J33" s="113" t="s">
        <v>1165</v>
      </c>
      <c r="K33" s="188"/>
      <c r="L33" s="129"/>
      <c r="M33" s="4" t="str">
        <f t="shared" si="2"/>
        <v/>
      </c>
      <c r="P33" s="44"/>
      <c r="Q33" s="44"/>
    </row>
    <row r="34" spans="1:45" s="6" customFormat="1" ht="20.100000000000001" hidden="1" customHeight="1">
      <c r="A34" s="4">
        <v>32</v>
      </c>
      <c r="B34" s="594"/>
      <c r="C34" s="73" t="s">
        <v>9</v>
      </c>
      <c r="D34" s="57">
        <v>3</v>
      </c>
      <c r="E34" s="74">
        <v>6</v>
      </c>
      <c r="F34" s="87"/>
      <c r="G34" s="92"/>
      <c r="H34" s="97" t="str">
        <f t="shared" si="0"/>
        <v>北区3-6</v>
      </c>
      <c r="I34" s="104">
        <v>565</v>
      </c>
      <c r="J34" s="113" t="s">
        <v>49</v>
      </c>
      <c r="K34" s="188"/>
      <c r="L34" s="129"/>
      <c r="M34" s="4" t="str">
        <f t="shared" si="2"/>
        <v/>
      </c>
      <c r="P34" s="44"/>
      <c r="Q34" s="44"/>
    </row>
    <row r="35" spans="1:45" s="6" customFormat="1" ht="20.100000000000001" hidden="1" customHeight="1">
      <c r="A35" s="4">
        <v>33</v>
      </c>
      <c r="B35" s="594"/>
      <c r="C35" s="73" t="s">
        <v>9</v>
      </c>
      <c r="D35" s="57">
        <v>3</v>
      </c>
      <c r="E35" s="74">
        <v>7</v>
      </c>
      <c r="F35" s="87"/>
      <c r="G35" s="92"/>
      <c r="H35" s="97" t="str">
        <f t="shared" si="0"/>
        <v>北区3-7</v>
      </c>
      <c r="I35" s="104">
        <v>600</v>
      </c>
      <c r="J35" s="113" t="s">
        <v>50</v>
      </c>
      <c r="K35" s="188"/>
      <c r="L35" s="129"/>
      <c r="M35" s="4" t="str">
        <f t="shared" si="2"/>
        <v/>
      </c>
      <c r="P35" s="44"/>
      <c r="Q35" s="44"/>
    </row>
    <row r="36" spans="1:45" s="6" customFormat="1" ht="20.25" hidden="1" customHeight="1">
      <c r="A36" s="4">
        <v>34</v>
      </c>
      <c r="B36" s="578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345</v>
      </c>
      <c r="J36" s="113" t="s">
        <v>1166</v>
      </c>
      <c r="K36" s="188"/>
      <c r="L36" s="129"/>
      <c r="M36" s="4" t="str">
        <f t="shared" si="2"/>
        <v/>
      </c>
      <c r="P36" s="44"/>
      <c r="Q36" s="44"/>
    </row>
    <row r="37" spans="1:45" s="6" customFormat="1" ht="20.25" hidden="1" customHeight="1">
      <c r="A37" s="4">
        <v>35</v>
      </c>
      <c r="B37" s="579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365</v>
      </c>
      <c r="J37" s="113" t="s">
        <v>1167</v>
      </c>
      <c r="K37" s="188"/>
      <c r="L37" s="132"/>
      <c r="M37" s="4" t="str">
        <f t="shared" si="2"/>
        <v/>
      </c>
      <c r="P37" s="44"/>
      <c r="Q37" s="44"/>
    </row>
    <row r="38" spans="1:45" s="6" customFormat="1" ht="20.25" hidden="1">
      <c r="A38" s="4">
        <v>36</v>
      </c>
      <c r="B38" s="579"/>
      <c r="C38" s="73" t="s">
        <v>9</v>
      </c>
      <c r="D38" s="57">
        <v>4</v>
      </c>
      <c r="E38" s="74">
        <v>3</v>
      </c>
      <c r="F38" s="87"/>
      <c r="G38" s="92"/>
      <c r="H38" s="97" t="str">
        <f t="shared" si="0"/>
        <v>北区4-3</v>
      </c>
      <c r="I38" s="104">
        <v>480</v>
      </c>
      <c r="J38" s="113" t="s">
        <v>54</v>
      </c>
      <c r="K38" s="325"/>
      <c r="L38" s="308"/>
      <c r="M38" s="4" t="str">
        <f t="shared" si="2"/>
        <v/>
      </c>
      <c r="P38" s="44"/>
      <c r="Q38" s="44"/>
    </row>
    <row r="39" spans="1:45" s="6" customFormat="1" ht="20.25" hidden="1" customHeight="1">
      <c r="A39" s="4">
        <v>37</v>
      </c>
      <c r="B39" s="579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780</v>
      </c>
      <c r="J39" s="113" t="s">
        <v>55</v>
      </c>
      <c r="K39" s="188"/>
      <c r="L39" s="129"/>
      <c r="M39" s="4" t="str">
        <f t="shared" si="2"/>
        <v/>
      </c>
      <c r="P39" s="44"/>
      <c r="Q39" s="44"/>
    </row>
    <row r="40" spans="1:45" s="6" customFormat="1" ht="20.25" hidden="1" customHeight="1">
      <c r="A40" s="4">
        <v>38</v>
      </c>
      <c r="B40" s="579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910</v>
      </c>
      <c r="J40" s="113" t="s">
        <v>56</v>
      </c>
      <c r="K40" s="188"/>
      <c r="L40" s="129"/>
      <c r="M40" s="4" t="str">
        <f t="shared" si="2"/>
        <v/>
      </c>
      <c r="P40" s="44"/>
      <c r="Q40" s="44"/>
    </row>
    <row r="41" spans="1:45" s="6" customFormat="1" ht="20.25" hidden="1" customHeight="1">
      <c r="A41" s="4">
        <v>39</v>
      </c>
      <c r="B41" s="579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740</v>
      </c>
      <c r="J41" s="113" t="s">
        <v>57</v>
      </c>
      <c r="K41" s="189"/>
      <c r="L41" s="135"/>
      <c r="M41" s="4" t="str">
        <f t="shared" si="2"/>
        <v/>
      </c>
      <c r="P41" s="44"/>
      <c r="Q41" s="44"/>
    </row>
    <row r="42" spans="1:45" s="15" customFormat="1" ht="20.25" hidden="1" customHeight="1">
      <c r="A42" s="4">
        <v>40</v>
      </c>
      <c r="B42" s="579"/>
      <c r="C42" s="73" t="s">
        <v>9</v>
      </c>
      <c r="D42" s="57">
        <v>4</v>
      </c>
      <c r="E42" s="74">
        <v>7</v>
      </c>
      <c r="F42" s="87"/>
      <c r="G42" s="92"/>
      <c r="H42" s="97" t="str">
        <f t="shared" si="0"/>
        <v>北区4-7</v>
      </c>
      <c r="I42" s="104">
        <v>385</v>
      </c>
      <c r="J42" s="113" t="s">
        <v>1168</v>
      </c>
      <c r="K42" s="188"/>
      <c r="L42" s="129"/>
      <c r="M42" s="4">
        <f t="shared" si="2"/>
        <v>420</v>
      </c>
      <c r="P42" s="44"/>
      <c r="Q42" s="44"/>
    </row>
    <row r="43" spans="1:45" s="15" customFormat="1" ht="20.100000000000001" customHeight="1">
      <c r="A43" s="4">
        <v>41</v>
      </c>
      <c r="B43" s="579"/>
      <c r="C43" s="73" t="s">
        <v>9</v>
      </c>
      <c r="D43" s="57">
        <v>4</v>
      </c>
      <c r="E43" s="74">
        <v>8</v>
      </c>
      <c r="F43" s="87">
        <v>1</v>
      </c>
      <c r="G43" s="92"/>
      <c r="H43" s="97" t="str">
        <f t="shared" si="0"/>
        <v>北区4-8</v>
      </c>
      <c r="I43" s="104">
        <v>420</v>
      </c>
      <c r="J43" s="113" t="s">
        <v>1169</v>
      </c>
      <c r="K43" s="325" t="s">
        <v>776</v>
      </c>
      <c r="L43" s="129"/>
      <c r="M43" s="5">
        <f>IF(F43,I43,"")</f>
        <v>420</v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</row>
    <row r="44" spans="1:45" s="6" customFormat="1" ht="20.25" hidden="1" customHeight="1">
      <c r="A44" s="4">
        <v>42</v>
      </c>
      <c r="B44" s="579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410</v>
      </c>
      <c r="J44" s="113" t="s">
        <v>60</v>
      </c>
      <c r="K44" s="188"/>
      <c r="L44" s="129"/>
      <c r="M44" s="4" t="str">
        <f t="shared" si="2"/>
        <v/>
      </c>
      <c r="P44" s="44"/>
      <c r="Q44" s="44"/>
    </row>
    <row r="45" spans="1:45" s="6" customFormat="1" ht="20.25" hidden="1" customHeight="1">
      <c r="A45" s="4">
        <v>43</v>
      </c>
      <c r="B45" s="579"/>
      <c r="C45" s="73" t="s">
        <v>9</v>
      </c>
      <c r="D45" s="57">
        <v>4</v>
      </c>
      <c r="E45" s="74">
        <v>10</v>
      </c>
      <c r="F45" s="87"/>
      <c r="G45" s="92"/>
      <c r="H45" s="97" t="str">
        <f t="shared" si="0"/>
        <v>北区4-10</v>
      </c>
      <c r="I45" s="104">
        <v>315</v>
      </c>
      <c r="J45" s="113" t="s">
        <v>1170</v>
      </c>
      <c r="K45" s="188"/>
      <c r="L45" s="353"/>
      <c r="M45" s="4" t="str">
        <f t="shared" ref="M45:M55" si="3">IF(F47,I47,"")</f>
        <v/>
      </c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</row>
    <row r="46" spans="1:45" s="6" customFormat="1" ht="20.25" hidden="1" customHeight="1">
      <c r="A46" s="4">
        <v>44</v>
      </c>
      <c r="B46" s="580"/>
      <c r="C46" s="73" t="s">
        <v>9</v>
      </c>
      <c r="D46" s="57">
        <v>4</v>
      </c>
      <c r="E46" s="74" t="s">
        <v>892</v>
      </c>
      <c r="F46" s="87"/>
      <c r="G46" s="92"/>
      <c r="H46" s="97" t="str">
        <f t="shared" si="0"/>
        <v>北区4-11</v>
      </c>
      <c r="I46" s="104">
        <v>340</v>
      </c>
      <c r="J46" s="113" t="s">
        <v>1171</v>
      </c>
      <c r="K46" s="188"/>
      <c r="L46" s="353"/>
      <c r="M46" s="4" t="str">
        <f t="shared" si="3"/>
        <v/>
      </c>
      <c r="P46" s="44"/>
      <c r="Q46" s="44"/>
    </row>
    <row r="47" spans="1:45" s="6" customFormat="1" ht="20.25" hidden="1" customHeight="1">
      <c r="A47" s="4">
        <v>45</v>
      </c>
      <c r="B47" s="576" t="s">
        <v>62</v>
      </c>
      <c r="C47" s="73" t="s">
        <v>9</v>
      </c>
      <c r="D47" s="57">
        <v>5</v>
      </c>
      <c r="E47" s="74">
        <v>1</v>
      </c>
      <c r="F47" s="87"/>
      <c r="G47" s="92"/>
      <c r="H47" s="97" t="str">
        <f t="shared" si="0"/>
        <v>北区5-1</v>
      </c>
      <c r="I47" s="104">
        <v>360</v>
      </c>
      <c r="J47" s="113" t="s">
        <v>63</v>
      </c>
      <c r="K47" s="188"/>
      <c r="L47" s="129"/>
      <c r="M47" s="4" t="str">
        <f t="shared" si="3"/>
        <v/>
      </c>
      <c r="P47" s="44"/>
      <c r="Q47" s="44"/>
    </row>
    <row r="48" spans="1:45" s="6" customFormat="1" ht="20.25" hidden="1" customHeight="1">
      <c r="A48" s="4">
        <v>46</v>
      </c>
      <c r="B48" s="593"/>
      <c r="C48" s="73" t="s">
        <v>9</v>
      </c>
      <c r="D48" s="57">
        <v>5</v>
      </c>
      <c r="E48" s="74">
        <v>2</v>
      </c>
      <c r="F48" s="87"/>
      <c r="G48" s="92"/>
      <c r="H48" s="97" t="str">
        <f t="shared" si="0"/>
        <v>北区5-2</v>
      </c>
      <c r="I48" s="104">
        <v>225</v>
      </c>
      <c r="J48" s="113" t="s">
        <v>64</v>
      </c>
      <c r="K48" s="188"/>
      <c r="L48" s="141"/>
      <c r="M48" s="4" t="str">
        <f t="shared" si="3"/>
        <v/>
      </c>
      <c r="P48" s="44"/>
      <c r="Q48" s="44"/>
    </row>
    <row r="49" spans="1:70" ht="20.25" hidden="1" customHeight="1">
      <c r="A49" s="4">
        <v>47</v>
      </c>
      <c r="B49" s="593"/>
      <c r="C49" s="73" t="s">
        <v>9</v>
      </c>
      <c r="D49" s="57">
        <v>5</v>
      </c>
      <c r="E49" s="74">
        <v>3</v>
      </c>
      <c r="F49" s="87"/>
      <c r="G49" s="92"/>
      <c r="H49" s="97" t="str">
        <f t="shared" si="0"/>
        <v>北区5-3</v>
      </c>
      <c r="I49" s="104">
        <v>295</v>
      </c>
      <c r="J49" s="113" t="s">
        <v>65</v>
      </c>
      <c r="K49" s="188"/>
      <c r="L49" s="129"/>
      <c r="M49" s="4" t="str">
        <f t="shared" si="3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3"/>
      <c r="C50" s="73" t="s">
        <v>9</v>
      </c>
      <c r="D50" s="57">
        <v>5</v>
      </c>
      <c r="E50" s="74">
        <v>4</v>
      </c>
      <c r="F50" s="87"/>
      <c r="G50" s="92"/>
      <c r="H50" s="97" t="str">
        <f t="shared" si="0"/>
        <v>北区5-4</v>
      </c>
      <c r="I50" s="104">
        <v>395</v>
      </c>
      <c r="J50" s="113" t="s">
        <v>66</v>
      </c>
      <c r="K50" s="188"/>
      <c r="L50" s="129"/>
      <c r="M50" s="4" t="str">
        <f t="shared" si="3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3"/>
      <c r="C51" s="73" t="s">
        <v>9</v>
      </c>
      <c r="D51" s="57">
        <v>5</v>
      </c>
      <c r="E51" s="74">
        <v>5</v>
      </c>
      <c r="F51" s="87"/>
      <c r="G51" s="92"/>
      <c r="H51" s="97" t="str">
        <f t="shared" si="0"/>
        <v>北区5-5</v>
      </c>
      <c r="I51" s="104">
        <v>430</v>
      </c>
      <c r="J51" s="113" t="s">
        <v>1172</v>
      </c>
      <c r="K51" s="188"/>
      <c r="L51" s="131"/>
      <c r="M51" s="4">
        <f t="shared" si="3"/>
        <v>405</v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50</v>
      </c>
      <c r="B52" s="593"/>
      <c r="C52" s="73" t="s">
        <v>9</v>
      </c>
      <c r="D52" s="57">
        <v>5</v>
      </c>
      <c r="E52" s="74">
        <v>6</v>
      </c>
      <c r="F52" s="87"/>
      <c r="G52" s="92"/>
      <c r="H52" s="97" t="str">
        <f t="shared" si="0"/>
        <v>北区5-6</v>
      </c>
      <c r="I52" s="104">
        <v>565</v>
      </c>
      <c r="J52" s="113" t="s">
        <v>68</v>
      </c>
      <c r="K52" s="281"/>
      <c r="L52" s="132"/>
      <c r="M52" s="4" t="str">
        <f t="shared" si="3"/>
        <v/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customHeight="1">
      <c r="A53" s="4">
        <v>51</v>
      </c>
      <c r="B53" s="577"/>
      <c r="C53" s="73" t="s">
        <v>9</v>
      </c>
      <c r="D53" s="57">
        <v>5</v>
      </c>
      <c r="E53" s="74">
        <v>7</v>
      </c>
      <c r="F53" s="87">
        <v>1</v>
      </c>
      <c r="G53" s="92"/>
      <c r="H53" s="97" t="str">
        <f t="shared" si="0"/>
        <v>北区5-7</v>
      </c>
      <c r="I53" s="104">
        <v>405</v>
      </c>
      <c r="J53" s="113" t="s">
        <v>69</v>
      </c>
      <c r="K53" s="188" t="s">
        <v>1121</v>
      </c>
      <c r="L53" s="339"/>
      <c r="M53" s="4" t="str">
        <f t="shared" si="3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hidden="1" customHeight="1">
      <c r="A54" s="4">
        <v>52</v>
      </c>
      <c r="B54" s="610" t="s">
        <v>70</v>
      </c>
      <c r="C54" s="73" t="s">
        <v>9</v>
      </c>
      <c r="D54" s="57">
        <v>6</v>
      </c>
      <c r="E54" s="74">
        <v>1</v>
      </c>
      <c r="F54" s="87"/>
      <c r="G54" s="92"/>
      <c r="H54" s="97" t="str">
        <f t="shared" si="0"/>
        <v>北区6-1</v>
      </c>
      <c r="I54" s="104">
        <v>280</v>
      </c>
      <c r="J54" s="113" t="s">
        <v>1173</v>
      </c>
      <c r="K54" s="188"/>
      <c r="L54" s="129"/>
      <c r="M54" s="4" t="str">
        <f t="shared" si="3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1" hidden="1" customHeight="1">
      <c r="A55" s="4">
        <v>53</v>
      </c>
      <c r="B55" s="595"/>
      <c r="C55" s="73" t="s">
        <v>9</v>
      </c>
      <c r="D55" s="57">
        <v>6</v>
      </c>
      <c r="E55" s="74">
        <v>2</v>
      </c>
      <c r="F55" s="87"/>
      <c r="G55" s="92"/>
      <c r="H55" s="97" t="str">
        <f t="shared" si="0"/>
        <v>北区6-2</v>
      </c>
      <c r="I55" s="104">
        <v>395</v>
      </c>
      <c r="J55" s="113" t="s">
        <v>1174</v>
      </c>
      <c r="K55" s="188"/>
      <c r="L55" s="129"/>
      <c r="M55" s="4" t="str">
        <f t="shared" si="3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hidden="1" customHeight="1">
      <c r="A56" s="4">
        <v>54</v>
      </c>
      <c r="B56" s="595"/>
      <c r="C56" s="73" t="s">
        <v>9</v>
      </c>
      <c r="D56" s="57">
        <v>6</v>
      </c>
      <c r="E56" s="74">
        <v>3</v>
      </c>
      <c r="F56" s="87"/>
      <c r="G56" s="92"/>
      <c r="H56" s="97" t="str">
        <f t="shared" si="0"/>
        <v>北区6-3</v>
      </c>
      <c r="I56" s="104">
        <v>140</v>
      </c>
      <c r="J56" s="113" t="s">
        <v>1175</v>
      </c>
      <c r="K56" s="188"/>
      <c r="L56" s="129"/>
      <c r="M56" s="5" t="str">
        <f>IF(F57,I57,"")</f>
        <v/>
      </c>
    </row>
    <row r="57" spans="1:70" ht="20.25" hidden="1" customHeight="1">
      <c r="A57" s="4">
        <v>55</v>
      </c>
      <c r="B57" s="595"/>
      <c r="C57" s="73" t="s">
        <v>9</v>
      </c>
      <c r="D57" s="57">
        <v>6</v>
      </c>
      <c r="E57" s="74">
        <v>4</v>
      </c>
      <c r="F57" s="87"/>
      <c r="G57" s="92"/>
      <c r="H57" s="97" t="str">
        <f t="shared" si="0"/>
        <v>北区6-4</v>
      </c>
      <c r="I57" s="104">
        <v>305</v>
      </c>
      <c r="J57" s="113" t="s">
        <v>1176</v>
      </c>
      <c r="K57" s="281"/>
      <c r="L57" s="131"/>
      <c r="M57" s="4" t="str">
        <f>IF(F59,I59,"")</f>
        <v/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hidden="1" customHeight="1">
      <c r="A58" s="4">
        <v>56</v>
      </c>
      <c r="B58" s="595"/>
      <c r="C58" s="73" t="s">
        <v>9</v>
      </c>
      <c r="D58" s="57">
        <v>6</v>
      </c>
      <c r="E58" s="74">
        <v>5</v>
      </c>
      <c r="F58" s="87"/>
      <c r="G58" s="92"/>
      <c r="H58" s="97" t="str">
        <f t="shared" si="0"/>
        <v>北区6-5</v>
      </c>
      <c r="I58" s="104">
        <v>380</v>
      </c>
      <c r="J58" s="113" t="s">
        <v>75</v>
      </c>
      <c r="K58" s="188"/>
      <c r="L58" s="129"/>
      <c r="M58" s="5" t="str">
        <f>IF(F59,I59,"")</f>
        <v/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hidden="1" customHeight="1">
      <c r="A59" s="4">
        <v>57</v>
      </c>
      <c r="B59" s="595"/>
      <c r="C59" s="73" t="s">
        <v>9</v>
      </c>
      <c r="D59" s="57">
        <v>6</v>
      </c>
      <c r="E59" s="74">
        <v>6</v>
      </c>
      <c r="F59" s="87"/>
      <c r="G59" s="92"/>
      <c r="H59" s="97" t="str">
        <f t="shared" si="0"/>
        <v>北区6-6</v>
      </c>
      <c r="I59" s="104">
        <v>255</v>
      </c>
      <c r="J59" s="113" t="s">
        <v>76</v>
      </c>
      <c r="K59" s="281"/>
      <c r="L59" s="138"/>
      <c r="M59" s="4" t="str">
        <f>IF(F61,I61,"")</f>
        <v/>
      </c>
    </row>
    <row r="60" spans="1:70" ht="20.25" customHeight="1">
      <c r="A60" s="4">
        <v>58</v>
      </c>
      <c r="B60" s="595"/>
      <c r="C60" s="73" t="s">
        <v>9</v>
      </c>
      <c r="D60" s="57">
        <v>6</v>
      </c>
      <c r="E60" s="74">
        <v>7</v>
      </c>
      <c r="F60" s="87">
        <v>1</v>
      </c>
      <c r="G60" s="92"/>
      <c r="H60" s="97" t="str">
        <f t="shared" si="0"/>
        <v>北区6-7</v>
      </c>
      <c r="I60" s="104">
        <v>255</v>
      </c>
      <c r="J60" s="113" t="s">
        <v>1177</v>
      </c>
      <c r="K60" s="281" t="s">
        <v>1121</v>
      </c>
      <c r="L60" s="132"/>
      <c r="M60" s="5" t="str">
        <f>IF(F62,I62,"")</f>
        <v/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hidden="1" customHeight="1">
      <c r="A61" s="4">
        <v>59</v>
      </c>
      <c r="B61" s="595"/>
      <c r="C61" s="73" t="s">
        <v>9</v>
      </c>
      <c r="D61" s="57">
        <v>6</v>
      </c>
      <c r="E61" s="74">
        <v>8</v>
      </c>
      <c r="F61" s="87"/>
      <c r="G61" s="92"/>
      <c r="H61" s="97" t="str">
        <f t="shared" si="0"/>
        <v>北区6-8</v>
      </c>
      <c r="I61" s="104">
        <v>415</v>
      </c>
      <c r="J61" s="113" t="s">
        <v>78</v>
      </c>
      <c r="K61" s="188"/>
      <c r="L61" s="129"/>
      <c r="M61" s="5" t="str">
        <f>IF(F62,I62,"")</f>
        <v/>
      </c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 customHeight="1">
      <c r="A62" s="4">
        <v>60</v>
      </c>
      <c r="B62" s="595"/>
      <c r="C62" s="73" t="s">
        <v>9</v>
      </c>
      <c r="D62" s="57">
        <v>6</v>
      </c>
      <c r="E62" s="74">
        <v>9</v>
      </c>
      <c r="F62" s="87"/>
      <c r="G62" s="92"/>
      <c r="H62" s="97" t="str">
        <f t="shared" si="0"/>
        <v>北区6-9</v>
      </c>
      <c r="I62" s="104">
        <v>240</v>
      </c>
      <c r="J62" s="113" t="s">
        <v>79</v>
      </c>
      <c r="K62" s="281"/>
      <c r="L62" s="131"/>
      <c r="M62" s="4">
        <f>IF(F64,I64,"")</f>
        <v>295</v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hidden="1" customHeight="1">
      <c r="A63" s="4">
        <v>61</v>
      </c>
      <c r="B63" s="595"/>
      <c r="C63" s="73" t="s">
        <v>9</v>
      </c>
      <c r="D63" s="57">
        <v>6</v>
      </c>
      <c r="E63" s="74">
        <v>10</v>
      </c>
      <c r="F63" s="87"/>
      <c r="G63" s="92"/>
      <c r="H63" s="97" t="str">
        <f t="shared" si="0"/>
        <v>北区6-10</v>
      </c>
      <c r="I63" s="104">
        <v>310</v>
      </c>
      <c r="J63" s="113" t="s">
        <v>1178</v>
      </c>
      <c r="K63" s="188"/>
      <c r="L63" s="129"/>
      <c r="M63" s="5">
        <f>IF(F64,I64,"")</f>
        <v>295</v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customHeight="1">
      <c r="A64" s="4">
        <v>62</v>
      </c>
      <c r="B64" s="595"/>
      <c r="C64" s="73" t="s">
        <v>9</v>
      </c>
      <c r="D64" s="57">
        <v>6</v>
      </c>
      <c r="E64" s="74">
        <v>11</v>
      </c>
      <c r="F64" s="87">
        <v>1</v>
      </c>
      <c r="G64" s="92"/>
      <c r="H64" s="97" t="str">
        <f t="shared" si="0"/>
        <v>北区6-11</v>
      </c>
      <c r="I64" s="104">
        <v>295</v>
      </c>
      <c r="J64" s="113" t="s">
        <v>82</v>
      </c>
      <c r="K64" s="188" t="s">
        <v>1097</v>
      </c>
      <c r="L64" s="152"/>
      <c r="M64" s="4" t="str">
        <f>IF(F66,I66,"")</f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hidden="1" customHeight="1">
      <c r="A65" s="4">
        <v>63</v>
      </c>
      <c r="B65" s="595"/>
      <c r="C65" s="73" t="s">
        <v>9</v>
      </c>
      <c r="D65" s="57">
        <v>6</v>
      </c>
      <c r="E65" s="74">
        <v>12</v>
      </c>
      <c r="F65" s="87"/>
      <c r="G65" s="92"/>
      <c r="H65" s="97" t="str">
        <f t="shared" si="0"/>
        <v>北区6-12</v>
      </c>
      <c r="I65" s="104">
        <v>650</v>
      </c>
      <c r="J65" s="113" t="s">
        <v>83</v>
      </c>
      <c r="K65" s="188"/>
      <c r="L65" s="129"/>
      <c r="M65" s="4">
        <f>IF(F67,I67,"")</f>
        <v>360</v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hidden="1" customHeight="1">
      <c r="A66" s="4">
        <v>64</v>
      </c>
      <c r="B66" s="595"/>
      <c r="C66" s="73" t="s">
        <v>9</v>
      </c>
      <c r="D66" s="57">
        <v>6</v>
      </c>
      <c r="E66" s="74">
        <v>13</v>
      </c>
      <c r="F66" s="87"/>
      <c r="G66" s="92"/>
      <c r="H66" s="97" t="str">
        <f t="shared" si="0"/>
        <v>北区6-13</v>
      </c>
      <c r="I66" s="104">
        <v>715</v>
      </c>
      <c r="J66" s="113" t="s">
        <v>85</v>
      </c>
      <c r="K66" s="188"/>
      <c r="L66" s="129"/>
      <c r="M66" s="4">
        <f>IF(F68,I68,"")</f>
        <v>405</v>
      </c>
      <c r="S66" s="347" t="s">
        <v>87</v>
      </c>
      <c r="T66" s="212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customHeight="1">
      <c r="A67" s="4">
        <v>65</v>
      </c>
      <c r="B67" s="595"/>
      <c r="C67" s="73" t="s">
        <v>9</v>
      </c>
      <c r="D67" s="57">
        <v>6</v>
      </c>
      <c r="E67" s="74">
        <v>14</v>
      </c>
      <c r="F67" s="87">
        <v>1</v>
      </c>
      <c r="G67" s="92"/>
      <c r="H67" s="97" t="str">
        <f t="shared" si="0"/>
        <v>北区6-14</v>
      </c>
      <c r="I67" s="104">
        <v>360</v>
      </c>
      <c r="J67" s="113" t="s">
        <v>1179</v>
      </c>
      <c r="K67" s="188" t="s">
        <v>1061</v>
      </c>
      <c r="L67" s="152"/>
      <c r="M67" s="5">
        <f>IF(F68,I68,"")</f>
        <v>405</v>
      </c>
    </row>
    <row r="68" spans="1:70" ht="20.100000000000001" customHeight="1">
      <c r="A68" s="4">
        <v>66</v>
      </c>
      <c r="B68" s="595"/>
      <c r="C68" s="73" t="s">
        <v>9</v>
      </c>
      <c r="D68" s="57">
        <v>6</v>
      </c>
      <c r="E68" s="74">
        <v>15</v>
      </c>
      <c r="F68" s="87">
        <v>1</v>
      </c>
      <c r="G68" s="92"/>
      <c r="H68" s="97" t="str">
        <f t="shared" si="0"/>
        <v>北区6-15</v>
      </c>
      <c r="I68" s="104">
        <v>405</v>
      </c>
      <c r="J68" s="113" t="s">
        <v>88</v>
      </c>
      <c r="K68" s="281" t="s">
        <v>1091</v>
      </c>
      <c r="L68" s="359"/>
      <c r="M68" s="5">
        <f>IF(F69,I69,"")</f>
        <v>155</v>
      </c>
      <c r="S68" s="44" t="s">
        <v>24</v>
      </c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customHeight="1">
      <c r="A69" s="4">
        <v>67</v>
      </c>
      <c r="B69" s="595"/>
      <c r="C69" s="73" t="s">
        <v>9</v>
      </c>
      <c r="D69" s="57">
        <v>6</v>
      </c>
      <c r="E69" s="74" t="s">
        <v>29</v>
      </c>
      <c r="F69" s="87">
        <v>1</v>
      </c>
      <c r="G69" s="92"/>
      <c r="H69" s="97" t="str">
        <f t="shared" si="0"/>
        <v>北区6-16</v>
      </c>
      <c r="I69" s="104">
        <v>155</v>
      </c>
      <c r="J69" s="114" t="s">
        <v>1180</v>
      </c>
      <c r="K69" s="188" t="s">
        <v>947</v>
      </c>
      <c r="L69" s="131"/>
      <c r="M69" s="4">
        <f>IF(F71,I71,"")</f>
        <v>600</v>
      </c>
    </row>
    <row r="70" spans="1:70" ht="20.100000000000001" customHeight="1">
      <c r="A70" s="4">
        <v>68</v>
      </c>
      <c r="B70" s="595"/>
      <c r="C70" s="73" t="s">
        <v>9</v>
      </c>
      <c r="D70" s="57">
        <v>6</v>
      </c>
      <c r="E70" s="74">
        <v>17</v>
      </c>
      <c r="F70" s="87">
        <v>1</v>
      </c>
      <c r="G70" s="92"/>
      <c r="H70" s="97" t="str">
        <f t="shared" si="0"/>
        <v>北区6-17</v>
      </c>
      <c r="I70" s="104">
        <v>570</v>
      </c>
      <c r="J70" s="113" t="s">
        <v>92</v>
      </c>
      <c r="K70" s="281" t="s">
        <v>1121</v>
      </c>
      <c r="L70" s="339"/>
      <c r="M70" s="5">
        <f>IF(F71,I71,"")</f>
        <v>600</v>
      </c>
    </row>
    <row r="71" spans="1:70" ht="20.100000000000001" customHeight="1">
      <c r="A71" s="4">
        <v>69</v>
      </c>
      <c r="B71" s="595"/>
      <c r="C71" s="73" t="s">
        <v>9</v>
      </c>
      <c r="D71" s="57">
        <v>6</v>
      </c>
      <c r="E71" s="74">
        <v>18</v>
      </c>
      <c r="F71" s="87">
        <v>1</v>
      </c>
      <c r="G71" s="92"/>
      <c r="H71" s="97" t="str">
        <f>CONCATENATE(C72,D71,"-",E71)</f>
        <v>北区6-18</v>
      </c>
      <c r="I71" s="104">
        <v>600</v>
      </c>
      <c r="J71" s="215" t="s">
        <v>92</v>
      </c>
      <c r="K71" s="281" t="s">
        <v>778</v>
      </c>
      <c r="L71" s="150"/>
      <c r="M71" s="5" t="str">
        <f>IF(F72,I72,"")</f>
        <v/>
      </c>
    </row>
    <row r="72" spans="1:70" ht="20.25" hidden="1" customHeight="1">
      <c r="A72" s="4">
        <v>70</v>
      </c>
      <c r="B72" s="595"/>
      <c r="C72" s="73" t="s">
        <v>9</v>
      </c>
      <c r="D72" s="58">
        <v>6</v>
      </c>
      <c r="E72" s="75">
        <v>19</v>
      </c>
      <c r="F72" s="87"/>
      <c r="G72" s="92"/>
      <c r="H72" s="97" t="str">
        <f t="shared" si="0"/>
        <v>北区6-19</v>
      </c>
      <c r="I72" s="105">
        <v>305</v>
      </c>
      <c r="J72" s="115" t="s">
        <v>1181</v>
      </c>
      <c r="K72" s="281"/>
      <c r="L72" s="131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hidden="1" customHeight="1">
      <c r="A73" s="4">
        <v>71</v>
      </c>
      <c r="B73" s="595"/>
      <c r="C73" s="73" t="s">
        <v>9</v>
      </c>
      <c r="D73" s="58">
        <v>6</v>
      </c>
      <c r="E73" s="75">
        <v>20</v>
      </c>
      <c r="F73" s="87"/>
      <c r="G73" s="92"/>
      <c r="H73" s="97" t="str">
        <f t="shared" si="0"/>
        <v>北区6-20</v>
      </c>
      <c r="I73" s="105">
        <v>215</v>
      </c>
      <c r="J73" s="115" t="s">
        <v>1182</v>
      </c>
      <c r="K73" s="188"/>
      <c r="L73" s="138"/>
      <c r="M73" s="5">
        <f>IF(F74,I74,"")</f>
        <v>305</v>
      </c>
    </row>
    <row r="74" spans="1:70" ht="20.25" customHeight="1">
      <c r="A74" s="4">
        <v>72</v>
      </c>
      <c r="B74" s="595"/>
      <c r="C74" s="73" t="s">
        <v>9</v>
      </c>
      <c r="D74" s="58">
        <v>6</v>
      </c>
      <c r="E74" s="75">
        <v>21</v>
      </c>
      <c r="F74" s="87">
        <v>1</v>
      </c>
      <c r="G74" s="92"/>
      <c r="H74" s="97" t="str">
        <f t="shared" si="0"/>
        <v>北区6-21</v>
      </c>
      <c r="I74" s="105">
        <v>305</v>
      </c>
      <c r="J74" s="113" t="s">
        <v>1183</v>
      </c>
      <c r="K74" s="324" t="s">
        <v>15</v>
      </c>
      <c r="L74" s="150"/>
      <c r="M74" s="4" t="str">
        <f t="shared" ref="M74:M93" si="4">IF(F78,I78,"")</f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customHeight="1">
      <c r="A75" s="4">
        <v>73</v>
      </c>
      <c r="B75" s="616"/>
      <c r="C75" s="73" t="s">
        <v>9</v>
      </c>
      <c r="D75" s="58">
        <v>6</v>
      </c>
      <c r="E75" s="75">
        <v>22</v>
      </c>
      <c r="F75" s="87">
        <v>1</v>
      </c>
      <c r="G75" s="92"/>
      <c r="H75" s="97" t="str">
        <f t="shared" si="0"/>
        <v>北区6-22</v>
      </c>
      <c r="I75" s="105">
        <v>335</v>
      </c>
      <c r="J75" s="113" t="s">
        <v>1184</v>
      </c>
      <c r="K75" s="325" t="s">
        <v>1433</v>
      </c>
      <c r="L75" s="150"/>
      <c r="M75" s="4" t="str">
        <f t="shared" si="4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576" t="s">
        <v>98</v>
      </c>
      <c r="C76" s="73" t="s">
        <v>9</v>
      </c>
      <c r="D76" s="57">
        <v>7</v>
      </c>
      <c r="E76" s="74">
        <v>1</v>
      </c>
      <c r="F76" s="87"/>
      <c r="G76" s="92"/>
      <c r="H76" s="97" t="str">
        <f t="shared" ref="H76:H139" si="5">CONCATENATE(C76,D76,"-",E76)</f>
        <v>北区7-1</v>
      </c>
      <c r="I76" s="104">
        <v>465</v>
      </c>
      <c r="J76" s="113" t="s">
        <v>99</v>
      </c>
      <c r="K76" s="188"/>
      <c r="L76" s="141"/>
      <c r="M76" s="4" t="str">
        <f t="shared" si="4"/>
        <v/>
      </c>
    </row>
    <row r="77" spans="1:70" ht="20.25" hidden="1" customHeight="1">
      <c r="A77" s="4">
        <v>75</v>
      </c>
      <c r="B77" s="593"/>
      <c r="C77" s="73" t="s">
        <v>9</v>
      </c>
      <c r="D77" s="57">
        <v>7</v>
      </c>
      <c r="E77" s="74">
        <v>2</v>
      </c>
      <c r="F77" s="87"/>
      <c r="G77" s="92"/>
      <c r="H77" s="97" t="str">
        <f t="shared" si="5"/>
        <v>北区7-2</v>
      </c>
      <c r="I77" s="104">
        <v>415</v>
      </c>
      <c r="J77" s="113" t="s">
        <v>1185</v>
      </c>
      <c r="K77" s="188"/>
      <c r="L77" s="129"/>
      <c r="M77" s="4" t="str">
        <f t="shared" si="4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593"/>
      <c r="C78" s="73" t="s">
        <v>9</v>
      </c>
      <c r="D78" s="57">
        <v>7</v>
      </c>
      <c r="E78" s="74">
        <v>3</v>
      </c>
      <c r="F78" s="87"/>
      <c r="G78" s="92"/>
      <c r="H78" s="97" t="str">
        <f t="shared" si="5"/>
        <v>北区7-3</v>
      </c>
      <c r="I78" s="104">
        <v>190</v>
      </c>
      <c r="J78" s="113" t="s">
        <v>101</v>
      </c>
      <c r="K78" s="327"/>
      <c r="L78" s="145"/>
      <c r="M78" s="4" t="str">
        <f t="shared" si="4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93"/>
      <c r="C79" s="73" t="s">
        <v>9</v>
      </c>
      <c r="D79" s="57">
        <v>7</v>
      </c>
      <c r="E79" s="74">
        <v>4</v>
      </c>
      <c r="F79" s="87"/>
      <c r="G79" s="92"/>
      <c r="H79" s="97" t="str">
        <f t="shared" si="5"/>
        <v>北区7-4</v>
      </c>
      <c r="I79" s="104">
        <v>155</v>
      </c>
      <c r="J79" s="113" t="s">
        <v>102</v>
      </c>
      <c r="K79" s="188"/>
      <c r="L79" s="129"/>
      <c r="M79" s="4" t="str">
        <f t="shared" si="4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3"/>
      <c r="C80" s="73" t="s">
        <v>9</v>
      </c>
      <c r="D80" s="57">
        <v>7</v>
      </c>
      <c r="E80" s="74">
        <v>5</v>
      </c>
      <c r="F80" s="87"/>
      <c r="G80" s="92"/>
      <c r="H80" s="97" t="str">
        <f t="shared" si="5"/>
        <v>北区7-5</v>
      </c>
      <c r="I80" s="104">
        <v>630</v>
      </c>
      <c r="J80" s="113" t="s">
        <v>103</v>
      </c>
      <c r="K80" s="188"/>
      <c r="L80" s="129"/>
      <c r="M80" s="4" t="str">
        <f t="shared" si="4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77"/>
      <c r="C81" s="73" t="s">
        <v>9</v>
      </c>
      <c r="D81" s="57">
        <v>7</v>
      </c>
      <c r="E81" s="74">
        <v>6</v>
      </c>
      <c r="F81" s="87"/>
      <c r="G81" s="92"/>
      <c r="H81" s="97" t="str">
        <f t="shared" si="5"/>
        <v>北区7-6</v>
      </c>
      <c r="I81" s="104">
        <v>730</v>
      </c>
      <c r="J81" s="113" t="s">
        <v>1186</v>
      </c>
      <c r="K81" s="188"/>
      <c r="L81" s="129"/>
      <c r="M81" s="4" t="str">
        <f t="shared" si="4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94" t="s">
        <v>105</v>
      </c>
      <c r="C82" s="73" t="s">
        <v>9</v>
      </c>
      <c r="D82" s="57">
        <v>8</v>
      </c>
      <c r="E82" s="74">
        <v>1</v>
      </c>
      <c r="F82" s="87"/>
      <c r="G82" s="92"/>
      <c r="H82" s="97" t="str">
        <f t="shared" si="5"/>
        <v>北区8-1</v>
      </c>
      <c r="I82" s="104">
        <v>510</v>
      </c>
      <c r="J82" s="113" t="s">
        <v>106</v>
      </c>
      <c r="K82" s="188"/>
      <c r="L82" s="129"/>
      <c r="M82" s="4" t="str">
        <f t="shared" si="4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94"/>
      <c r="C83" s="73" t="s">
        <v>9</v>
      </c>
      <c r="D83" s="57">
        <v>8</v>
      </c>
      <c r="E83" s="74">
        <v>2</v>
      </c>
      <c r="F83" s="87"/>
      <c r="G83" s="92"/>
      <c r="H83" s="97" t="str">
        <f t="shared" si="5"/>
        <v>北区8-2</v>
      </c>
      <c r="I83" s="104">
        <v>315</v>
      </c>
      <c r="J83" s="113" t="s">
        <v>107</v>
      </c>
      <c r="K83" s="188"/>
      <c r="L83" s="129"/>
      <c r="M83" s="4" t="str">
        <f t="shared" si="4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94"/>
      <c r="C84" s="73" t="s">
        <v>9</v>
      </c>
      <c r="D84" s="57">
        <v>8</v>
      </c>
      <c r="E84" s="74">
        <v>3</v>
      </c>
      <c r="F84" s="87"/>
      <c r="G84" s="92"/>
      <c r="H84" s="97" t="str">
        <f t="shared" si="5"/>
        <v>北区8-3</v>
      </c>
      <c r="I84" s="104">
        <v>255</v>
      </c>
      <c r="J84" s="113" t="s">
        <v>108</v>
      </c>
      <c r="K84" s="188"/>
      <c r="L84" s="129"/>
      <c r="M84" s="4" t="str">
        <f t="shared" si="4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/>
      <c r="C85" s="73" t="s">
        <v>9</v>
      </c>
      <c r="D85" s="57">
        <v>8</v>
      </c>
      <c r="E85" s="74">
        <v>4</v>
      </c>
      <c r="F85" s="87"/>
      <c r="G85" s="92"/>
      <c r="H85" s="97" t="str">
        <f t="shared" si="5"/>
        <v>北区8-4</v>
      </c>
      <c r="I85" s="104">
        <v>335</v>
      </c>
      <c r="J85" s="113" t="s">
        <v>1187</v>
      </c>
      <c r="K85" s="188"/>
      <c r="L85" s="129"/>
      <c r="M85" s="4" t="str">
        <f t="shared" si="4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5</v>
      </c>
      <c r="F86" s="87"/>
      <c r="G86" s="92"/>
      <c r="H86" s="97" t="str">
        <f t="shared" si="5"/>
        <v>北区8-5</v>
      </c>
      <c r="I86" s="104">
        <v>360</v>
      </c>
      <c r="J86" s="113" t="s">
        <v>1188</v>
      </c>
      <c r="K86" s="188"/>
      <c r="L86" s="129"/>
      <c r="M86" s="5">
        <f t="shared" si="4"/>
        <v>410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6</v>
      </c>
      <c r="F87" s="87"/>
      <c r="G87" s="92"/>
      <c r="H87" s="97" t="str">
        <f t="shared" si="5"/>
        <v>北区8-6</v>
      </c>
      <c r="I87" s="104">
        <v>1005</v>
      </c>
      <c r="J87" s="113" t="s">
        <v>1189</v>
      </c>
      <c r="K87" s="328"/>
      <c r="L87" s="138"/>
      <c r="M87" s="4">
        <f t="shared" si="4"/>
        <v>455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hidden="1" customHeight="1">
      <c r="A88" s="4">
        <v>86</v>
      </c>
      <c r="B88" s="594"/>
      <c r="C88" s="73" t="s">
        <v>9</v>
      </c>
      <c r="D88" s="57">
        <v>8</v>
      </c>
      <c r="E88" s="74">
        <v>7</v>
      </c>
      <c r="F88" s="87"/>
      <c r="G88" s="92"/>
      <c r="H88" s="97" t="str">
        <f t="shared" si="5"/>
        <v>北区8-7</v>
      </c>
      <c r="I88" s="104">
        <v>350</v>
      </c>
      <c r="J88" s="113" t="s">
        <v>1190</v>
      </c>
      <c r="K88" s="188"/>
      <c r="L88" s="129"/>
      <c r="M88" s="5">
        <f>IF(F90,I90,"")</f>
        <v>410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hidden="1" customHeight="1">
      <c r="A89" s="4">
        <v>87</v>
      </c>
      <c r="B89" s="594"/>
      <c r="C89" s="73" t="s">
        <v>9</v>
      </c>
      <c r="D89" s="57">
        <v>8</v>
      </c>
      <c r="E89" s="74">
        <v>8</v>
      </c>
      <c r="F89" s="87"/>
      <c r="G89" s="92"/>
      <c r="H89" s="97" t="str">
        <f t="shared" si="5"/>
        <v>北区8-8</v>
      </c>
      <c r="I89" s="104">
        <v>435</v>
      </c>
      <c r="J89" s="113" t="s">
        <v>114</v>
      </c>
      <c r="K89" s="188"/>
      <c r="L89" s="129"/>
      <c r="M89" s="5">
        <f>IF(F91,I91,"")</f>
        <v>455</v>
      </c>
    </row>
    <row r="90" spans="1:70" ht="20.25" customHeight="1">
      <c r="A90" s="4">
        <v>88</v>
      </c>
      <c r="B90" s="594"/>
      <c r="C90" s="73" t="s">
        <v>9</v>
      </c>
      <c r="D90" s="57">
        <v>8</v>
      </c>
      <c r="E90" s="74">
        <v>9</v>
      </c>
      <c r="F90" s="87">
        <v>1</v>
      </c>
      <c r="G90" s="92"/>
      <c r="H90" s="97" t="str">
        <f t="shared" si="5"/>
        <v>北区8-9</v>
      </c>
      <c r="I90" s="104">
        <v>410</v>
      </c>
      <c r="J90" s="113" t="s">
        <v>114</v>
      </c>
      <c r="K90" s="329" t="s">
        <v>1460</v>
      </c>
      <c r="L90" s="139" t="s">
        <v>1478</v>
      </c>
      <c r="M90" s="4" t="str">
        <f t="shared" si="4"/>
        <v/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customHeight="1">
      <c r="A91" s="4">
        <v>89</v>
      </c>
      <c r="B91" s="594" t="s">
        <v>115</v>
      </c>
      <c r="C91" s="73" t="s">
        <v>9</v>
      </c>
      <c r="D91" s="57">
        <v>9</v>
      </c>
      <c r="E91" s="74">
        <v>1</v>
      </c>
      <c r="F91" s="87">
        <v>1</v>
      </c>
      <c r="G91" s="92"/>
      <c r="H91" s="97" t="str">
        <f t="shared" si="5"/>
        <v>北区9-1</v>
      </c>
      <c r="I91" s="104">
        <v>455</v>
      </c>
      <c r="J91" s="113" t="s">
        <v>1191</v>
      </c>
      <c r="K91" s="281" t="s">
        <v>1041</v>
      </c>
      <c r="L91" s="156"/>
      <c r="M91" s="4" t="str">
        <f t="shared" si="4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hidden="1" customHeight="1">
      <c r="A92" s="4">
        <v>90</v>
      </c>
      <c r="B92" s="594"/>
      <c r="C92" s="73" t="s">
        <v>9</v>
      </c>
      <c r="D92" s="57">
        <v>9</v>
      </c>
      <c r="E92" s="74">
        <v>2</v>
      </c>
      <c r="F92" s="87"/>
      <c r="G92" s="92"/>
      <c r="H92" s="222" t="str">
        <f t="shared" si="5"/>
        <v>北区9-2</v>
      </c>
      <c r="I92" s="104">
        <v>280</v>
      </c>
      <c r="J92" s="116" t="s">
        <v>1192</v>
      </c>
      <c r="K92" s="188"/>
      <c r="L92" s="129"/>
      <c r="M92" s="5" t="str">
        <f>IF(F94,I94,"")</f>
        <v/>
      </c>
    </row>
    <row r="93" spans="1:70" ht="16.5" hidden="1" customHeight="1">
      <c r="A93" s="4">
        <v>91</v>
      </c>
      <c r="B93" s="576" t="s">
        <v>119</v>
      </c>
      <c r="C93" s="73" t="s">
        <v>9</v>
      </c>
      <c r="D93" s="59">
        <v>10</v>
      </c>
      <c r="E93" s="74">
        <v>1</v>
      </c>
      <c r="F93" s="87"/>
      <c r="G93" s="92"/>
      <c r="H93" s="97" t="str">
        <f t="shared" si="5"/>
        <v>北区10-1</v>
      </c>
      <c r="I93" s="104">
        <v>305</v>
      </c>
      <c r="J93" s="113" t="s">
        <v>120</v>
      </c>
      <c r="K93" s="188"/>
      <c r="L93" s="129"/>
      <c r="M93" s="4" t="str">
        <f t="shared" si="4"/>
        <v/>
      </c>
    </row>
    <row r="94" spans="1:70" ht="20.25" hidden="1" customHeight="1">
      <c r="A94" s="4">
        <v>92</v>
      </c>
      <c r="B94" s="593"/>
      <c r="C94" s="73" t="s">
        <v>9</v>
      </c>
      <c r="D94" s="349">
        <v>10</v>
      </c>
      <c r="E94" s="74">
        <v>2</v>
      </c>
      <c r="F94" s="87"/>
      <c r="G94" s="92"/>
      <c r="H94" s="97" t="str">
        <f t="shared" si="5"/>
        <v>北区10-2</v>
      </c>
      <c r="I94" s="104">
        <v>560</v>
      </c>
      <c r="J94" s="113" t="s">
        <v>120</v>
      </c>
      <c r="K94" s="281"/>
      <c r="L94" s="152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 customHeight="1">
      <c r="A95" s="4">
        <v>93</v>
      </c>
      <c r="B95" s="593"/>
      <c r="C95" s="73" t="s">
        <v>9</v>
      </c>
      <c r="D95" s="59">
        <v>10</v>
      </c>
      <c r="E95" s="74">
        <v>3</v>
      </c>
      <c r="F95" s="87"/>
      <c r="G95" s="92"/>
      <c r="H95" s="97" t="str">
        <f t="shared" si="5"/>
        <v>北区10-3</v>
      </c>
      <c r="I95" s="104">
        <v>605</v>
      </c>
      <c r="J95" s="113" t="s">
        <v>122</v>
      </c>
      <c r="K95" s="188"/>
      <c r="L95" s="132"/>
      <c r="M95" s="4" t="e">
        <f>IF(#REF!,#REF!,"")</f>
        <v>#REF!</v>
      </c>
      <c r="P95" s="46"/>
      <c r="Q95" s="46"/>
    </row>
    <row r="96" spans="1:70" s="16" customFormat="1" ht="16.5" hidden="1" customHeight="1">
      <c r="A96" s="4">
        <v>94</v>
      </c>
      <c r="B96" s="593"/>
      <c r="C96" s="73" t="s">
        <v>9</v>
      </c>
      <c r="D96" s="59">
        <v>10</v>
      </c>
      <c r="E96" s="74">
        <v>4</v>
      </c>
      <c r="F96" s="87"/>
      <c r="G96" s="92"/>
      <c r="H96" s="97" t="str">
        <f t="shared" si="5"/>
        <v>北区10-4</v>
      </c>
      <c r="I96" s="104">
        <v>510</v>
      </c>
      <c r="J96" s="113" t="s">
        <v>124</v>
      </c>
      <c r="K96" s="188"/>
      <c r="L96" s="129"/>
      <c r="M96" s="4" t="str">
        <f t="shared" ref="M96:M115" si="6">IF(F102,I102,"")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hidden="1" customHeight="1">
      <c r="A97" s="4">
        <v>95</v>
      </c>
      <c r="B97" s="577"/>
      <c r="C97" s="73" t="s">
        <v>9</v>
      </c>
      <c r="D97" s="59">
        <v>10</v>
      </c>
      <c r="E97" s="74">
        <v>5</v>
      </c>
      <c r="F97" s="87"/>
      <c r="G97" s="92"/>
      <c r="H97" s="97" t="str">
        <f t="shared" si="5"/>
        <v>北区10-5</v>
      </c>
      <c r="I97" s="104">
        <v>345</v>
      </c>
      <c r="J97" s="113" t="s">
        <v>125</v>
      </c>
      <c r="K97" s="188"/>
      <c r="L97" s="129"/>
      <c r="M97" s="4">
        <f t="shared" si="6"/>
        <v>515</v>
      </c>
      <c r="P97" s="46"/>
      <c r="Q97" s="46"/>
    </row>
    <row r="98" spans="1:70" s="16" customFormat="1" ht="20.100000000000001" customHeight="1">
      <c r="A98" s="4">
        <v>96</v>
      </c>
      <c r="B98" s="594" t="s">
        <v>140</v>
      </c>
      <c r="C98" s="76" t="s">
        <v>141</v>
      </c>
      <c r="D98" s="57">
        <v>1</v>
      </c>
      <c r="E98" s="74">
        <v>1</v>
      </c>
      <c r="F98" s="87">
        <v>1</v>
      </c>
      <c r="G98" s="92"/>
      <c r="H98" s="97" t="str">
        <f t="shared" si="5"/>
        <v>西区1-1</v>
      </c>
      <c r="I98" s="104">
        <v>630</v>
      </c>
      <c r="J98" s="113" t="s">
        <v>142</v>
      </c>
      <c r="K98" s="188" t="s">
        <v>1109</v>
      </c>
      <c r="L98" s="129"/>
      <c r="M98" s="5" t="str">
        <f>IF(F100,I100,"")</f>
        <v/>
      </c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</row>
    <row r="99" spans="1:70" s="16" customFormat="1" ht="20.25">
      <c r="A99" s="4">
        <v>97</v>
      </c>
      <c r="B99" s="594"/>
      <c r="C99" s="76" t="s">
        <v>141</v>
      </c>
      <c r="D99" s="57">
        <v>1</v>
      </c>
      <c r="E99" s="74" t="s">
        <v>143</v>
      </c>
      <c r="F99" s="205">
        <v>1</v>
      </c>
      <c r="G99" s="92"/>
      <c r="H99" s="97" t="str">
        <f t="shared" si="5"/>
        <v>西区1-2</v>
      </c>
      <c r="I99" s="104">
        <v>250</v>
      </c>
      <c r="J99" s="113" t="s">
        <v>1193</v>
      </c>
      <c r="K99" s="189" t="s">
        <v>1109</v>
      </c>
      <c r="L99" s="264"/>
      <c r="M99" s="4" t="str">
        <f t="shared" si="6"/>
        <v/>
      </c>
      <c r="P99" s="46"/>
      <c r="Q99" s="46"/>
    </row>
    <row r="100" spans="1:70" s="16" customFormat="1" ht="20.25" hidden="1" customHeight="1">
      <c r="A100" s="4">
        <v>98</v>
      </c>
      <c r="B100" s="594"/>
      <c r="C100" s="76" t="s">
        <v>141</v>
      </c>
      <c r="D100" s="57">
        <v>1</v>
      </c>
      <c r="E100" s="74" t="s">
        <v>146</v>
      </c>
      <c r="F100" s="87"/>
      <c r="G100" s="92"/>
      <c r="H100" s="97" t="str">
        <f t="shared" si="5"/>
        <v>西区1-3</v>
      </c>
      <c r="I100" s="104">
        <v>340</v>
      </c>
      <c r="J100" s="113" t="s">
        <v>1194</v>
      </c>
      <c r="K100" s="325"/>
      <c r="L100" s="372"/>
      <c r="M100" s="4">
        <f t="shared" si="6"/>
        <v>550</v>
      </c>
      <c r="P100" s="46"/>
      <c r="Q100" s="46"/>
    </row>
    <row r="101" spans="1:70" s="16" customFormat="1" ht="20.25" hidden="1" customHeight="1">
      <c r="A101" s="4">
        <v>99</v>
      </c>
      <c r="B101" s="594"/>
      <c r="C101" s="76" t="s">
        <v>141</v>
      </c>
      <c r="D101" s="57">
        <v>1</v>
      </c>
      <c r="E101" s="74" t="s">
        <v>148</v>
      </c>
      <c r="F101" s="87"/>
      <c r="G101" s="92"/>
      <c r="H101" s="97" t="str">
        <f t="shared" si="5"/>
        <v>西区1-4</v>
      </c>
      <c r="I101" s="104">
        <v>270</v>
      </c>
      <c r="J101" s="113" t="s">
        <v>1195</v>
      </c>
      <c r="K101" s="325"/>
      <c r="L101" s="144"/>
      <c r="M101" s="5">
        <f t="shared" si="6"/>
        <v>550</v>
      </c>
      <c r="P101" s="46"/>
      <c r="Q101" s="46"/>
    </row>
    <row r="102" spans="1:70" s="16" customFormat="1" ht="20.100000000000001" hidden="1" customHeight="1">
      <c r="A102" s="4">
        <v>100</v>
      </c>
      <c r="B102" s="576" t="s">
        <v>150</v>
      </c>
      <c r="C102" s="76" t="s">
        <v>141</v>
      </c>
      <c r="D102" s="57">
        <v>2</v>
      </c>
      <c r="E102" s="74">
        <v>1</v>
      </c>
      <c r="F102" s="87"/>
      <c r="G102" s="92"/>
      <c r="H102" s="97" t="str">
        <f t="shared" si="5"/>
        <v>西区2-1</v>
      </c>
      <c r="I102" s="104">
        <v>795</v>
      </c>
      <c r="J102" s="113" t="s">
        <v>1196</v>
      </c>
      <c r="K102" s="188"/>
      <c r="L102" s="129"/>
      <c r="M102" s="5" t="str">
        <f>IF(F104,I104,"")</f>
        <v/>
      </c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</row>
    <row r="103" spans="1:70" s="16" customFormat="1" ht="16.5" customHeight="1">
      <c r="A103" s="4">
        <v>101</v>
      </c>
      <c r="B103" s="593"/>
      <c r="C103" s="76" t="s">
        <v>141</v>
      </c>
      <c r="D103" s="57">
        <v>2</v>
      </c>
      <c r="E103" s="74">
        <v>2</v>
      </c>
      <c r="F103" s="87">
        <v>1</v>
      </c>
      <c r="G103" s="92"/>
      <c r="H103" s="97" t="str">
        <f t="shared" si="5"/>
        <v>西区2-2</v>
      </c>
      <c r="I103" s="104">
        <v>515</v>
      </c>
      <c r="J103" s="113" t="s">
        <v>1197</v>
      </c>
      <c r="K103" s="188" t="s">
        <v>1453</v>
      </c>
      <c r="L103" s="135"/>
      <c r="M103" s="5" t="e">
        <f>IF(#REF!,#REF!,"")</f>
        <v>#REF!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20.100000000000001" hidden="1" customHeight="1">
      <c r="A104" s="4">
        <v>102</v>
      </c>
      <c r="B104" s="593"/>
      <c r="C104" s="76" t="s">
        <v>141</v>
      </c>
      <c r="D104" s="57">
        <v>2</v>
      </c>
      <c r="E104" s="74">
        <v>3</v>
      </c>
      <c r="F104" s="87"/>
      <c r="G104" s="92"/>
      <c r="H104" s="97" t="str">
        <f t="shared" si="5"/>
        <v>西区2-3</v>
      </c>
      <c r="I104" s="104">
        <v>300</v>
      </c>
      <c r="J104" s="113" t="s">
        <v>153</v>
      </c>
      <c r="K104" s="325"/>
      <c r="L104" s="318"/>
      <c r="M104" s="5">
        <f>IF(F108,I108,"")</f>
        <v>225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hidden="1" customHeight="1">
      <c r="A105" s="4">
        <v>103</v>
      </c>
      <c r="B105" s="593"/>
      <c r="C105" s="76" t="s">
        <v>141</v>
      </c>
      <c r="D105" s="57">
        <v>2</v>
      </c>
      <c r="E105" s="74">
        <v>4</v>
      </c>
      <c r="F105" s="87"/>
      <c r="G105" s="92"/>
      <c r="H105" s="97" t="str">
        <f t="shared" si="5"/>
        <v>西区2-4</v>
      </c>
      <c r="I105" s="104">
        <v>300</v>
      </c>
      <c r="J105" s="113" t="s">
        <v>154</v>
      </c>
      <c r="K105" s="188"/>
      <c r="L105" s="129"/>
      <c r="M105" s="5">
        <f>IF(F107,I107,"")</f>
        <v>550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ht="20.25" customHeight="1">
      <c r="A106" s="4">
        <v>104</v>
      </c>
      <c r="B106" s="593"/>
      <c r="C106" s="76" t="s">
        <v>141</v>
      </c>
      <c r="D106" s="57">
        <v>2</v>
      </c>
      <c r="E106" s="74">
        <v>5</v>
      </c>
      <c r="F106" s="87">
        <v>1</v>
      </c>
      <c r="G106" s="92"/>
      <c r="H106" s="97" t="str">
        <f t="shared" si="5"/>
        <v>西区2-5</v>
      </c>
      <c r="I106" s="104">
        <v>550</v>
      </c>
      <c r="J106" s="113" t="s">
        <v>155</v>
      </c>
      <c r="K106" s="281" t="s">
        <v>1444</v>
      </c>
      <c r="L106" s="403"/>
      <c r="M106" s="4" t="str">
        <f t="shared" si="6"/>
        <v/>
      </c>
    </row>
    <row r="107" spans="1:70" ht="20.25" customHeight="1">
      <c r="A107" s="4">
        <v>105</v>
      </c>
      <c r="B107" s="577"/>
      <c r="C107" s="76" t="s">
        <v>141</v>
      </c>
      <c r="D107" s="57">
        <v>2</v>
      </c>
      <c r="E107" s="74">
        <v>6</v>
      </c>
      <c r="F107" s="87">
        <v>1</v>
      </c>
      <c r="G107" s="92"/>
      <c r="H107" s="97" t="str">
        <f t="shared" si="5"/>
        <v>西区2-6</v>
      </c>
      <c r="I107" s="104">
        <v>550</v>
      </c>
      <c r="J107" s="113" t="s">
        <v>1198</v>
      </c>
      <c r="K107" s="325" t="s">
        <v>1121</v>
      </c>
      <c r="L107" s="398"/>
      <c r="M107" s="5" t="str">
        <f t="shared" si="6"/>
        <v/>
      </c>
    </row>
    <row r="108" spans="1:70" ht="20.25" customHeight="1">
      <c r="A108" s="4">
        <v>106</v>
      </c>
      <c r="B108" s="594" t="s">
        <v>159</v>
      </c>
      <c r="C108" s="76" t="s">
        <v>141</v>
      </c>
      <c r="D108" s="57">
        <v>3</v>
      </c>
      <c r="E108" s="74">
        <v>1</v>
      </c>
      <c r="F108" s="87">
        <v>1</v>
      </c>
      <c r="G108" s="92"/>
      <c r="H108" s="97" t="str">
        <f t="shared" si="5"/>
        <v>西区3-1</v>
      </c>
      <c r="I108" s="104">
        <v>225</v>
      </c>
      <c r="J108" s="113" t="s">
        <v>160</v>
      </c>
      <c r="K108" s="189" t="s">
        <v>1114</v>
      </c>
      <c r="L108" s="357"/>
      <c r="M108" s="4" t="str">
        <f t="shared" si="6"/>
        <v/>
      </c>
      <c r="N108" s="6"/>
      <c r="O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</row>
    <row r="109" spans="1:70" ht="20.25" hidden="1" customHeight="1">
      <c r="A109" s="4">
        <v>107</v>
      </c>
      <c r="B109" s="594"/>
      <c r="C109" s="76" t="s">
        <v>141</v>
      </c>
      <c r="D109" s="57">
        <v>3</v>
      </c>
      <c r="E109" s="74">
        <v>2</v>
      </c>
      <c r="F109" s="87"/>
      <c r="G109" s="92"/>
      <c r="H109" s="97" t="str">
        <f t="shared" si="5"/>
        <v>西区3-2</v>
      </c>
      <c r="I109" s="104">
        <v>595</v>
      </c>
      <c r="J109" s="113" t="s">
        <v>161</v>
      </c>
      <c r="K109" s="188"/>
      <c r="L109" s="129"/>
      <c r="M109" s="4" t="str">
        <f t="shared" si="6"/>
        <v/>
      </c>
    </row>
    <row r="110" spans="1:70" ht="20.25" hidden="1" customHeight="1">
      <c r="A110" s="4">
        <v>108</v>
      </c>
      <c r="B110" s="594"/>
      <c r="C110" s="76" t="s">
        <v>141</v>
      </c>
      <c r="D110" s="57">
        <v>3</v>
      </c>
      <c r="E110" s="74">
        <v>3</v>
      </c>
      <c r="F110" s="87"/>
      <c r="G110" s="92"/>
      <c r="H110" s="97" t="str">
        <f t="shared" si="5"/>
        <v>西区3-3</v>
      </c>
      <c r="I110" s="104">
        <v>605</v>
      </c>
      <c r="J110" s="113" t="s">
        <v>162</v>
      </c>
      <c r="K110" s="188"/>
      <c r="L110" s="129"/>
      <c r="M110" s="5" t="str">
        <f>IF(F112,I112,"")</f>
        <v/>
      </c>
    </row>
    <row r="111" spans="1:70" ht="20.25" hidden="1" customHeight="1">
      <c r="A111" s="4">
        <v>109</v>
      </c>
      <c r="B111" s="594"/>
      <c r="C111" s="76" t="s">
        <v>141</v>
      </c>
      <c r="D111" s="57">
        <v>3</v>
      </c>
      <c r="E111" s="74">
        <v>4</v>
      </c>
      <c r="F111" s="87"/>
      <c r="G111" s="92"/>
      <c r="H111" s="97" t="str">
        <f t="shared" si="5"/>
        <v>西区3-4</v>
      </c>
      <c r="I111" s="104">
        <v>525</v>
      </c>
      <c r="J111" s="113" t="s">
        <v>163</v>
      </c>
      <c r="K111" s="188"/>
      <c r="L111" s="129"/>
      <c r="M111" s="4" t="str">
        <f t="shared" si="6"/>
        <v/>
      </c>
      <c r="N111" s="6"/>
      <c r="O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</row>
    <row r="112" spans="1:70" ht="20.25" hidden="1" customHeight="1">
      <c r="A112" s="4">
        <v>110</v>
      </c>
      <c r="B112" s="594"/>
      <c r="C112" s="76" t="s">
        <v>141</v>
      </c>
      <c r="D112" s="57">
        <v>3</v>
      </c>
      <c r="E112" s="74">
        <v>5</v>
      </c>
      <c r="F112" s="87"/>
      <c r="G112" s="92"/>
      <c r="H112" s="97" t="str">
        <f t="shared" si="5"/>
        <v>西区3-5</v>
      </c>
      <c r="I112" s="104">
        <v>290</v>
      </c>
      <c r="J112" s="113" t="s">
        <v>164</v>
      </c>
      <c r="K112" s="188"/>
      <c r="L112" s="152"/>
      <c r="M112" s="4" t="str">
        <f t="shared" si="6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4"/>
      <c r="C113" s="76" t="s">
        <v>141</v>
      </c>
      <c r="D113" s="57">
        <v>3</v>
      </c>
      <c r="E113" s="74">
        <v>6</v>
      </c>
      <c r="F113" s="87"/>
      <c r="G113" s="92"/>
      <c r="H113" s="97" t="str">
        <f t="shared" si="5"/>
        <v>西区3-6</v>
      </c>
      <c r="I113" s="104">
        <v>470</v>
      </c>
      <c r="J113" s="113" t="s">
        <v>165</v>
      </c>
      <c r="K113" s="189"/>
      <c r="L113" s="135"/>
      <c r="M113" s="4" t="str">
        <f t="shared" si="6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112</v>
      </c>
      <c r="B114" s="594"/>
      <c r="C114" s="76" t="s">
        <v>141</v>
      </c>
      <c r="D114" s="57">
        <v>3</v>
      </c>
      <c r="E114" s="74">
        <v>7</v>
      </c>
      <c r="F114" s="87"/>
      <c r="G114" s="92"/>
      <c r="H114" s="97" t="str">
        <f t="shared" si="5"/>
        <v>西区3-7</v>
      </c>
      <c r="I114" s="104">
        <v>495</v>
      </c>
      <c r="J114" s="113" t="s">
        <v>1199</v>
      </c>
      <c r="K114" s="188"/>
      <c r="L114" s="140"/>
      <c r="M114" s="5">
        <f t="shared" si="6"/>
        <v>470</v>
      </c>
    </row>
    <row r="115" spans="1:70" ht="20.25" hidden="1" customHeight="1">
      <c r="A115" s="4">
        <v>113</v>
      </c>
      <c r="B115" s="594"/>
      <c r="C115" s="76" t="s">
        <v>141</v>
      </c>
      <c r="D115" s="57">
        <v>3</v>
      </c>
      <c r="E115" s="74">
        <v>8</v>
      </c>
      <c r="F115" s="87"/>
      <c r="G115" s="92"/>
      <c r="H115" s="97" t="str">
        <f t="shared" si="5"/>
        <v>西区3-8</v>
      </c>
      <c r="I115" s="104">
        <v>665</v>
      </c>
      <c r="J115" s="113" t="s">
        <v>167</v>
      </c>
      <c r="K115" s="188"/>
      <c r="L115" s="129"/>
      <c r="M115" s="5" t="str">
        <f t="shared" si="6"/>
        <v/>
      </c>
      <c r="N115" s="6"/>
      <c r="O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</row>
    <row r="116" spans="1:70" ht="20.25" hidden="1" customHeight="1">
      <c r="A116" s="4">
        <v>114</v>
      </c>
      <c r="B116" s="594"/>
      <c r="C116" s="76" t="s">
        <v>141</v>
      </c>
      <c r="D116" s="57">
        <v>3</v>
      </c>
      <c r="E116" s="74">
        <v>9</v>
      </c>
      <c r="F116" s="87"/>
      <c r="G116" s="92"/>
      <c r="H116" s="97" t="str">
        <f t="shared" si="5"/>
        <v>西区3-9</v>
      </c>
      <c r="I116" s="104">
        <v>560</v>
      </c>
      <c r="J116" s="113" t="s">
        <v>168</v>
      </c>
      <c r="K116" s="188"/>
      <c r="L116" s="141"/>
      <c r="M116" s="4" t="str">
        <f>IF(F122,I122,"")</f>
        <v/>
      </c>
    </row>
    <row r="117" spans="1:70" ht="20.25" hidden="1" customHeight="1">
      <c r="A117" s="4">
        <v>115</v>
      </c>
      <c r="B117" s="610" t="s">
        <v>169</v>
      </c>
      <c r="C117" s="76" t="s">
        <v>141</v>
      </c>
      <c r="D117" s="57">
        <v>4</v>
      </c>
      <c r="E117" s="74">
        <v>1</v>
      </c>
      <c r="F117" s="87"/>
      <c r="G117" s="92"/>
      <c r="H117" s="97" t="str">
        <f t="shared" si="5"/>
        <v>西区4-1</v>
      </c>
      <c r="I117" s="104">
        <v>195</v>
      </c>
      <c r="J117" s="113" t="s">
        <v>1200</v>
      </c>
      <c r="K117" s="188"/>
      <c r="L117" s="129"/>
      <c r="M117" s="4">
        <f>IF(F123,I123,"")</f>
        <v>350</v>
      </c>
    </row>
    <row r="118" spans="1:70" ht="20.100000000000001" hidden="1" customHeight="1">
      <c r="A118" s="4">
        <v>116</v>
      </c>
      <c r="B118" s="595"/>
      <c r="C118" s="76" t="s">
        <v>141</v>
      </c>
      <c r="D118" s="57">
        <v>4</v>
      </c>
      <c r="E118" s="74">
        <v>2</v>
      </c>
      <c r="F118" s="87"/>
      <c r="G118" s="92"/>
      <c r="H118" s="97" t="str">
        <f t="shared" si="5"/>
        <v>西区4-2</v>
      </c>
      <c r="I118" s="104">
        <v>420</v>
      </c>
      <c r="J118" s="113" t="s">
        <v>1201</v>
      </c>
      <c r="K118" s="188"/>
      <c r="L118" s="131"/>
      <c r="M118" s="5">
        <f>IF(F120,I120,"")</f>
        <v>470</v>
      </c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</row>
    <row r="119" spans="1:70" ht="21" hidden="1" customHeight="1">
      <c r="A119" s="4">
        <v>117</v>
      </c>
      <c r="B119" s="595"/>
      <c r="C119" s="76" t="s">
        <v>141</v>
      </c>
      <c r="D119" s="57">
        <v>4</v>
      </c>
      <c r="E119" s="74">
        <v>3</v>
      </c>
      <c r="F119" s="87"/>
      <c r="G119" s="92"/>
      <c r="H119" s="97" t="str">
        <f t="shared" si="5"/>
        <v>西区4-3</v>
      </c>
      <c r="I119" s="104">
        <v>510</v>
      </c>
      <c r="J119" s="113" t="s">
        <v>171</v>
      </c>
      <c r="K119" s="188"/>
      <c r="L119" s="129"/>
      <c r="M119" s="18" t="str">
        <f>IF(F125,I125,"")</f>
        <v/>
      </c>
    </row>
    <row r="120" spans="1:70" ht="21" customHeight="1">
      <c r="A120" s="4">
        <v>118</v>
      </c>
      <c r="B120" s="595"/>
      <c r="C120" s="76" t="s">
        <v>141</v>
      </c>
      <c r="D120" s="57">
        <v>4</v>
      </c>
      <c r="E120" s="74">
        <v>4</v>
      </c>
      <c r="F120" s="87">
        <v>1</v>
      </c>
      <c r="G120" s="92"/>
      <c r="H120" s="97" t="str">
        <f t="shared" si="5"/>
        <v>西区4-4</v>
      </c>
      <c r="I120" s="104">
        <v>470</v>
      </c>
      <c r="J120" s="113" t="s">
        <v>1202</v>
      </c>
      <c r="K120" s="188" t="s">
        <v>1444</v>
      </c>
      <c r="L120" s="237"/>
      <c r="M120" s="5" t="e">
        <f>IF(#REF!,#REF!,"")</f>
        <v>#REF!</v>
      </c>
      <c r="N120" s="6"/>
      <c r="O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</row>
    <row r="121" spans="1:70" ht="20.100000000000001" hidden="1" customHeight="1">
      <c r="A121" s="4">
        <v>119</v>
      </c>
      <c r="B121" s="595"/>
      <c r="C121" s="76" t="s">
        <v>141</v>
      </c>
      <c r="D121" s="57">
        <v>4</v>
      </c>
      <c r="E121" s="74">
        <v>5</v>
      </c>
      <c r="F121" s="87"/>
      <c r="G121" s="92"/>
      <c r="H121" s="97" t="str">
        <f t="shared" si="5"/>
        <v>西区4-5</v>
      </c>
      <c r="I121" s="104">
        <v>575</v>
      </c>
      <c r="J121" s="113" t="s">
        <v>1203</v>
      </c>
      <c r="K121" s="281"/>
      <c r="L121" s="167"/>
      <c r="M121" s="5">
        <f>IF(F123,I123,"")</f>
        <v>350</v>
      </c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25" hidden="1" customHeight="1">
      <c r="A122" s="4">
        <v>120</v>
      </c>
      <c r="B122" s="595"/>
      <c r="C122" s="256" t="s">
        <v>141</v>
      </c>
      <c r="D122" s="269">
        <v>4</v>
      </c>
      <c r="E122" s="258">
        <v>6</v>
      </c>
      <c r="F122" s="259"/>
      <c r="G122" s="92"/>
      <c r="H122" s="260" t="str">
        <f t="shared" si="5"/>
        <v>西区4-6</v>
      </c>
      <c r="I122" s="261">
        <v>345</v>
      </c>
      <c r="J122" s="268" t="s">
        <v>1204</v>
      </c>
      <c r="K122" s="281"/>
      <c r="L122" s="131"/>
      <c r="M122" s="4" t="str">
        <f>IF(F128,I128,"")</f>
        <v/>
      </c>
      <c r="N122" s="6"/>
      <c r="O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customHeight="1">
      <c r="A123" s="4">
        <v>121</v>
      </c>
      <c r="B123" s="595"/>
      <c r="C123" s="76" t="s">
        <v>141</v>
      </c>
      <c r="D123" s="57">
        <v>4</v>
      </c>
      <c r="E123" s="74">
        <v>7</v>
      </c>
      <c r="F123" s="87">
        <v>1</v>
      </c>
      <c r="G123" s="92"/>
      <c r="H123" s="97" t="str">
        <f t="shared" si="5"/>
        <v>西区4-7</v>
      </c>
      <c r="I123" s="104">
        <v>350</v>
      </c>
      <c r="J123" s="113" t="s">
        <v>1205</v>
      </c>
      <c r="K123" s="281" t="s">
        <v>1450</v>
      </c>
      <c r="L123" s="361"/>
      <c r="M123" s="21" t="str">
        <f>IF(F129,I129,"")</f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customHeight="1">
      <c r="A124" s="4">
        <v>122</v>
      </c>
      <c r="B124" s="595"/>
      <c r="C124" s="76" t="s">
        <v>141</v>
      </c>
      <c r="D124" s="57">
        <v>4</v>
      </c>
      <c r="E124" s="74">
        <v>8</v>
      </c>
      <c r="F124" s="87">
        <v>1</v>
      </c>
      <c r="G124" s="92"/>
      <c r="H124" s="97" t="str">
        <f t="shared" si="5"/>
        <v>西区4-8</v>
      </c>
      <c r="I124" s="104">
        <v>320</v>
      </c>
      <c r="J124" s="113" t="s">
        <v>176</v>
      </c>
      <c r="K124" s="188" t="s">
        <v>1121</v>
      </c>
      <c r="L124" s="339"/>
      <c r="M124" s="4"/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100000000000001" hidden="1" customHeight="1">
      <c r="A125" s="4">
        <v>123</v>
      </c>
      <c r="B125" s="595"/>
      <c r="C125" s="76" t="s">
        <v>141</v>
      </c>
      <c r="D125" s="57">
        <v>4</v>
      </c>
      <c r="E125" s="74">
        <v>9</v>
      </c>
      <c r="F125" s="87"/>
      <c r="G125" s="92"/>
      <c r="H125" s="97" t="str">
        <f t="shared" si="5"/>
        <v>西区4-9</v>
      </c>
      <c r="I125" s="104">
        <v>720</v>
      </c>
      <c r="J125" s="113" t="s">
        <v>1206</v>
      </c>
      <c r="K125" s="188"/>
      <c r="L125" s="129"/>
      <c r="M125" s="5">
        <f>IF(F127,I127,"")</f>
        <v>485</v>
      </c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25" hidden="1" customHeight="1">
      <c r="A126" s="4">
        <v>124</v>
      </c>
      <c r="B126" s="595"/>
      <c r="C126" s="76" t="s">
        <v>141</v>
      </c>
      <c r="D126" s="57">
        <v>4</v>
      </c>
      <c r="E126" s="74" t="s">
        <v>455</v>
      </c>
      <c r="F126" s="87"/>
      <c r="G126" s="92"/>
      <c r="H126" s="97" t="str">
        <f t="shared" si="5"/>
        <v>西区4-10</v>
      </c>
      <c r="I126" s="104">
        <v>270</v>
      </c>
      <c r="J126" s="113" t="s">
        <v>1207</v>
      </c>
      <c r="K126" s="189"/>
      <c r="L126" s="131"/>
      <c r="M126" s="4" t="e">
        <f>IF(#REF!,#REF!,"")</f>
        <v>#REF!</v>
      </c>
      <c r="N126" s="6"/>
      <c r="O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customHeight="1">
      <c r="A127" s="4">
        <v>125</v>
      </c>
      <c r="B127" s="616"/>
      <c r="C127" s="76" t="s">
        <v>141</v>
      </c>
      <c r="D127" s="57">
        <v>4</v>
      </c>
      <c r="E127" s="74" t="s">
        <v>892</v>
      </c>
      <c r="F127" s="87">
        <v>1</v>
      </c>
      <c r="G127" s="92"/>
      <c r="H127" s="97" t="str">
        <f t="shared" si="5"/>
        <v>西区4-11</v>
      </c>
      <c r="I127" s="104">
        <v>485</v>
      </c>
      <c r="J127" s="321" t="s">
        <v>1208</v>
      </c>
      <c r="K127" s="189" t="s">
        <v>994</v>
      </c>
      <c r="L127" s="131"/>
      <c r="M127" s="5" t="str">
        <f>IF(F129,I129,"")</f>
        <v/>
      </c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 customHeight="1">
      <c r="A128" s="4">
        <v>126</v>
      </c>
      <c r="B128" s="576" t="s">
        <v>192</v>
      </c>
      <c r="C128" s="76" t="s">
        <v>141</v>
      </c>
      <c r="D128" s="57">
        <v>5</v>
      </c>
      <c r="E128" s="74">
        <v>1</v>
      </c>
      <c r="F128" s="87"/>
      <c r="G128" s="92"/>
      <c r="H128" s="97" t="str">
        <f t="shared" si="5"/>
        <v>西区5-1</v>
      </c>
      <c r="I128" s="104">
        <v>225</v>
      </c>
      <c r="J128" s="390" t="s">
        <v>193</v>
      </c>
      <c r="K128" s="188"/>
      <c r="L128" s="129"/>
      <c r="M128" s="4" t="e">
        <f>IF(#REF!,#REF!,"")</f>
        <v>#REF!</v>
      </c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 customHeight="1">
      <c r="A129" s="4">
        <v>127</v>
      </c>
      <c r="B129" s="593"/>
      <c r="C129" s="76" t="s">
        <v>141</v>
      </c>
      <c r="D129" s="57">
        <v>5</v>
      </c>
      <c r="E129" s="74">
        <v>2</v>
      </c>
      <c r="F129" s="87"/>
      <c r="G129" s="92"/>
      <c r="H129" s="97" t="str">
        <f t="shared" si="5"/>
        <v>西区5-2</v>
      </c>
      <c r="I129" s="104">
        <v>395</v>
      </c>
      <c r="J129" s="391" t="s">
        <v>1209</v>
      </c>
      <c r="K129" s="281"/>
      <c r="L129" s="152"/>
      <c r="M129" s="5" t="e">
        <f>IF(#REF!,#REF!,"")</f>
        <v>#REF!</v>
      </c>
      <c r="N129" s="6"/>
      <c r="O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100000000000001" hidden="1" customHeight="1">
      <c r="A130" s="4">
        <v>128</v>
      </c>
      <c r="B130" s="593"/>
      <c r="C130" s="76" t="s">
        <v>141</v>
      </c>
      <c r="D130" s="57">
        <v>5</v>
      </c>
      <c r="E130" s="74">
        <v>3</v>
      </c>
      <c r="F130" s="87"/>
      <c r="G130" s="92"/>
      <c r="H130" s="97" t="str">
        <f t="shared" si="5"/>
        <v>西区5-3</v>
      </c>
      <c r="I130" s="104">
        <v>620</v>
      </c>
      <c r="J130" s="391" t="s">
        <v>195</v>
      </c>
      <c r="K130" s="188"/>
      <c r="L130" s="129"/>
      <c r="M130" s="5">
        <f>IF(F132,I132,"")</f>
        <v>550</v>
      </c>
    </row>
    <row r="131" spans="1:70" ht="20.25" hidden="1" customHeight="1">
      <c r="A131" s="4">
        <v>129</v>
      </c>
      <c r="B131" s="593"/>
      <c r="C131" s="76" t="s">
        <v>141</v>
      </c>
      <c r="D131" s="57">
        <v>5</v>
      </c>
      <c r="E131" s="74">
        <v>4</v>
      </c>
      <c r="F131" s="87"/>
      <c r="G131" s="92"/>
      <c r="H131" s="97" t="str">
        <f t="shared" si="5"/>
        <v>西区5-4</v>
      </c>
      <c r="I131" s="104">
        <v>485</v>
      </c>
      <c r="J131" s="391" t="s">
        <v>196</v>
      </c>
      <c r="K131" s="189"/>
      <c r="L131" s="152"/>
      <c r="N131" s="47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16.5" customHeight="1">
      <c r="A132" s="4">
        <v>130</v>
      </c>
      <c r="B132" s="593"/>
      <c r="C132" s="76" t="s">
        <v>141</v>
      </c>
      <c r="D132" s="57">
        <v>5</v>
      </c>
      <c r="E132" s="74">
        <v>5</v>
      </c>
      <c r="F132" s="87">
        <v>1</v>
      </c>
      <c r="G132" s="92"/>
      <c r="H132" s="97" t="str">
        <f t="shared" si="5"/>
        <v>西区5-5</v>
      </c>
      <c r="I132" s="104">
        <v>550</v>
      </c>
      <c r="J132" s="391" t="s">
        <v>197</v>
      </c>
      <c r="K132" s="188" t="s">
        <v>1438</v>
      </c>
      <c r="L132" s="400" t="s">
        <v>1469</v>
      </c>
      <c r="M132" s="4" t="e">
        <f>IF(#REF!,#REF!,"")</f>
        <v>#REF!</v>
      </c>
    </row>
    <row r="133" spans="1:70" s="19" customFormat="1" ht="16.5" hidden="1" customHeight="1">
      <c r="A133" s="4">
        <v>131</v>
      </c>
      <c r="B133" s="577"/>
      <c r="C133" s="76" t="s">
        <v>141</v>
      </c>
      <c r="D133" s="57">
        <v>5</v>
      </c>
      <c r="E133" s="74" t="s">
        <v>867</v>
      </c>
      <c r="F133" s="87"/>
      <c r="G133" s="92"/>
      <c r="H133" s="97" t="str">
        <f t="shared" si="5"/>
        <v>西区5-6</v>
      </c>
      <c r="I133" s="104">
        <v>420</v>
      </c>
      <c r="J133" s="392" t="s">
        <v>204</v>
      </c>
      <c r="K133" s="188"/>
      <c r="L133" s="129"/>
      <c r="M133" s="5" t="e">
        <f>IF(#REF!,#REF!,"")</f>
        <v>#REF!</v>
      </c>
      <c r="N133" s="44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</row>
    <row r="134" spans="1:70" s="20" customFormat="1" ht="20.25" hidden="1">
      <c r="A134" s="4">
        <v>132</v>
      </c>
      <c r="B134" s="576" t="s">
        <v>205</v>
      </c>
      <c r="C134" s="76" t="s">
        <v>141</v>
      </c>
      <c r="D134" s="57">
        <v>6</v>
      </c>
      <c r="E134" s="74">
        <v>1</v>
      </c>
      <c r="F134" s="87"/>
      <c r="G134" s="92"/>
      <c r="H134" s="97" t="str">
        <f t="shared" si="5"/>
        <v>西区6-1</v>
      </c>
      <c r="I134" s="104">
        <v>515</v>
      </c>
      <c r="J134" s="113" t="s">
        <v>1210</v>
      </c>
      <c r="K134" s="189"/>
      <c r="L134" s="129"/>
      <c r="M134" s="5" t="str">
        <f>IF(F139,I139,"")</f>
        <v/>
      </c>
      <c r="N134" s="6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</row>
    <row r="135" spans="1:70" s="20" customFormat="1" ht="20.25" hidden="1">
      <c r="A135" s="4">
        <v>133</v>
      </c>
      <c r="B135" s="593"/>
      <c r="C135" s="76" t="s">
        <v>141</v>
      </c>
      <c r="D135" s="57">
        <v>6</v>
      </c>
      <c r="E135" s="74">
        <v>2</v>
      </c>
      <c r="F135" s="87"/>
      <c r="G135" s="92"/>
      <c r="H135" s="97" t="str">
        <f t="shared" si="5"/>
        <v>西区6-2</v>
      </c>
      <c r="I135" s="104">
        <v>375</v>
      </c>
      <c r="J135" s="113" t="s">
        <v>207</v>
      </c>
      <c r="K135" s="281"/>
      <c r="L135" s="132"/>
      <c r="M135" s="4" t="str">
        <f>IF(F140,I140,"")</f>
        <v/>
      </c>
      <c r="N135" s="22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</row>
    <row r="136" spans="1:70" ht="20.25" hidden="1" customHeight="1">
      <c r="A136" s="4">
        <v>134</v>
      </c>
      <c r="B136" s="593"/>
      <c r="C136" s="76" t="s">
        <v>141</v>
      </c>
      <c r="D136" s="57">
        <v>6</v>
      </c>
      <c r="E136" s="74">
        <v>3</v>
      </c>
      <c r="F136" s="87"/>
      <c r="G136" s="92"/>
      <c r="H136" s="97" t="str">
        <f t="shared" si="5"/>
        <v>西区6-3</v>
      </c>
      <c r="I136" s="104">
        <v>600</v>
      </c>
      <c r="J136" s="113" t="s">
        <v>208</v>
      </c>
      <c r="K136" s="188"/>
      <c r="L136" s="129"/>
      <c r="M136" s="4" t="str">
        <f>IF(F141,I141,"")</f>
        <v/>
      </c>
      <c r="N136" s="6"/>
      <c r="O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</row>
    <row r="137" spans="1:70" s="22" customFormat="1" ht="20.25" hidden="1" customHeight="1">
      <c r="A137" s="4">
        <v>135</v>
      </c>
      <c r="B137" s="593"/>
      <c r="C137" s="76" t="s">
        <v>141</v>
      </c>
      <c r="D137" s="57">
        <v>6</v>
      </c>
      <c r="E137" s="74">
        <v>4</v>
      </c>
      <c r="F137" s="87"/>
      <c r="G137" s="92"/>
      <c r="H137" s="97" t="str">
        <f t="shared" si="5"/>
        <v>西区6-4</v>
      </c>
      <c r="I137" s="104">
        <v>675</v>
      </c>
      <c r="J137" s="113" t="s">
        <v>1211</v>
      </c>
      <c r="K137" s="188"/>
      <c r="L137" s="129"/>
      <c r="M137" s="4">
        <f t="shared" ref="M137:M155" si="7">IF(F145,I145,"")</f>
        <v>280</v>
      </c>
      <c r="N137" s="6"/>
      <c r="P137" s="48"/>
      <c r="Q137" s="48"/>
    </row>
    <row r="138" spans="1:70" ht="20.25" hidden="1" customHeight="1">
      <c r="A138" s="4">
        <v>136</v>
      </c>
      <c r="B138" s="577"/>
      <c r="C138" s="76" t="s">
        <v>141</v>
      </c>
      <c r="D138" s="57">
        <v>6</v>
      </c>
      <c r="E138" s="74">
        <v>5</v>
      </c>
      <c r="F138" s="87"/>
      <c r="G138" s="92"/>
      <c r="H138" s="97" t="str">
        <f t="shared" si="5"/>
        <v>西区6-5</v>
      </c>
      <c r="I138" s="104">
        <v>540</v>
      </c>
      <c r="J138" s="113" t="s">
        <v>210</v>
      </c>
      <c r="K138" s="188"/>
      <c r="L138" s="129"/>
      <c r="M138" s="4">
        <f t="shared" si="7"/>
        <v>540</v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ht="20.25" hidden="1" customHeight="1">
      <c r="A139" s="4">
        <v>137</v>
      </c>
      <c r="B139" s="594" t="s">
        <v>214</v>
      </c>
      <c r="C139" s="76" t="s">
        <v>141</v>
      </c>
      <c r="D139" s="57">
        <v>7</v>
      </c>
      <c r="E139" s="74">
        <v>1</v>
      </c>
      <c r="F139" s="87"/>
      <c r="G139" s="92"/>
      <c r="H139" s="97" t="str">
        <f t="shared" si="5"/>
        <v>西区7-1</v>
      </c>
      <c r="I139" s="104">
        <v>665</v>
      </c>
      <c r="J139" s="113" t="s">
        <v>1212</v>
      </c>
      <c r="K139" s="327"/>
      <c r="L139" s="132"/>
      <c r="M139" s="4">
        <f t="shared" si="7"/>
        <v>140</v>
      </c>
      <c r="N139" s="6"/>
      <c r="O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</row>
    <row r="140" spans="1:70" ht="20.100000000000001" hidden="1" customHeight="1">
      <c r="A140" s="4">
        <v>138</v>
      </c>
      <c r="B140" s="594"/>
      <c r="C140" s="76" t="s">
        <v>141</v>
      </c>
      <c r="D140" s="57">
        <v>7</v>
      </c>
      <c r="E140" s="74">
        <v>2</v>
      </c>
      <c r="F140" s="87"/>
      <c r="G140" s="92"/>
      <c r="H140" s="97" t="str">
        <f t="shared" ref="H140:H203" si="8">CONCATENATE(C140,D140,"-",E140)</f>
        <v>西区7-2</v>
      </c>
      <c r="I140" s="104">
        <v>470</v>
      </c>
      <c r="J140" s="113" t="s">
        <v>1213</v>
      </c>
      <c r="K140" s="281"/>
      <c r="L140" s="151" t="s">
        <v>1001</v>
      </c>
      <c r="M140" s="5">
        <f t="shared" ref="M140:M145" si="9">IF(F142,I142,"")</f>
        <v>425</v>
      </c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100000000000001" hidden="1" customHeight="1">
      <c r="A141" s="4">
        <v>139</v>
      </c>
      <c r="B141" s="594"/>
      <c r="C141" s="76" t="s">
        <v>141</v>
      </c>
      <c r="D141" s="57">
        <v>7</v>
      </c>
      <c r="E141" s="74">
        <v>3</v>
      </c>
      <c r="F141" s="87"/>
      <c r="G141" s="92"/>
      <c r="H141" s="97" t="str">
        <f t="shared" si="8"/>
        <v>西区7-3</v>
      </c>
      <c r="I141" s="104">
        <v>330</v>
      </c>
      <c r="J141" s="113" t="s">
        <v>216</v>
      </c>
      <c r="K141" s="189"/>
      <c r="L141" s="129"/>
      <c r="M141" s="5" t="str">
        <f t="shared" si="9"/>
        <v/>
      </c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customHeight="1">
      <c r="A142" s="4">
        <v>140</v>
      </c>
      <c r="B142" s="594"/>
      <c r="C142" s="76" t="s">
        <v>141</v>
      </c>
      <c r="D142" s="57">
        <v>7</v>
      </c>
      <c r="E142" s="74">
        <v>4</v>
      </c>
      <c r="F142" s="87">
        <v>1</v>
      </c>
      <c r="G142" s="92"/>
      <c r="H142" s="97" t="str">
        <f t="shared" si="8"/>
        <v>西区7-4</v>
      </c>
      <c r="I142" s="104">
        <v>425</v>
      </c>
      <c r="J142" s="113" t="s">
        <v>1214</v>
      </c>
      <c r="K142" s="281" t="s">
        <v>1433</v>
      </c>
      <c r="L142" s="393"/>
      <c r="M142" s="5">
        <f t="shared" si="9"/>
        <v>200</v>
      </c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hidden="1" customHeight="1">
      <c r="A143" s="4">
        <v>141</v>
      </c>
      <c r="B143" s="594"/>
      <c r="C143" s="76" t="s">
        <v>141</v>
      </c>
      <c r="D143" s="57">
        <v>7</v>
      </c>
      <c r="E143" s="74">
        <v>5</v>
      </c>
      <c r="F143" s="87"/>
      <c r="G143" s="92"/>
      <c r="H143" s="97" t="str">
        <f t="shared" si="8"/>
        <v>西区7-5</v>
      </c>
      <c r="I143" s="104">
        <v>450</v>
      </c>
      <c r="J143" s="215" t="s">
        <v>1215</v>
      </c>
      <c r="K143" s="281"/>
      <c r="L143" s="342"/>
      <c r="M143" s="5">
        <f t="shared" si="9"/>
        <v>280</v>
      </c>
    </row>
    <row r="144" spans="1:70" ht="20.100000000000001" customHeight="1">
      <c r="A144" s="4">
        <v>142</v>
      </c>
      <c r="B144" s="594"/>
      <c r="C144" s="76" t="s">
        <v>141</v>
      </c>
      <c r="D144" s="57">
        <v>7</v>
      </c>
      <c r="E144" s="74">
        <v>6</v>
      </c>
      <c r="F144" s="87">
        <v>1</v>
      </c>
      <c r="G144" s="92"/>
      <c r="H144" s="97" t="str">
        <f t="shared" si="8"/>
        <v>西区7-6</v>
      </c>
      <c r="I144" s="104">
        <v>200</v>
      </c>
      <c r="J144" s="215" t="s">
        <v>1214</v>
      </c>
      <c r="K144" s="281" t="s">
        <v>1444</v>
      </c>
      <c r="L144" s="396"/>
      <c r="M144" s="5">
        <f t="shared" si="9"/>
        <v>540</v>
      </c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customHeight="1">
      <c r="A145" s="4">
        <v>143</v>
      </c>
      <c r="B145" s="594"/>
      <c r="C145" s="76" t="s">
        <v>141</v>
      </c>
      <c r="D145" s="57">
        <v>7</v>
      </c>
      <c r="E145" s="74">
        <v>7</v>
      </c>
      <c r="F145" s="87">
        <v>1</v>
      </c>
      <c r="G145" s="92"/>
      <c r="H145" s="97" t="str">
        <f t="shared" si="8"/>
        <v>西区7-7</v>
      </c>
      <c r="I145" s="104">
        <v>280</v>
      </c>
      <c r="J145" s="113" t="s">
        <v>218</v>
      </c>
      <c r="K145" s="281" t="s">
        <v>1046</v>
      </c>
      <c r="L145" s="237"/>
      <c r="M145" s="5">
        <f t="shared" si="9"/>
        <v>140</v>
      </c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</row>
    <row r="146" spans="1:70" ht="20.100000000000001" customHeight="1">
      <c r="A146" s="4">
        <v>144</v>
      </c>
      <c r="B146" s="594"/>
      <c r="C146" s="76" t="s">
        <v>141</v>
      </c>
      <c r="D146" s="57">
        <v>7</v>
      </c>
      <c r="E146" s="74">
        <v>8</v>
      </c>
      <c r="F146" s="87">
        <v>1</v>
      </c>
      <c r="G146" s="92"/>
      <c r="H146" s="97" t="str">
        <f t="shared" si="8"/>
        <v>西区7-8</v>
      </c>
      <c r="I146" s="104">
        <v>540</v>
      </c>
      <c r="J146" s="113" t="s">
        <v>1216</v>
      </c>
      <c r="K146" s="281" t="s">
        <v>711</v>
      </c>
      <c r="L146" s="135"/>
      <c r="M146" s="4" t="str">
        <f t="shared" si="7"/>
        <v/>
      </c>
      <c r="O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25">
      <c r="A147" s="4">
        <v>145</v>
      </c>
      <c r="B147" s="594"/>
      <c r="C147" s="76" t="s">
        <v>141</v>
      </c>
      <c r="D147" s="57">
        <v>7</v>
      </c>
      <c r="E147" s="74">
        <v>9</v>
      </c>
      <c r="F147" s="87">
        <v>1</v>
      </c>
      <c r="G147" s="92"/>
      <c r="H147" s="97" t="str">
        <f t="shared" si="8"/>
        <v>西区7-9</v>
      </c>
      <c r="I147" s="104">
        <v>140</v>
      </c>
      <c r="J147" s="113" t="s">
        <v>1217</v>
      </c>
      <c r="K147" s="281" t="s">
        <v>787</v>
      </c>
      <c r="L147" s="132"/>
      <c r="M147" s="4" t="str">
        <f t="shared" si="7"/>
        <v/>
      </c>
    </row>
    <row r="148" spans="1:70" ht="20.25">
      <c r="A148" s="4">
        <v>146</v>
      </c>
      <c r="B148" s="594"/>
      <c r="C148" s="76" t="s">
        <v>141</v>
      </c>
      <c r="D148" s="57">
        <v>7</v>
      </c>
      <c r="E148" s="74">
        <v>10</v>
      </c>
      <c r="F148" s="87">
        <v>1</v>
      </c>
      <c r="G148" s="92"/>
      <c r="H148" s="97" t="str">
        <f t="shared" si="8"/>
        <v>西区7-10</v>
      </c>
      <c r="I148" s="104">
        <v>230</v>
      </c>
      <c r="J148" s="113" t="s">
        <v>221</v>
      </c>
      <c r="K148" s="281" t="s">
        <v>1458</v>
      </c>
      <c r="L148" s="141"/>
      <c r="M148" s="4" t="str">
        <f t="shared" si="7"/>
        <v/>
      </c>
      <c r="N148" s="6"/>
    </row>
    <row r="149" spans="1:70" ht="20.25" hidden="1">
      <c r="A149" s="4">
        <v>147</v>
      </c>
      <c r="B149" s="594"/>
      <c r="C149" s="76" t="s">
        <v>141</v>
      </c>
      <c r="D149" s="57">
        <v>7</v>
      </c>
      <c r="E149" s="74">
        <v>11</v>
      </c>
      <c r="F149" s="87"/>
      <c r="G149" s="92"/>
      <c r="H149" s="97" t="str">
        <f t="shared" si="8"/>
        <v>西区7-11</v>
      </c>
      <c r="I149" s="104">
        <v>320</v>
      </c>
      <c r="J149" s="113" t="s">
        <v>1218</v>
      </c>
      <c r="K149" s="281"/>
      <c r="L149" s="167"/>
      <c r="M149" s="5" t="str">
        <f t="shared" si="7"/>
        <v/>
      </c>
    </row>
    <row r="150" spans="1:70" ht="20.25" hidden="1" customHeight="1">
      <c r="A150" s="4">
        <v>148</v>
      </c>
      <c r="B150" s="594"/>
      <c r="C150" s="76" t="s">
        <v>141</v>
      </c>
      <c r="D150" s="57">
        <v>7</v>
      </c>
      <c r="E150" s="74">
        <v>12</v>
      </c>
      <c r="F150" s="87"/>
      <c r="G150" s="92"/>
      <c r="H150" s="97" t="str">
        <f t="shared" si="8"/>
        <v>西区7-12</v>
      </c>
      <c r="I150" s="104">
        <v>275</v>
      </c>
      <c r="J150" s="113" t="s">
        <v>1219</v>
      </c>
      <c r="K150" s="281"/>
      <c r="L150" s="140"/>
      <c r="M150" s="4" t="str">
        <f t="shared" si="7"/>
        <v/>
      </c>
      <c r="O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</row>
    <row r="151" spans="1:70" ht="20.25" hidden="1">
      <c r="A151" s="4">
        <v>149</v>
      </c>
      <c r="B151" s="594" t="s">
        <v>224</v>
      </c>
      <c r="C151" s="76" t="s">
        <v>225</v>
      </c>
      <c r="D151" s="57">
        <v>1</v>
      </c>
      <c r="E151" s="74">
        <v>1</v>
      </c>
      <c r="F151" s="87"/>
      <c r="G151" s="92"/>
      <c r="H151" s="97" t="str">
        <f t="shared" si="8"/>
        <v>中央区1-1</v>
      </c>
      <c r="I151" s="104">
        <v>360</v>
      </c>
      <c r="J151" s="113" t="s">
        <v>226</v>
      </c>
      <c r="K151" s="188"/>
      <c r="L151" s="129"/>
      <c r="M151" s="4" t="str">
        <f t="shared" si="7"/>
        <v/>
      </c>
    </row>
    <row r="152" spans="1:70" ht="20.25" hidden="1">
      <c r="A152" s="4">
        <v>150</v>
      </c>
      <c r="B152" s="594"/>
      <c r="C152" s="76" t="s">
        <v>225</v>
      </c>
      <c r="D152" s="57">
        <v>1</v>
      </c>
      <c r="E152" s="74">
        <v>2</v>
      </c>
      <c r="F152" s="87"/>
      <c r="G152" s="92"/>
      <c r="H152" s="97" t="str">
        <f t="shared" si="8"/>
        <v>中央区1-2</v>
      </c>
      <c r="I152" s="104">
        <v>515</v>
      </c>
      <c r="J152" s="113" t="s">
        <v>227</v>
      </c>
      <c r="K152" s="188"/>
      <c r="L152" s="129"/>
      <c r="M152" s="4" t="str">
        <f t="shared" si="7"/>
        <v/>
      </c>
    </row>
    <row r="153" spans="1:70" ht="20.25" hidden="1">
      <c r="A153" s="4">
        <v>151</v>
      </c>
      <c r="B153" s="594" t="s">
        <v>228</v>
      </c>
      <c r="C153" s="76" t="s">
        <v>225</v>
      </c>
      <c r="D153" s="57">
        <v>2</v>
      </c>
      <c r="E153" s="74">
        <v>1</v>
      </c>
      <c r="F153" s="87"/>
      <c r="G153" s="92"/>
      <c r="H153" s="97" t="str">
        <f t="shared" si="8"/>
        <v>中央区2-1</v>
      </c>
      <c r="I153" s="104">
        <v>930</v>
      </c>
      <c r="J153" s="119" t="s">
        <v>1220</v>
      </c>
      <c r="K153" s="188"/>
      <c r="L153" s="151"/>
      <c r="M153" s="4" t="str">
        <f t="shared" si="7"/>
        <v/>
      </c>
      <c r="N153" s="6"/>
    </row>
    <row r="154" spans="1:70" ht="20.25" hidden="1">
      <c r="A154" s="4">
        <v>152</v>
      </c>
      <c r="B154" s="594"/>
      <c r="C154" s="76" t="s">
        <v>225</v>
      </c>
      <c r="D154" s="57">
        <v>2</v>
      </c>
      <c r="E154" s="74">
        <v>2</v>
      </c>
      <c r="F154" s="87"/>
      <c r="G154" s="92"/>
      <c r="H154" s="97" t="str">
        <f t="shared" si="8"/>
        <v>中央区2-2</v>
      </c>
      <c r="I154" s="104">
        <v>530</v>
      </c>
      <c r="J154" s="113" t="s">
        <v>230</v>
      </c>
      <c r="K154" s="188"/>
      <c r="L154" s="129"/>
      <c r="M154" s="4" t="str">
        <f t="shared" si="7"/>
        <v/>
      </c>
      <c r="N154" s="6"/>
    </row>
    <row r="155" spans="1:70" ht="20.25" hidden="1" customHeight="1">
      <c r="A155" s="4">
        <v>153</v>
      </c>
      <c r="B155" s="594"/>
      <c r="C155" s="76" t="s">
        <v>225</v>
      </c>
      <c r="D155" s="57">
        <v>2</v>
      </c>
      <c r="E155" s="74">
        <v>3</v>
      </c>
      <c r="F155" s="87"/>
      <c r="G155" s="92"/>
      <c r="H155" s="97" t="str">
        <f t="shared" si="8"/>
        <v>中央区2-3</v>
      </c>
      <c r="I155" s="104">
        <v>150</v>
      </c>
      <c r="J155" s="113" t="s">
        <v>1221</v>
      </c>
      <c r="K155" s="188"/>
      <c r="L155" s="152"/>
      <c r="M155" s="5" t="str">
        <f t="shared" si="7"/>
        <v/>
      </c>
      <c r="N155" s="6"/>
      <c r="O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</row>
    <row r="156" spans="1:70" ht="20.25" hidden="1" customHeight="1">
      <c r="A156" s="4">
        <v>154</v>
      </c>
      <c r="B156" s="594" t="s">
        <v>232</v>
      </c>
      <c r="C156" s="76" t="s">
        <v>225</v>
      </c>
      <c r="D156" s="57">
        <v>3</v>
      </c>
      <c r="E156" s="74">
        <v>1</v>
      </c>
      <c r="F156" s="87"/>
      <c r="G156" s="92"/>
      <c r="H156" s="97" t="str">
        <f t="shared" si="8"/>
        <v>中央区3-1</v>
      </c>
      <c r="I156" s="104">
        <v>770</v>
      </c>
      <c r="J156" s="119" t="s">
        <v>233</v>
      </c>
      <c r="K156" s="188"/>
      <c r="L156" s="151"/>
      <c r="M156" s="4" t="e">
        <f>IF(#REF!,#REF!,"")</f>
        <v>#REF!</v>
      </c>
      <c r="O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</row>
    <row r="157" spans="1:70" ht="20.25" hidden="1" customHeight="1">
      <c r="A157" s="4">
        <v>155</v>
      </c>
      <c r="B157" s="594"/>
      <c r="C157" s="76" t="s">
        <v>225</v>
      </c>
      <c r="D157" s="57">
        <v>3</v>
      </c>
      <c r="E157" s="74">
        <v>2</v>
      </c>
      <c r="F157" s="87"/>
      <c r="G157" s="92"/>
      <c r="H157" s="97" t="str">
        <f t="shared" si="8"/>
        <v>中央区3-2</v>
      </c>
      <c r="I157" s="104">
        <v>710</v>
      </c>
      <c r="J157" s="119" t="s">
        <v>1222</v>
      </c>
      <c r="K157" s="189"/>
      <c r="L157" s="153"/>
      <c r="M157" s="4" t="str">
        <f>IF(F164,I164,"")</f>
        <v/>
      </c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20.25" hidden="1">
      <c r="A158" s="4">
        <v>156</v>
      </c>
      <c r="B158" s="576" t="s">
        <v>235</v>
      </c>
      <c r="C158" s="76" t="s">
        <v>225</v>
      </c>
      <c r="D158" s="57">
        <v>4</v>
      </c>
      <c r="E158" s="74">
        <v>1</v>
      </c>
      <c r="F158" s="87"/>
      <c r="G158" s="92"/>
      <c r="H158" s="97" t="str">
        <f t="shared" si="8"/>
        <v>中央区4-1</v>
      </c>
      <c r="I158" s="104">
        <v>690</v>
      </c>
      <c r="J158" s="113" t="s">
        <v>236</v>
      </c>
      <c r="K158" s="188"/>
      <c r="L158" s="141"/>
      <c r="M158" s="4" t="str">
        <f>IF(F165,I165,"")</f>
        <v/>
      </c>
    </row>
    <row r="159" spans="1:70" ht="20.25" hidden="1">
      <c r="A159" s="4">
        <v>157</v>
      </c>
      <c r="B159" s="593"/>
      <c r="C159" s="76" t="s">
        <v>225</v>
      </c>
      <c r="D159" s="57">
        <v>4</v>
      </c>
      <c r="E159" s="74">
        <v>2</v>
      </c>
      <c r="F159" s="87"/>
      <c r="G159" s="92"/>
      <c r="H159" s="97" t="str">
        <f t="shared" si="8"/>
        <v>中央区4-2</v>
      </c>
      <c r="I159" s="104">
        <v>780</v>
      </c>
      <c r="J159" s="113" t="s">
        <v>237</v>
      </c>
      <c r="K159" s="188"/>
      <c r="L159" s="129"/>
      <c r="M159" s="4" t="str">
        <f>IF(F166,I166,"")</f>
        <v/>
      </c>
    </row>
    <row r="160" spans="1:70" ht="20.25" hidden="1">
      <c r="A160" s="4">
        <v>158</v>
      </c>
      <c r="B160" s="593"/>
      <c r="C160" s="76" t="s">
        <v>225</v>
      </c>
      <c r="D160" s="57">
        <v>4</v>
      </c>
      <c r="E160" s="74">
        <v>3</v>
      </c>
      <c r="F160" s="87"/>
      <c r="G160" s="92"/>
      <c r="H160" s="97" t="str">
        <f t="shared" si="8"/>
        <v>中央区4-3</v>
      </c>
      <c r="I160" s="104">
        <v>510</v>
      </c>
      <c r="J160" s="113" t="s">
        <v>238</v>
      </c>
      <c r="K160" s="188"/>
      <c r="L160" s="129"/>
      <c r="M160" s="4" t="str">
        <f>IF(F167,I167,"")</f>
        <v/>
      </c>
    </row>
    <row r="161" spans="1:70" ht="20.25" hidden="1">
      <c r="A161" s="4">
        <v>159</v>
      </c>
      <c r="B161" s="593"/>
      <c r="C161" s="76" t="s">
        <v>225</v>
      </c>
      <c r="D161" s="57">
        <v>4</v>
      </c>
      <c r="E161" s="74">
        <v>4</v>
      </c>
      <c r="F161" s="87"/>
      <c r="G161" s="92"/>
      <c r="H161" s="97" t="str">
        <f t="shared" si="8"/>
        <v>中央区4-4</v>
      </c>
      <c r="I161" s="104">
        <v>485</v>
      </c>
      <c r="J161" s="113" t="s">
        <v>1223</v>
      </c>
      <c r="K161" s="188"/>
      <c r="L161" s="129"/>
      <c r="M161" s="4" t="str">
        <f>IF(F168,I168,"")</f>
        <v/>
      </c>
      <c r="N161" s="6"/>
    </row>
    <row r="162" spans="1:70" ht="20.100000000000001" hidden="1" customHeight="1">
      <c r="A162" s="4">
        <v>160</v>
      </c>
      <c r="B162" s="593"/>
      <c r="C162" s="76" t="s">
        <v>225</v>
      </c>
      <c r="D162" s="57">
        <v>4</v>
      </c>
      <c r="E162" s="74">
        <v>5</v>
      </c>
      <c r="F162" s="87"/>
      <c r="G162" s="92"/>
      <c r="H162" s="97" t="str">
        <f t="shared" si="8"/>
        <v>中央区4-5</v>
      </c>
      <c r="I162" s="104">
        <v>485</v>
      </c>
      <c r="J162" s="113" t="s">
        <v>240</v>
      </c>
      <c r="K162" s="188"/>
      <c r="L162" s="154"/>
      <c r="M162" s="5" t="e">
        <f>IF(#REF!,#REF!,"")</f>
        <v>#REF!</v>
      </c>
      <c r="N162" s="254"/>
    </row>
    <row r="163" spans="1:70" ht="20.25" hidden="1" customHeight="1">
      <c r="A163" s="4">
        <v>161</v>
      </c>
      <c r="B163" s="593"/>
      <c r="C163" s="76" t="s">
        <v>225</v>
      </c>
      <c r="D163" s="57">
        <v>4</v>
      </c>
      <c r="E163" s="74">
        <v>6</v>
      </c>
      <c r="F163" s="87"/>
      <c r="G163" s="92"/>
      <c r="H163" s="97" t="str">
        <f t="shared" si="8"/>
        <v>中央区4-6</v>
      </c>
      <c r="I163" s="104">
        <v>300</v>
      </c>
      <c r="J163" s="113" t="s">
        <v>1224</v>
      </c>
      <c r="K163" s="189"/>
      <c r="L163" s="140"/>
      <c r="M163" s="4" t="str">
        <f t="shared" ref="M163:M179" si="10">IF(F170,I170,"")</f>
        <v/>
      </c>
      <c r="O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</row>
    <row r="164" spans="1:70" s="254" customFormat="1" ht="20.25" hidden="1" customHeight="1">
      <c r="A164" s="4">
        <v>162</v>
      </c>
      <c r="B164" s="593"/>
      <c r="C164" s="76" t="s">
        <v>225</v>
      </c>
      <c r="D164" s="57">
        <v>4</v>
      </c>
      <c r="E164" s="74">
        <v>7</v>
      </c>
      <c r="F164" s="87"/>
      <c r="G164" s="92"/>
      <c r="H164" s="97" t="str">
        <f t="shared" si="8"/>
        <v>中央区4-7</v>
      </c>
      <c r="I164" s="104">
        <v>450</v>
      </c>
      <c r="J164" s="113" t="s">
        <v>242</v>
      </c>
      <c r="K164" s="188"/>
      <c r="L164" s="129"/>
      <c r="M164" s="4" t="str">
        <f t="shared" si="10"/>
        <v/>
      </c>
      <c r="N164" s="44"/>
      <c r="P164" s="255"/>
      <c r="Q164" s="255"/>
    </row>
    <row r="165" spans="1:70" ht="16.5" hidden="1" customHeight="1">
      <c r="A165" s="4">
        <v>163</v>
      </c>
      <c r="B165" s="593"/>
      <c r="C165" s="76" t="s">
        <v>225</v>
      </c>
      <c r="D165" s="57">
        <v>4</v>
      </c>
      <c r="E165" s="74">
        <v>8</v>
      </c>
      <c r="F165" s="87"/>
      <c r="G165" s="92"/>
      <c r="H165" s="97" t="str">
        <f t="shared" si="8"/>
        <v>中央区4-8</v>
      </c>
      <c r="I165" s="104">
        <v>455</v>
      </c>
      <c r="J165" s="113" t="s">
        <v>242</v>
      </c>
      <c r="K165" s="188"/>
      <c r="L165" s="140"/>
      <c r="M165" s="4" t="str">
        <f t="shared" si="10"/>
        <v/>
      </c>
      <c r="N165" s="6"/>
    </row>
    <row r="166" spans="1:70" ht="16.5" hidden="1" customHeight="1">
      <c r="A166" s="4">
        <v>164</v>
      </c>
      <c r="B166" s="577"/>
      <c r="C166" s="76" t="s">
        <v>225</v>
      </c>
      <c r="D166" s="57">
        <v>4</v>
      </c>
      <c r="E166" s="74">
        <v>9</v>
      </c>
      <c r="F166" s="87"/>
      <c r="G166" s="92"/>
      <c r="H166" s="97" t="str">
        <f t="shared" si="8"/>
        <v>中央区4-9</v>
      </c>
      <c r="I166" s="104">
        <v>390</v>
      </c>
      <c r="J166" s="113" t="s">
        <v>1225</v>
      </c>
      <c r="K166" s="188"/>
      <c r="L166" s="151"/>
      <c r="M166" s="4" t="str">
        <f t="shared" si="10"/>
        <v/>
      </c>
      <c r="N166" s="6"/>
    </row>
    <row r="167" spans="1:70" ht="20.25" hidden="1" customHeight="1">
      <c r="A167" s="4">
        <v>165</v>
      </c>
      <c r="B167" s="594" t="s">
        <v>244</v>
      </c>
      <c r="C167" s="76" t="s">
        <v>225</v>
      </c>
      <c r="D167" s="57">
        <v>5</v>
      </c>
      <c r="E167" s="74">
        <v>1</v>
      </c>
      <c r="F167" s="87"/>
      <c r="G167" s="92"/>
      <c r="H167" s="97" t="str">
        <f t="shared" si="8"/>
        <v>中央区5-1</v>
      </c>
      <c r="I167" s="104">
        <v>365</v>
      </c>
      <c r="J167" s="113" t="s">
        <v>245</v>
      </c>
      <c r="K167" s="281"/>
      <c r="L167" s="129"/>
      <c r="M167" s="4" t="str">
        <f t="shared" si="10"/>
        <v/>
      </c>
      <c r="N167" s="6"/>
      <c r="O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</row>
    <row r="168" spans="1:70" ht="20.25" hidden="1" customHeight="1">
      <c r="A168" s="4">
        <v>166</v>
      </c>
      <c r="B168" s="594"/>
      <c r="C168" s="76" t="s">
        <v>225</v>
      </c>
      <c r="D168" s="57">
        <v>5</v>
      </c>
      <c r="E168" s="74">
        <v>2</v>
      </c>
      <c r="F168" s="87"/>
      <c r="G168" s="92"/>
      <c r="H168" s="97" t="str">
        <f t="shared" si="8"/>
        <v>中央区5-2</v>
      </c>
      <c r="I168" s="104">
        <v>745</v>
      </c>
      <c r="J168" s="113" t="s">
        <v>1226</v>
      </c>
      <c r="K168" s="189"/>
      <c r="L168" s="129"/>
      <c r="M168" s="4" t="str">
        <f t="shared" si="10"/>
        <v/>
      </c>
      <c r="N168" s="6"/>
      <c r="O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</row>
    <row r="169" spans="1:70" ht="20.25" hidden="1" customHeight="1">
      <c r="A169" s="4">
        <v>167</v>
      </c>
      <c r="B169" s="594"/>
      <c r="C169" s="76" t="s">
        <v>225</v>
      </c>
      <c r="D169" s="57">
        <v>5</v>
      </c>
      <c r="E169" s="74">
        <v>3</v>
      </c>
      <c r="F169" s="87"/>
      <c r="G169" s="92"/>
      <c r="H169" s="97" t="str">
        <f t="shared" si="8"/>
        <v>中央区5-3</v>
      </c>
      <c r="I169" s="104">
        <v>590</v>
      </c>
      <c r="J169" s="113" t="s">
        <v>247</v>
      </c>
      <c r="K169" s="188"/>
      <c r="L169" s="129"/>
      <c r="M169" s="5" t="str">
        <f t="shared" si="10"/>
        <v/>
      </c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4"/>
      <c r="C170" s="76" t="s">
        <v>225</v>
      </c>
      <c r="D170" s="57">
        <v>5</v>
      </c>
      <c r="E170" s="74">
        <v>4</v>
      </c>
      <c r="F170" s="87"/>
      <c r="G170" s="92"/>
      <c r="H170" s="97" t="str">
        <f t="shared" si="8"/>
        <v>中央区5-4</v>
      </c>
      <c r="I170" s="104">
        <v>575</v>
      </c>
      <c r="J170" s="113" t="s">
        <v>1227</v>
      </c>
      <c r="K170" s="189"/>
      <c r="L170" s="129"/>
      <c r="M170" s="4" t="str">
        <f t="shared" si="10"/>
        <v/>
      </c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16.5" hidden="1" customHeight="1">
      <c r="A171" s="4">
        <v>169</v>
      </c>
      <c r="B171" s="594"/>
      <c r="C171" s="76" t="s">
        <v>225</v>
      </c>
      <c r="D171" s="57">
        <v>5</v>
      </c>
      <c r="E171" s="74">
        <v>5</v>
      </c>
      <c r="F171" s="87"/>
      <c r="G171" s="92"/>
      <c r="H171" s="97" t="str">
        <f t="shared" si="8"/>
        <v>中央区5-5</v>
      </c>
      <c r="I171" s="104">
        <v>585</v>
      </c>
      <c r="J171" s="113" t="s">
        <v>1228</v>
      </c>
      <c r="K171" s="188"/>
      <c r="L171" s="129"/>
      <c r="M171" s="4" t="str">
        <f t="shared" si="10"/>
        <v/>
      </c>
      <c r="N171" s="6"/>
    </row>
    <row r="172" spans="1:70" ht="16.5" hidden="1" customHeight="1">
      <c r="A172" s="4">
        <v>170</v>
      </c>
      <c r="B172" s="594"/>
      <c r="C172" s="76" t="s">
        <v>225</v>
      </c>
      <c r="D172" s="57">
        <v>5</v>
      </c>
      <c r="E172" s="74">
        <v>6</v>
      </c>
      <c r="F172" s="87"/>
      <c r="G172" s="92"/>
      <c r="H172" s="97" t="str">
        <f t="shared" si="8"/>
        <v>中央区5-6</v>
      </c>
      <c r="I172" s="104">
        <v>340</v>
      </c>
      <c r="J172" s="113" t="s">
        <v>250</v>
      </c>
      <c r="K172" s="188"/>
      <c r="L172" s="129"/>
      <c r="M172" s="4" t="str">
        <f t="shared" si="10"/>
        <v/>
      </c>
      <c r="N172" s="6"/>
    </row>
    <row r="173" spans="1:70" ht="20.25" hidden="1">
      <c r="A173" s="4">
        <v>171</v>
      </c>
      <c r="B173" s="594"/>
      <c r="C173" s="76" t="s">
        <v>225</v>
      </c>
      <c r="D173" s="57">
        <v>5</v>
      </c>
      <c r="E173" s="74">
        <v>7</v>
      </c>
      <c r="F173" s="87"/>
      <c r="G173" s="92"/>
      <c r="H173" s="97" t="str">
        <f t="shared" si="8"/>
        <v>中央区5-7</v>
      </c>
      <c r="I173" s="104">
        <v>355</v>
      </c>
      <c r="J173" s="113" t="s">
        <v>251</v>
      </c>
      <c r="K173" s="281"/>
      <c r="L173" s="129"/>
      <c r="M173" s="4" t="str">
        <f t="shared" si="10"/>
        <v/>
      </c>
      <c r="N173" s="6"/>
      <c r="O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</row>
    <row r="174" spans="1:70" ht="20.25" hidden="1" customHeight="1">
      <c r="A174" s="4">
        <v>172</v>
      </c>
      <c r="B174" s="594"/>
      <c r="C174" s="76" t="s">
        <v>225</v>
      </c>
      <c r="D174" s="57">
        <v>5</v>
      </c>
      <c r="E174" s="74">
        <v>8</v>
      </c>
      <c r="F174" s="87"/>
      <c r="G174" s="92"/>
      <c r="H174" s="97" t="str">
        <f t="shared" si="8"/>
        <v>中央区5-8</v>
      </c>
      <c r="I174" s="104">
        <v>400</v>
      </c>
      <c r="J174" s="113" t="s">
        <v>253</v>
      </c>
      <c r="K174" s="281"/>
      <c r="L174" s="135"/>
      <c r="M174" s="4" t="str">
        <f t="shared" si="10"/>
        <v/>
      </c>
      <c r="N174" s="6"/>
      <c r="O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</row>
    <row r="175" spans="1:70" ht="20.25" hidden="1" customHeight="1">
      <c r="A175" s="4">
        <v>173</v>
      </c>
      <c r="B175" s="594"/>
      <c r="C175" s="76" t="s">
        <v>225</v>
      </c>
      <c r="D175" s="57">
        <v>5</v>
      </c>
      <c r="E175" s="74">
        <v>9</v>
      </c>
      <c r="F175" s="87"/>
      <c r="G175" s="92"/>
      <c r="H175" s="97" t="str">
        <f t="shared" si="8"/>
        <v>中央区5-9</v>
      </c>
      <c r="I175" s="104">
        <v>435</v>
      </c>
      <c r="J175" s="113" t="s">
        <v>254</v>
      </c>
      <c r="K175" s="188"/>
      <c r="L175" s="129"/>
      <c r="M175" s="4" t="str">
        <f t="shared" si="10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/>
      <c r="C176" s="76" t="s">
        <v>225</v>
      </c>
      <c r="D176" s="57">
        <v>5</v>
      </c>
      <c r="E176" s="74">
        <v>10</v>
      </c>
      <c r="F176" s="87"/>
      <c r="G176" s="92"/>
      <c r="H176" s="97" t="str">
        <f t="shared" si="8"/>
        <v>中央区5-10</v>
      </c>
      <c r="I176" s="104">
        <v>390</v>
      </c>
      <c r="J176" s="113" t="s">
        <v>255</v>
      </c>
      <c r="K176" s="330"/>
      <c r="L176" s="129"/>
      <c r="M176" s="4" t="str">
        <f t="shared" si="10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 t="s">
        <v>256</v>
      </c>
      <c r="C177" s="76" t="s">
        <v>225</v>
      </c>
      <c r="D177" s="57">
        <v>6</v>
      </c>
      <c r="E177" s="74">
        <v>1</v>
      </c>
      <c r="F177" s="87"/>
      <c r="G177" s="92"/>
      <c r="H177" s="97" t="str">
        <f t="shared" si="8"/>
        <v>中央区6-1</v>
      </c>
      <c r="I177" s="104">
        <v>450</v>
      </c>
      <c r="J177" s="113" t="s">
        <v>257</v>
      </c>
      <c r="K177" s="188"/>
      <c r="L177" s="129"/>
      <c r="M177" s="4" t="str">
        <f t="shared" si="10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/>
      <c r="C178" s="76" t="s">
        <v>225</v>
      </c>
      <c r="D178" s="57">
        <v>6</v>
      </c>
      <c r="E178" s="74">
        <v>2</v>
      </c>
      <c r="F178" s="87"/>
      <c r="G178" s="92"/>
      <c r="H178" s="97" t="str">
        <f t="shared" si="8"/>
        <v>中央区6-2</v>
      </c>
      <c r="I178" s="104">
        <v>385</v>
      </c>
      <c r="J178" s="113" t="s">
        <v>258</v>
      </c>
      <c r="K178" s="281"/>
      <c r="L178" s="141"/>
      <c r="M178" s="21" t="str">
        <f t="shared" si="10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/>
      <c r="C179" s="76" t="s">
        <v>225</v>
      </c>
      <c r="D179" s="57">
        <v>6</v>
      </c>
      <c r="E179" s="74">
        <v>3</v>
      </c>
      <c r="F179" s="87"/>
      <c r="G179" s="92"/>
      <c r="H179" s="97" t="str">
        <f t="shared" si="8"/>
        <v>中央区6-3</v>
      </c>
      <c r="I179" s="104">
        <v>575</v>
      </c>
      <c r="J179" s="113" t="s">
        <v>259</v>
      </c>
      <c r="K179" s="188"/>
      <c r="L179" s="129"/>
      <c r="M179" s="5" t="str">
        <f t="shared" si="10"/>
        <v/>
      </c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19.5" hidden="1" customHeight="1">
      <c r="A180" s="4">
        <v>178</v>
      </c>
      <c r="B180" s="594" t="s">
        <v>260</v>
      </c>
      <c r="C180" s="76" t="s">
        <v>225</v>
      </c>
      <c r="D180" s="57">
        <v>7</v>
      </c>
      <c r="E180" s="74">
        <v>1</v>
      </c>
      <c r="F180" s="87"/>
      <c r="G180" s="92"/>
      <c r="H180" s="97" t="str">
        <f t="shared" si="8"/>
        <v>中央区7-1</v>
      </c>
      <c r="I180" s="104">
        <v>740</v>
      </c>
      <c r="J180" s="113" t="s">
        <v>261</v>
      </c>
      <c r="K180" s="188"/>
      <c r="L180" s="129"/>
      <c r="M180" s="5" t="str">
        <f>IF(F181,I181,"")</f>
        <v/>
      </c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100000000000001" hidden="1" customHeight="1">
      <c r="A181" s="4">
        <v>179</v>
      </c>
      <c r="B181" s="594"/>
      <c r="C181" s="76" t="s">
        <v>225</v>
      </c>
      <c r="D181" s="57">
        <v>7</v>
      </c>
      <c r="E181" s="74">
        <v>2</v>
      </c>
      <c r="F181" s="87"/>
      <c r="G181" s="92"/>
      <c r="H181" s="97" t="str">
        <f t="shared" si="8"/>
        <v>中央区7-2</v>
      </c>
      <c r="I181" s="104">
        <v>290</v>
      </c>
      <c r="J181" s="113" t="s">
        <v>269</v>
      </c>
      <c r="K181" s="281"/>
      <c r="L181" s="318"/>
      <c r="M181" s="5" t="str">
        <f>IF(F182,I182,"")</f>
        <v/>
      </c>
      <c r="N181" s="6"/>
      <c r="O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20.25">
      <c r="A182" s="4">
        <v>180</v>
      </c>
      <c r="B182" s="594"/>
      <c r="C182" s="76" t="s">
        <v>225</v>
      </c>
      <c r="D182" s="57">
        <v>7</v>
      </c>
      <c r="E182" s="74">
        <v>3</v>
      </c>
      <c r="F182" s="87">
        <v>0</v>
      </c>
      <c r="G182" s="92"/>
      <c r="H182" s="97" t="str">
        <f t="shared" si="8"/>
        <v>中央区7-3</v>
      </c>
      <c r="I182" s="104">
        <v>560</v>
      </c>
      <c r="J182" s="113" t="s">
        <v>263</v>
      </c>
      <c r="K182" s="281"/>
      <c r="L182" s="138" t="s">
        <v>944</v>
      </c>
      <c r="M182" s="4" t="str">
        <f t="shared" ref="M182:M188" si="11">IF(F189,I189,"")</f>
        <v/>
      </c>
      <c r="N182" s="6"/>
      <c r="O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25" hidden="1" customHeight="1">
      <c r="A183" s="4">
        <v>181</v>
      </c>
      <c r="B183" s="594"/>
      <c r="C183" s="76" t="s">
        <v>225</v>
      </c>
      <c r="D183" s="57">
        <v>7</v>
      </c>
      <c r="E183" s="74">
        <v>4</v>
      </c>
      <c r="F183" s="87"/>
      <c r="G183" s="92"/>
      <c r="H183" s="97" t="str">
        <f t="shared" si="8"/>
        <v>中央区7-4</v>
      </c>
      <c r="I183" s="104">
        <v>370</v>
      </c>
      <c r="J183" s="113" t="s">
        <v>1229</v>
      </c>
      <c r="K183" s="281"/>
      <c r="L183" s="164"/>
      <c r="M183" s="4">
        <f t="shared" si="11"/>
        <v>290</v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 customHeight="1">
      <c r="A184" s="4">
        <v>182</v>
      </c>
      <c r="B184" s="594"/>
      <c r="C184" s="76" t="s">
        <v>225</v>
      </c>
      <c r="D184" s="57">
        <v>7</v>
      </c>
      <c r="E184" s="74">
        <v>5</v>
      </c>
      <c r="F184" s="87"/>
      <c r="G184" s="92"/>
      <c r="H184" s="97" t="str">
        <f t="shared" si="8"/>
        <v>中央区7-5</v>
      </c>
      <c r="I184" s="104">
        <v>335</v>
      </c>
      <c r="J184" s="113" t="s">
        <v>265</v>
      </c>
      <c r="K184" s="188"/>
      <c r="L184" s="129"/>
      <c r="M184" s="4" t="str">
        <f t="shared" si="11"/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hidden="1" customHeight="1">
      <c r="A185" s="4">
        <v>183</v>
      </c>
      <c r="B185" s="594"/>
      <c r="C185" s="76" t="s">
        <v>225</v>
      </c>
      <c r="D185" s="57">
        <v>7</v>
      </c>
      <c r="E185" s="74">
        <v>6</v>
      </c>
      <c r="F185" s="87"/>
      <c r="G185" s="92"/>
      <c r="H185" s="97" t="str">
        <f t="shared" si="8"/>
        <v>中央区7-6</v>
      </c>
      <c r="I185" s="104">
        <v>620</v>
      </c>
      <c r="J185" s="113" t="s">
        <v>266</v>
      </c>
      <c r="K185" s="188"/>
      <c r="L185" s="129"/>
      <c r="M185" s="4" t="str">
        <f t="shared" si="11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7</v>
      </c>
      <c r="E186" s="74">
        <v>7</v>
      </c>
      <c r="F186" s="87"/>
      <c r="G186" s="92"/>
      <c r="H186" s="97" t="str">
        <f t="shared" si="8"/>
        <v>中央区7-7</v>
      </c>
      <c r="I186" s="104">
        <v>700</v>
      </c>
      <c r="J186" s="113" t="s">
        <v>267</v>
      </c>
      <c r="K186" s="188"/>
      <c r="L186" s="155"/>
      <c r="M186" s="4" t="str">
        <f t="shared" si="11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94"/>
      <c r="C187" s="76" t="s">
        <v>225</v>
      </c>
      <c r="D187" s="57">
        <v>7</v>
      </c>
      <c r="E187" s="74">
        <v>8</v>
      </c>
      <c r="F187" s="87"/>
      <c r="G187" s="92"/>
      <c r="H187" s="97" t="str">
        <f t="shared" si="8"/>
        <v>中央区7-8</v>
      </c>
      <c r="I187" s="104">
        <v>290</v>
      </c>
      <c r="J187" s="113" t="s">
        <v>1230</v>
      </c>
      <c r="K187" s="188"/>
      <c r="L187" s="129"/>
      <c r="M187" s="4" t="str">
        <f t="shared" si="11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 customHeight="1">
      <c r="A188" s="4">
        <v>186</v>
      </c>
      <c r="B188" s="594"/>
      <c r="C188" s="76" t="s">
        <v>225</v>
      </c>
      <c r="D188" s="57">
        <v>7</v>
      </c>
      <c r="E188" s="74">
        <v>9</v>
      </c>
      <c r="F188" s="87"/>
      <c r="G188" s="92"/>
      <c r="H188" s="97" t="str">
        <f t="shared" si="8"/>
        <v>中央区7-9</v>
      </c>
      <c r="I188" s="104">
        <v>290</v>
      </c>
      <c r="J188" s="113" t="s">
        <v>1231</v>
      </c>
      <c r="K188" s="188"/>
      <c r="L188" s="129"/>
      <c r="M188" s="4" t="str">
        <f t="shared" si="11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100000000000001" hidden="1" customHeight="1">
      <c r="A189" s="4">
        <v>187</v>
      </c>
      <c r="B189" s="576" t="s">
        <v>270</v>
      </c>
      <c r="C189" s="76" t="s">
        <v>225</v>
      </c>
      <c r="D189" s="57">
        <v>8</v>
      </c>
      <c r="E189" s="74">
        <v>1</v>
      </c>
      <c r="F189" s="87"/>
      <c r="G189" s="92"/>
      <c r="H189" s="97" t="str">
        <f t="shared" si="8"/>
        <v>中央区8-1</v>
      </c>
      <c r="I189" s="104">
        <v>385</v>
      </c>
      <c r="J189" s="113" t="s">
        <v>271</v>
      </c>
      <c r="K189" s="188"/>
      <c r="L189" s="129"/>
      <c r="M189" s="5">
        <f>IF(F190,I190,"")</f>
        <v>290</v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customHeight="1">
      <c r="A190" s="4">
        <v>188</v>
      </c>
      <c r="B190" s="593"/>
      <c r="C190" s="76" t="s">
        <v>225</v>
      </c>
      <c r="D190" s="57">
        <v>8</v>
      </c>
      <c r="E190" s="74">
        <v>2</v>
      </c>
      <c r="F190" s="87">
        <v>1</v>
      </c>
      <c r="G190" s="92"/>
      <c r="H190" s="97" t="str">
        <f t="shared" si="8"/>
        <v>中央区8-2</v>
      </c>
      <c r="I190" s="104">
        <v>290</v>
      </c>
      <c r="J190" s="113" t="s">
        <v>1232</v>
      </c>
      <c r="K190" s="281" t="s">
        <v>1108</v>
      </c>
      <c r="L190" s="407" t="s">
        <v>1482</v>
      </c>
      <c r="M190" s="4">
        <f>IF(F197,I197,"")</f>
        <v>310</v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25" hidden="1" customHeight="1">
      <c r="A191" s="4">
        <v>189</v>
      </c>
      <c r="B191" s="593"/>
      <c r="C191" s="76" t="s">
        <v>225</v>
      </c>
      <c r="D191" s="57">
        <v>8</v>
      </c>
      <c r="E191" s="74">
        <v>3</v>
      </c>
      <c r="F191" s="87"/>
      <c r="G191" s="92"/>
      <c r="H191" s="97" t="str">
        <f t="shared" si="8"/>
        <v>中央区8-3</v>
      </c>
      <c r="I191" s="104">
        <v>545</v>
      </c>
      <c r="J191" s="113" t="s">
        <v>273</v>
      </c>
      <c r="K191" s="188"/>
      <c r="L191" s="129"/>
      <c r="M191" s="4" t="str">
        <f>IF(F198,I198,"")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190</v>
      </c>
      <c r="B192" s="593"/>
      <c r="C192" s="76" t="s">
        <v>225</v>
      </c>
      <c r="D192" s="57">
        <v>8</v>
      </c>
      <c r="E192" s="74">
        <v>4</v>
      </c>
      <c r="F192" s="87"/>
      <c r="G192" s="92"/>
      <c r="H192" s="97" t="str">
        <f t="shared" si="8"/>
        <v>中央区8-4</v>
      </c>
      <c r="I192" s="104">
        <v>460</v>
      </c>
      <c r="J192" s="113" t="s">
        <v>274</v>
      </c>
      <c r="K192" s="188"/>
      <c r="L192" s="129"/>
      <c r="M192" s="4" t="str">
        <f>IF(F199,I199,"")</f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25" hidden="1">
      <c r="A193" s="4">
        <v>191</v>
      </c>
      <c r="B193" s="593"/>
      <c r="C193" s="76" t="s">
        <v>225</v>
      </c>
      <c r="D193" s="57">
        <v>8</v>
      </c>
      <c r="E193" s="74">
        <v>5</v>
      </c>
      <c r="F193" s="87"/>
      <c r="G193" s="92"/>
      <c r="H193" s="97" t="str">
        <f t="shared" si="8"/>
        <v>中央区8-5</v>
      </c>
      <c r="I193" s="104">
        <v>550</v>
      </c>
      <c r="J193" s="113" t="s">
        <v>275</v>
      </c>
      <c r="K193" s="188"/>
      <c r="L193" s="129"/>
      <c r="M193" s="5" t="str">
        <f>IF(F194,I194,"")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>
      <c r="A194" s="4">
        <v>192</v>
      </c>
      <c r="B194" s="593"/>
      <c r="C194" s="76" t="s">
        <v>225</v>
      </c>
      <c r="D194" s="57">
        <v>8</v>
      </c>
      <c r="E194" s="74">
        <v>6</v>
      </c>
      <c r="F194" s="87"/>
      <c r="G194" s="92"/>
      <c r="H194" s="97" t="str">
        <f t="shared" si="8"/>
        <v>中央区8-6</v>
      </c>
      <c r="I194" s="104">
        <v>450</v>
      </c>
      <c r="J194" s="113" t="s">
        <v>276</v>
      </c>
      <c r="K194" s="331"/>
      <c r="L194" s="313"/>
      <c r="M194" s="5" t="str">
        <f>IF(F201,I201,"")</f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 customHeight="1">
      <c r="A195" s="4">
        <v>193</v>
      </c>
      <c r="B195" s="593"/>
      <c r="C195" s="76" t="s">
        <v>225</v>
      </c>
      <c r="D195" s="57">
        <v>8</v>
      </c>
      <c r="E195" s="74">
        <v>7</v>
      </c>
      <c r="F195" s="87"/>
      <c r="G195" s="92"/>
      <c r="H195" s="97" t="str">
        <f t="shared" si="8"/>
        <v>中央区8-7</v>
      </c>
      <c r="I195" s="104">
        <v>460</v>
      </c>
      <c r="J195" s="113" t="s">
        <v>1233</v>
      </c>
      <c r="K195" s="188"/>
      <c r="L195" s="129"/>
      <c r="M195" s="4" t="str">
        <f>IF(F202,I202,"")</f>
        <v/>
      </c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100000000000001" customHeight="1">
      <c r="A196" s="4">
        <v>194</v>
      </c>
      <c r="B196" s="593"/>
      <c r="C196" s="76" t="s">
        <v>225</v>
      </c>
      <c r="D196" s="57">
        <v>8</v>
      </c>
      <c r="E196" s="74">
        <v>8</v>
      </c>
      <c r="F196" s="87">
        <v>0</v>
      </c>
      <c r="G196" s="92"/>
      <c r="H196" s="97" t="str">
        <f t="shared" si="8"/>
        <v>中央区8-8</v>
      </c>
      <c r="I196" s="104">
        <v>520</v>
      </c>
      <c r="J196" s="113" t="s">
        <v>1234</v>
      </c>
      <c r="K196" s="188"/>
      <c r="L196" s="164" t="s">
        <v>857</v>
      </c>
      <c r="M196" s="5">
        <f>IF(F197,I197,"")</f>
        <v>310</v>
      </c>
      <c r="N196" s="23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25">
      <c r="A197" s="4">
        <v>195</v>
      </c>
      <c r="B197" s="593"/>
      <c r="C197" s="76" t="s">
        <v>225</v>
      </c>
      <c r="D197" s="57">
        <v>8</v>
      </c>
      <c r="E197" s="74" t="s">
        <v>279</v>
      </c>
      <c r="F197" s="87">
        <v>1</v>
      </c>
      <c r="G197" s="92"/>
      <c r="H197" s="97" t="str">
        <f t="shared" si="8"/>
        <v>中央区8-9</v>
      </c>
      <c r="I197" s="104">
        <v>310</v>
      </c>
      <c r="J197" s="215" t="s">
        <v>1235</v>
      </c>
      <c r="K197" s="281" t="s">
        <v>1436</v>
      </c>
      <c r="L197" s="407" t="s">
        <v>1481</v>
      </c>
      <c r="M197" s="4" t="str">
        <f t="shared" ref="M197:M202" si="12">IF(F207,I207,"")</f>
        <v/>
      </c>
      <c r="N197" s="6"/>
    </row>
    <row r="198" spans="1:70" s="23" customFormat="1" ht="20.25" hidden="1" customHeight="1">
      <c r="A198" s="4">
        <v>196</v>
      </c>
      <c r="B198" s="593"/>
      <c r="C198" s="76" t="s">
        <v>225</v>
      </c>
      <c r="D198" s="57">
        <v>8</v>
      </c>
      <c r="E198" s="74">
        <v>10</v>
      </c>
      <c r="F198" s="87"/>
      <c r="G198" s="92"/>
      <c r="H198" s="97" t="str">
        <f t="shared" si="8"/>
        <v>中央区8-10</v>
      </c>
      <c r="I198" s="104">
        <v>310</v>
      </c>
      <c r="J198" s="113" t="s">
        <v>1236</v>
      </c>
      <c r="K198" s="188"/>
      <c r="L198" s="129"/>
      <c r="M198" s="4" t="str">
        <f t="shared" si="12"/>
        <v/>
      </c>
      <c r="N198" s="15"/>
      <c r="P198" s="44"/>
      <c r="Q198" s="44"/>
    </row>
    <row r="199" spans="1:70" ht="20.25" hidden="1" customHeight="1">
      <c r="A199" s="4">
        <v>197</v>
      </c>
      <c r="B199" s="593"/>
      <c r="C199" s="76" t="s">
        <v>225</v>
      </c>
      <c r="D199" s="57">
        <v>8</v>
      </c>
      <c r="E199" s="74">
        <v>11</v>
      </c>
      <c r="F199" s="87"/>
      <c r="G199" s="92"/>
      <c r="H199" s="97" t="str">
        <f t="shared" si="8"/>
        <v>中央区8-11</v>
      </c>
      <c r="I199" s="104">
        <v>1035</v>
      </c>
      <c r="J199" s="113" t="s">
        <v>1237</v>
      </c>
      <c r="K199" s="188"/>
      <c r="L199" s="129"/>
      <c r="M199" s="4" t="str">
        <f t="shared" si="12"/>
        <v/>
      </c>
      <c r="N199" s="15"/>
      <c r="O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</row>
    <row r="200" spans="1:70" s="15" customFormat="1" ht="20.25" customHeight="1">
      <c r="A200" s="4">
        <v>198</v>
      </c>
      <c r="B200" s="593"/>
      <c r="C200" s="76" t="s">
        <v>225</v>
      </c>
      <c r="D200" s="57">
        <v>8</v>
      </c>
      <c r="E200" s="74">
        <v>12</v>
      </c>
      <c r="F200" s="87">
        <v>1</v>
      </c>
      <c r="G200" s="92"/>
      <c r="H200" s="97" t="str">
        <f t="shared" si="8"/>
        <v>中央区8-12</v>
      </c>
      <c r="I200" s="104">
        <v>390</v>
      </c>
      <c r="J200" s="113" t="s">
        <v>1238</v>
      </c>
      <c r="K200" s="188" t="s">
        <v>1099</v>
      </c>
      <c r="L200" s="395" t="s">
        <v>1435</v>
      </c>
      <c r="M200" s="4" t="str">
        <f t="shared" si="12"/>
        <v/>
      </c>
      <c r="N200" s="22"/>
      <c r="P200" s="44"/>
      <c r="Q200" s="44"/>
    </row>
    <row r="201" spans="1:70" s="15" customFormat="1" ht="20.25" hidden="1" customHeight="1">
      <c r="A201" s="4">
        <v>199</v>
      </c>
      <c r="B201" s="593"/>
      <c r="C201" s="76" t="s">
        <v>225</v>
      </c>
      <c r="D201" s="57">
        <v>8</v>
      </c>
      <c r="E201" s="74">
        <v>13</v>
      </c>
      <c r="F201" s="87"/>
      <c r="G201" s="92"/>
      <c r="H201" s="97" t="str">
        <f t="shared" si="8"/>
        <v>中央区8-13</v>
      </c>
      <c r="I201" s="104">
        <v>535</v>
      </c>
      <c r="J201" s="113" t="s">
        <v>283</v>
      </c>
      <c r="K201" s="189"/>
      <c r="L201" s="152"/>
      <c r="M201" s="5" t="str">
        <f>IF(F202,I202,"")</f>
        <v/>
      </c>
      <c r="N201" s="6"/>
      <c r="P201" s="44"/>
      <c r="Q201" s="44"/>
    </row>
    <row r="202" spans="1:70" s="22" customFormat="1" ht="20.25" hidden="1" customHeight="1">
      <c r="A202" s="4">
        <v>200</v>
      </c>
      <c r="B202" s="593"/>
      <c r="C202" s="76" t="s">
        <v>225</v>
      </c>
      <c r="D202" s="57">
        <v>8</v>
      </c>
      <c r="E202" s="74">
        <v>14</v>
      </c>
      <c r="F202" s="87"/>
      <c r="G202" s="92"/>
      <c r="H202" s="97" t="str">
        <f t="shared" si="8"/>
        <v>中央区8-14</v>
      </c>
      <c r="I202" s="104">
        <v>405</v>
      </c>
      <c r="J202" s="113" t="s">
        <v>283</v>
      </c>
      <c r="K202" s="188"/>
      <c r="L202" s="129"/>
      <c r="M202" s="4" t="str">
        <f t="shared" si="12"/>
        <v/>
      </c>
      <c r="N202" s="44"/>
      <c r="P202" s="48"/>
      <c r="Q202" s="48"/>
    </row>
    <row r="203" spans="1:70" ht="20.100000000000001" hidden="1" customHeight="1">
      <c r="A203" s="4">
        <v>201</v>
      </c>
      <c r="B203" s="593"/>
      <c r="C203" s="76" t="s">
        <v>225</v>
      </c>
      <c r="D203" s="57">
        <v>8</v>
      </c>
      <c r="E203" s="74">
        <v>15</v>
      </c>
      <c r="F203" s="87"/>
      <c r="G203" s="92"/>
      <c r="H203" s="97" t="str">
        <f t="shared" si="8"/>
        <v>中央区8-15</v>
      </c>
      <c r="I203" s="104">
        <v>590</v>
      </c>
      <c r="J203" s="113" t="s">
        <v>1239</v>
      </c>
      <c r="K203" s="188"/>
      <c r="L203" s="129"/>
      <c r="M203" s="5" t="str">
        <f>IF(F204,I204,"")</f>
        <v/>
      </c>
      <c r="N203" s="23"/>
      <c r="O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</row>
    <row r="204" spans="1:70" ht="20.100000000000001" hidden="1" customHeight="1">
      <c r="A204" s="4">
        <v>202</v>
      </c>
      <c r="B204" s="593"/>
      <c r="C204" s="76" t="s">
        <v>225</v>
      </c>
      <c r="D204" s="57">
        <v>8</v>
      </c>
      <c r="E204" s="74" t="s">
        <v>29</v>
      </c>
      <c r="F204" s="87"/>
      <c r="G204" s="92"/>
      <c r="H204" s="97" t="str">
        <f>CONCATENATE(C204,D204,"-",E204)</f>
        <v>中央区8-16</v>
      </c>
      <c r="I204" s="104">
        <v>330</v>
      </c>
      <c r="J204" s="113" t="s">
        <v>1240</v>
      </c>
      <c r="K204" s="188"/>
      <c r="L204" s="313"/>
      <c r="M204" s="5" t="str">
        <f>IF(F205,I205,"")</f>
        <v/>
      </c>
      <c r="N204" s="23"/>
      <c r="O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</row>
    <row r="205" spans="1:70" ht="20.25" hidden="1" customHeight="1">
      <c r="A205" s="4">
        <v>203</v>
      </c>
      <c r="B205" s="593"/>
      <c r="C205" s="76" t="s">
        <v>225</v>
      </c>
      <c r="D205" s="57">
        <v>8</v>
      </c>
      <c r="E205" s="74" t="s">
        <v>883</v>
      </c>
      <c r="F205" s="87"/>
      <c r="G205" s="92"/>
      <c r="H205" s="97" t="str">
        <f>CONCATENATE(C205,D205,"-",E205)</f>
        <v>中央区8-17</v>
      </c>
      <c r="I205" s="104">
        <v>355</v>
      </c>
      <c r="J205" s="113" t="s">
        <v>284</v>
      </c>
      <c r="K205" s="188"/>
      <c r="L205" s="313"/>
      <c r="M205" s="4">
        <f>IF(F214,I214,"")</f>
        <v>570</v>
      </c>
    </row>
    <row r="206" spans="1:70" s="23" customFormat="1" ht="20.25" hidden="1" customHeight="1">
      <c r="A206" s="4">
        <v>204</v>
      </c>
      <c r="B206" s="577"/>
      <c r="C206" s="76" t="s">
        <v>225</v>
      </c>
      <c r="D206" s="57">
        <v>8</v>
      </c>
      <c r="E206" s="74" t="s">
        <v>869</v>
      </c>
      <c r="F206" s="87"/>
      <c r="G206" s="92"/>
      <c r="H206" s="97" t="str">
        <f>CONCATENATE(C206,D206,"-",E206)</f>
        <v>中央区8-18</v>
      </c>
      <c r="I206" s="104">
        <v>295</v>
      </c>
      <c r="J206" s="113" t="s">
        <v>1241</v>
      </c>
      <c r="K206" s="188"/>
      <c r="L206" s="313"/>
      <c r="M206" s="4" t="str">
        <f>IF(F215,I215,"")</f>
        <v/>
      </c>
      <c r="N206" s="6"/>
      <c r="P206" s="44"/>
      <c r="Q206" s="44"/>
    </row>
    <row r="207" spans="1:70" ht="20.25" hidden="1" customHeight="1">
      <c r="A207" s="4">
        <v>205</v>
      </c>
      <c r="B207" s="576" t="s">
        <v>288</v>
      </c>
      <c r="C207" s="76" t="s">
        <v>225</v>
      </c>
      <c r="D207" s="57">
        <v>9</v>
      </c>
      <c r="E207" s="74">
        <v>1</v>
      </c>
      <c r="F207" s="87"/>
      <c r="G207" s="92"/>
      <c r="H207" s="97" t="str">
        <f t="shared" ref="H207:H277" si="13">CONCATENATE(C207,D207,"-",E207)</f>
        <v>中央区9-1</v>
      </c>
      <c r="I207" s="104">
        <v>370</v>
      </c>
      <c r="J207" s="114" t="s">
        <v>1242</v>
      </c>
      <c r="K207" s="189"/>
      <c r="L207" s="360"/>
      <c r="M207" s="5" t="str">
        <f>IF(F216,I216,"")</f>
        <v/>
      </c>
      <c r="N207" s="6"/>
    </row>
    <row r="208" spans="1:70" ht="20.25" hidden="1" customHeight="1">
      <c r="A208" s="4">
        <v>206</v>
      </c>
      <c r="B208" s="593"/>
      <c r="C208" s="76" t="s">
        <v>225</v>
      </c>
      <c r="D208" s="57">
        <v>9</v>
      </c>
      <c r="E208" s="74">
        <v>2</v>
      </c>
      <c r="F208" s="87"/>
      <c r="G208" s="92"/>
      <c r="H208" s="97" t="str">
        <f t="shared" si="13"/>
        <v>中央区9-2</v>
      </c>
      <c r="I208" s="104">
        <v>755</v>
      </c>
      <c r="J208" s="113" t="s">
        <v>290</v>
      </c>
      <c r="K208" s="188"/>
      <c r="L208" s="312"/>
      <c r="M208" s="4" t="str">
        <f t="shared" ref="M208:M275" si="14">IF(F218,I218,"")</f>
        <v/>
      </c>
      <c r="N208" s="6"/>
      <c r="O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</row>
    <row r="209" spans="1:70" ht="20.100000000000001" hidden="1" customHeight="1">
      <c r="A209" s="4">
        <v>207</v>
      </c>
      <c r="B209" s="593"/>
      <c r="C209" s="76" t="s">
        <v>225</v>
      </c>
      <c r="D209" s="57">
        <v>9</v>
      </c>
      <c r="E209" s="74">
        <v>3</v>
      </c>
      <c r="F209" s="87"/>
      <c r="G209" s="92"/>
      <c r="H209" s="97" t="str">
        <f t="shared" si="13"/>
        <v>中央区9-3</v>
      </c>
      <c r="I209" s="104">
        <v>205</v>
      </c>
      <c r="J209" s="113" t="s">
        <v>1243</v>
      </c>
      <c r="K209" s="188"/>
      <c r="L209" s="129"/>
      <c r="M209" s="5" t="str">
        <f>IF(F211,I211,"")</f>
        <v/>
      </c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</row>
    <row r="210" spans="1:70" ht="20.100000000000001" hidden="1" customHeight="1">
      <c r="A210" s="4">
        <v>208</v>
      </c>
      <c r="B210" s="577"/>
      <c r="C210" s="76" t="s">
        <v>225</v>
      </c>
      <c r="D210" s="57">
        <v>9</v>
      </c>
      <c r="E210" s="74">
        <v>4</v>
      </c>
      <c r="F210" s="87"/>
      <c r="G210" s="92"/>
      <c r="H210" s="97" t="str">
        <f t="shared" si="13"/>
        <v>中央区9-4</v>
      </c>
      <c r="I210" s="104">
        <v>645</v>
      </c>
      <c r="J210" s="113" t="s">
        <v>1244</v>
      </c>
      <c r="K210" s="188"/>
      <c r="L210" s="141"/>
      <c r="M210" s="5" t="str">
        <f>IF(F212,I212,"")</f>
        <v/>
      </c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hidden="1" customHeight="1">
      <c r="A211" s="4">
        <v>209</v>
      </c>
      <c r="B211" s="589" t="s">
        <v>293</v>
      </c>
      <c r="C211" s="76" t="s">
        <v>225</v>
      </c>
      <c r="D211" s="59">
        <v>10</v>
      </c>
      <c r="E211" s="74">
        <v>1</v>
      </c>
      <c r="F211" s="87"/>
      <c r="G211" s="92"/>
      <c r="H211" s="97" t="str">
        <f t="shared" si="13"/>
        <v>中央区10-1</v>
      </c>
      <c r="I211" s="104">
        <v>525</v>
      </c>
      <c r="J211" s="113" t="s">
        <v>294</v>
      </c>
      <c r="K211" s="281"/>
      <c r="L211" s="237"/>
      <c r="M211" s="5">
        <f>IF(F213,I213,"")</f>
        <v>250</v>
      </c>
      <c r="N211" s="6"/>
      <c r="O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25" hidden="1" customHeight="1">
      <c r="A212" s="4">
        <v>210</v>
      </c>
      <c r="B212" s="589"/>
      <c r="C212" s="76" t="s">
        <v>225</v>
      </c>
      <c r="D212" s="349">
        <v>10</v>
      </c>
      <c r="E212" s="74">
        <v>2</v>
      </c>
      <c r="F212" s="87"/>
      <c r="G212" s="92"/>
      <c r="H212" s="97" t="str">
        <f t="shared" si="13"/>
        <v>中央区10-2</v>
      </c>
      <c r="I212" s="104">
        <v>585</v>
      </c>
      <c r="J212" s="113" t="s">
        <v>295</v>
      </c>
      <c r="K212" s="281"/>
      <c r="L212" s="396"/>
      <c r="M212" s="4" t="str">
        <f t="shared" si="14"/>
        <v/>
      </c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customHeight="1">
      <c r="A213" s="4">
        <v>211</v>
      </c>
      <c r="B213" s="589"/>
      <c r="C213" s="76" t="s">
        <v>225</v>
      </c>
      <c r="D213" s="349">
        <v>10</v>
      </c>
      <c r="E213" s="74">
        <v>3</v>
      </c>
      <c r="F213" s="87">
        <v>1</v>
      </c>
      <c r="G213" s="92"/>
      <c r="H213" s="97" t="str">
        <f t="shared" si="13"/>
        <v>中央区10-3</v>
      </c>
      <c r="I213" s="104">
        <v>250</v>
      </c>
      <c r="J213" s="113" t="s">
        <v>1245</v>
      </c>
      <c r="K213" s="325" t="s">
        <v>1436</v>
      </c>
      <c r="L213" s="405" t="s">
        <v>1487</v>
      </c>
      <c r="M213" s="5" t="str">
        <f>IF(F215,I215,"")</f>
        <v/>
      </c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100000000000001" customHeight="1">
      <c r="A214" s="4">
        <v>212</v>
      </c>
      <c r="B214" s="589"/>
      <c r="C214" s="76" t="s">
        <v>225</v>
      </c>
      <c r="D214" s="59">
        <v>10</v>
      </c>
      <c r="E214" s="74">
        <v>4</v>
      </c>
      <c r="F214" s="87">
        <v>1</v>
      </c>
      <c r="G214" s="92"/>
      <c r="H214" s="97" t="str">
        <f t="shared" si="13"/>
        <v>中央区10-4</v>
      </c>
      <c r="I214" s="104">
        <v>570</v>
      </c>
      <c r="J214" s="113" t="s">
        <v>297</v>
      </c>
      <c r="K214" s="189" t="s">
        <v>1121</v>
      </c>
      <c r="L214" s="339" t="s">
        <v>1485</v>
      </c>
      <c r="M214" s="5" t="str">
        <f>IF(F216,I216,"")</f>
        <v/>
      </c>
      <c r="N214" s="6"/>
    </row>
    <row r="215" spans="1:70" ht="20.100000000000001" customHeight="1">
      <c r="A215" s="4">
        <v>213</v>
      </c>
      <c r="B215" s="589"/>
      <c r="C215" s="76" t="s">
        <v>225</v>
      </c>
      <c r="D215" s="349">
        <v>10</v>
      </c>
      <c r="E215" s="74">
        <v>5</v>
      </c>
      <c r="F215" s="87">
        <v>0</v>
      </c>
      <c r="G215" s="92"/>
      <c r="H215" s="97" t="str">
        <f t="shared" si="13"/>
        <v>中央区10-5</v>
      </c>
      <c r="I215" s="104">
        <v>195</v>
      </c>
      <c r="J215" s="113" t="s">
        <v>298</v>
      </c>
      <c r="K215" s="281"/>
      <c r="L215" s="341" t="s">
        <v>1124</v>
      </c>
      <c r="M215" s="4" t="str">
        <f t="shared" si="14"/>
        <v/>
      </c>
      <c r="N215" s="6"/>
      <c r="O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25" hidden="1" customHeight="1">
      <c r="A216" s="4">
        <v>214</v>
      </c>
      <c r="B216" s="589"/>
      <c r="C216" s="76" t="s">
        <v>225</v>
      </c>
      <c r="D216" s="349">
        <v>10</v>
      </c>
      <c r="E216" s="74">
        <v>6</v>
      </c>
      <c r="F216" s="87"/>
      <c r="G216" s="92"/>
      <c r="H216" s="97" t="str">
        <f t="shared" si="13"/>
        <v>中央区10-6</v>
      </c>
      <c r="I216" s="104">
        <v>460</v>
      </c>
      <c r="J216" s="120" t="s">
        <v>298</v>
      </c>
      <c r="K216" s="331"/>
      <c r="L216" s="341"/>
      <c r="M216" s="4" t="str">
        <f t="shared" si="14"/>
        <v/>
      </c>
      <c r="O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</row>
    <row r="217" spans="1:70" ht="20.25" hidden="1" customHeight="1">
      <c r="A217" s="4">
        <v>215</v>
      </c>
      <c r="B217" s="589"/>
      <c r="C217" s="76" t="s">
        <v>225</v>
      </c>
      <c r="D217" s="59">
        <v>10</v>
      </c>
      <c r="E217" s="74" t="s">
        <v>299</v>
      </c>
      <c r="F217" s="87"/>
      <c r="G217" s="92"/>
      <c r="H217" s="97" t="str">
        <f t="shared" si="13"/>
        <v>中央区10-7</v>
      </c>
      <c r="I217" s="104">
        <v>215</v>
      </c>
      <c r="J217" s="120" t="s">
        <v>1246</v>
      </c>
      <c r="K217" s="325"/>
      <c r="L217" s="314"/>
      <c r="M217" s="18" t="str">
        <f t="shared" si="14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16.5" hidden="1" customHeight="1">
      <c r="A218" s="4">
        <v>216</v>
      </c>
      <c r="B218" s="589" t="s">
        <v>300</v>
      </c>
      <c r="C218" s="76" t="s">
        <v>225</v>
      </c>
      <c r="D218" s="59">
        <v>11</v>
      </c>
      <c r="E218" s="74">
        <v>1</v>
      </c>
      <c r="F218" s="87"/>
      <c r="G218" s="92"/>
      <c r="H218" s="97" t="str">
        <f t="shared" si="13"/>
        <v>中央区11-1</v>
      </c>
      <c r="I218" s="104">
        <v>770</v>
      </c>
      <c r="J218" s="113" t="s">
        <v>301</v>
      </c>
      <c r="K218" s="188"/>
      <c r="L218" s="129"/>
      <c r="M218" s="4" t="str">
        <f t="shared" si="14"/>
        <v/>
      </c>
      <c r="N218" s="6"/>
    </row>
    <row r="219" spans="1:70" ht="20.25" hidden="1" customHeight="1">
      <c r="A219" s="4">
        <v>217</v>
      </c>
      <c r="B219" s="589"/>
      <c r="C219" s="256" t="s">
        <v>225</v>
      </c>
      <c r="D219" s="257">
        <v>11</v>
      </c>
      <c r="E219" s="258">
        <v>2</v>
      </c>
      <c r="F219" s="259"/>
      <c r="G219" s="92"/>
      <c r="H219" s="260" t="str">
        <f t="shared" si="13"/>
        <v>中央区11-2</v>
      </c>
      <c r="I219" s="261">
        <v>640</v>
      </c>
      <c r="J219" s="262" t="s">
        <v>302</v>
      </c>
      <c r="K219" s="281"/>
      <c r="L219" s="131"/>
      <c r="M219" s="4" t="str">
        <f t="shared" si="14"/>
        <v/>
      </c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20.25" hidden="1" customHeight="1">
      <c r="A220" s="4">
        <v>218</v>
      </c>
      <c r="B220" s="589"/>
      <c r="C220" s="76" t="s">
        <v>225</v>
      </c>
      <c r="D220" s="59">
        <v>11</v>
      </c>
      <c r="E220" s="74">
        <v>3</v>
      </c>
      <c r="F220" s="87"/>
      <c r="G220" s="92"/>
      <c r="H220" s="97" t="str">
        <f t="shared" si="13"/>
        <v>中央区11-3</v>
      </c>
      <c r="I220" s="104">
        <v>540</v>
      </c>
      <c r="J220" s="113" t="s">
        <v>303</v>
      </c>
      <c r="K220" s="188"/>
      <c r="L220" s="129"/>
      <c r="M220" s="4" t="str">
        <f t="shared" si="14"/>
        <v/>
      </c>
      <c r="N220" s="23"/>
      <c r="O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</row>
    <row r="221" spans="1:70" ht="16.5" hidden="1" customHeight="1">
      <c r="A221" s="4">
        <v>219</v>
      </c>
      <c r="B221" s="589"/>
      <c r="C221" s="76" t="s">
        <v>225</v>
      </c>
      <c r="D221" s="59">
        <v>11</v>
      </c>
      <c r="E221" s="74">
        <v>4</v>
      </c>
      <c r="F221" s="87"/>
      <c r="G221" s="92"/>
      <c r="H221" s="97" t="str">
        <f t="shared" si="13"/>
        <v>中央区11-4</v>
      </c>
      <c r="I221" s="104">
        <v>515</v>
      </c>
      <c r="J221" s="113" t="s">
        <v>304</v>
      </c>
      <c r="K221" s="188"/>
      <c r="L221" s="129"/>
      <c r="M221" s="4" t="str">
        <f t="shared" si="14"/>
        <v/>
      </c>
      <c r="N221" s="6"/>
    </row>
    <row r="222" spans="1:70" s="23" customFormat="1" ht="20.25" hidden="1" customHeight="1">
      <c r="A222" s="4">
        <v>220</v>
      </c>
      <c r="B222" s="589"/>
      <c r="C222" s="76" t="s">
        <v>225</v>
      </c>
      <c r="D222" s="59">
        <v>11</v>
      </c>
      <c r="E222" s="74">
        <v>5</v>
      </c>
      <c r="F222" s="87"/>
      <c r="G222" s="92"/>
      <c r="H222" s="97" t="str">
        <f t="shared" si="13"/>
        <v>中央区11-5</v>
      </c>
      <c r="I222" s="104">
        <v>505</v>
      </c>
      <c r="J222" s="113" t="s">
        <v>305</v>
      </c>
      <c r="K222" s="188"/>
      <c r="L222" s="129"/>
      <c r="M222" s="4" t="str">
        <f t="shared" si="14"/>
        <v/>
      </c>
      <c r="N222" s="6"/>
      <c r="P222" s="44"/>
      <c r="Q222" s="44"/>
    </row>
    <row r="223" spans="1:70" ht="20.25" hidden="1" customHeight="1">
      <c r="A223" s="4">
        <v>221</v>
      </c>
      <c r="B223" s="589"/>
      <c r="C223" s="76" t="s">
        <v>225</v>
      </c>
      <c r="D223" s="59">
        <v>11</v>
      </c>
      <c r="E223" s="74">
        <v>6</v>
      </c>
      <c r="F223" s="87"/>
      <c r="G223" s="92"/>
      <c r="H223" s="97" t="str">
        <f t="shared" si="13"/>
        <v>中央区11-6</v>
      </c>
      <c r="I223" s="104">
        <v>620</v>
      </c>
      <c r="J223" s="113" t="s">
        <v>306</v>
      </c>
      <c r="K223" s="188"/>
      <c r="L223" s="129"/>
      <c r="M223" s="4" t="str">
        <f t="shared" si="14"/>
        <v/>
      </c>
      <c r="N223" s="23"/>
      <c r="O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</row>
    <row r="224" spans="1:70" ht="20.25" hidden="1" customHeight="1">
      <c r="A224" s="4">
        <v>222</v>
      </c>
      <c r="B224" s="589"/>
      <c r="C224" s="76" t="s">
        <v>225</v>
      </c>
      <c r="D224" s="59">
        <v>11</v>
      </c>
      <c r="E224" s="74">
        <v>7</v>
      </c>
      <c r="F224" s="87"/>
      <c r="G224" s="92"/>
      <c r="H224" s="97" t="str">
        <f t="shared" si="13"/>
        <v>中央区11-7</v>
      </c>
      <c r="I224" s="104">
        <v>240</v>
      </c>
      <c r="J224" s="113" t="s">
        <v>1247</v>
      </c>
      <c r="K224" s="189"/>
      <c r="L224" s="132"/>
      <c r="M224" s="4" t="str">
        <f t="shared" si="14"/>
        <v/>
      </c>
      <c r="N224" s="6"/>
      <c r="O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</row>
    <row r="225" spans="1:70" s="23" customFormat="1" ht="20.100000000000001" hidden="1" customHeight="1">
      <c r="A225" s="4">
        <v>223</v>
      </c>
      <c r="B225" s="589"/>
      <c r="C225" s="76" t="s">
        <v>225</v>
      </c>
      <c r="D225" s="59">
        <v>11</v>
      </c>
      <c r="E225" s="74">
        <v>8</v>
      </c>
      <c r="F225" s="87"/>
      <c r="G225" s="92"/>
      <c r="H225" s="97" t="str">
        <f t="shared" si="13"/>
        <v>中央区11-8</v>
      </c>
      <c r="I225" s="104">
        <v>190</v>
      </c>
      <c r="J225" s="121" t="s">
        <v>308</v>
      </c>
      <c r="K225" s="188"/>
      <c r="L225" s="150"/>
      <c r="M225" s="4" t="str">
        <f t="shared" si="14"/>
        <v/>
      </c>
      <c r="N225" s="6"/>
      <c r="P225" s="44"/>
      <c r="Q225" s="44"/>
    </row>
    <row r="226" spans="1:70" ht="20.100000000000001" hidden="1" customHeight="1">
      <c r="A226" s="4">
        <v>224</v>
      </c>
      <c r="B226" s="589" t="s">
        <v>309</v>
      </c>
      <c r="C226" s="76" t="s">
        <v>225</v>
      </c>
      <c r="D226" s="59">
        <v>12</v>
      </c>
      <c r="E226" s="74">
        <v>1</v>
      </c>
      <c r="F226" s="87"/>
      <c r="G226" s="92"/>
      <c r="H226" s="97" t="str">
        <f t="shared" si="13"/>
        <v>中央区12-1</v>
      </c>
      <c r="I226" s="104">
        <v>585</v>
      </c>
      <c r="J226" s="113" t="s">
        <v>310</v>
      </c>
      <c r="K226" s="188"/>
      <c r="L226" s="141"/>
      <c r="M226" s="4" t="str">
        <f t="shared" si="14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ht="20.25" hidden="1" customHeight="1">
      <c r="A227" s="4">
        <v>225</v>
      </c>
      <c r="B227" s="589"/>
      <c r="C227" s="76" t="s">
        <v>225</v>
      </c>
      <c r="D227" s="59">
        <v>12</v>
      </c>
      <c r="E227" s="74">
        <v>2</v>
      </c>
      <c r="F227" s="87"/>
      <c r="G227" s="92"/>
      <c r="H227" s="97" t="str">
        <f t="shared" si="13"/>
        <v>中央区12-2</v>
      </c>
      <c r="I227" s="104">
        <v>520</v>
      </c>
      <c r="J227" s="113" t="s">
        <v>1248</v>
      </c>
      <c r="K227" s="188"/>
      <c r="L227" s="152"/>
      <c r="M227" s="4" t="str">
        <f t="shared" si="14"/>
        <v/>
      </c>
      <c r="N227" s="6"/>
      <c r="O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</row>
    <row r="228" spans="1:70" ht="20.100000000000001" hidden="1" customHeight="1">
      <c r="A228" s="4">
        <v>226</v>
      </c>
      <c r="B228" s="589"/>
      <c r="C228" s="76" t="s">
        <v>225</v>
      </c>
      <c r="D228" s="59">
        <v>12</v>
      </c>
      <c r="E228" s="74">
        <v>3</v>
      </c>
      <c r="F228" s="87"/>
      <c r="G228" s="92"/>
      <c r="H228" s="97" t="str">
        <f t="shared" si="13"/>
        <v>中央区12-3</v>
      </c>
      <c r="I228" s="104">
        <v>635</v>
      </c>
      <c r="J228" s="113" t="s">
        <v>312</v>
      </c>
      <c r="K228" s="188"/>
      <c r="L228" s="151"/>
      <c r="M228" s="5" t="str">
        <f>IF(F230,I230,"")</f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 customHeight="1">
      <c r="A229" s="4">
        <v>227</v>
      </c>
      <c r="B229" s="589"/>
      <c r="C229" s="76" t="s">
        <v>225</v>
      </c>
      <c r="D229" s="59">
        <v>12</v>
      </c>
      <c r="E229" s="74">
        <v>4</v>
      </c>
      <c r="F229" s="87"/>
      <c r="G229" s="92"/>
      <c r="H229" s="97" t="str">
        <f t="shared" si="13"/>
        <v>中央区12-4</v>
      </c>
      <c r="I229" s="104">
        <v>410</v>
      </c>
      <c r="J229" s="113" t="s">
        <v>313</v>
      </c>
      <c r="K229" s="188"/>
      <c r="L229" s="129"/>
      <c r="M229" s="4" t="str">
        <f>IF(F242,I242,"")</f>
        <v/>
      </c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25" hidden="1" customHeight="1">
      <c r="A230" s="4">
        <v>228</v>
      </c>
      <c r="B230" s="589"/>
      <c r="C230" s="77" t="s">
        <v>225</v>
      </c>
      <c r="D230" s="59">
        <v>12</v>
      </c>
      <c r="E230" s="74">
        <v>5</v>
      </c>
      <c r="F230" s="87"/>
      <c r="G230" s="92"/>
      <c r="H230" s="97" t="str">
        <f t="shared" si="13"/>
        <v>中央区12-5</v>
      </c>
      <c r="I230" s="104">
        <v>460</v>
      </c>
      <c r="J230" s="113" t="s">
        <v>1249</v>
      </c>
      <c r="K230" s="281"/>
      <c r="L230" s="341"/>
      <c r="M230" s="5" t="str">
        <f>IF(F232,I232,"")</f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100000000000001" hidden="1" customHeight="1">
      <c r="A231" s="4">
        <v>229</v>
      </c>
      <c r="B231" s="589"/>
      <c r="C231" s="76" t="s">
        <v>225</v>
      </c>
      <c r="D231" s="349">
        <v>12</v>
      </c>
      <c r="E231" s="74">
        <v>6</v>
      </c>
      <c r="F231" s="87"/>
      <c r="G231" s="92"/>
      <c r="H231" s="97" t="str">
        <f t="shared" si="13"/>
        <v>中央区12-6</v>
      </c>
      <c r="I231" s="104">
        <v>385</v>
      </c>
      <c r="J231" s="113" t="s">
        <v>312</v>
      </c>
      <c r="K231" s="188"/>
      <c r="L231" s="152"/>
      <c r="M231" s="5" t="str">
        <f>IF(F233,I233,"")</f>
        <v/>
      </c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100000000000001" hidden="1" customHeight="1">
      <c r="A232" s="4">
        <v>230</v>
      </c>
      <c r="B232" s="590" t="s">
        <v>314</v>
      </c>
      <c r="C232" s="76" t="s">
        <v>225</v>
      </c>
      <c r="D232" s="349">
        <v>13</v>
      </c>
      <c r="E232" s="74">
        <v>1</v>
      </c>
      <c r="F232" s="87"/>
      <c r="G232" s="92"/>
      <c r="H232" s="97" t="str">
        <f t="shared" si="13"/>
        <v>中央区13-1</v>
      </c>
      <c r="I232" s="104">
        <v>570</v>
      </c>
      <c r="J232" s="113" t="s">
        <v>315</v>
      </c>
      <c r="K232" s="188"/>
      <c r="L232" s="318"/>
      <c r="M232" s="5" t="str">
        <f>IF(F234,I234,"")</f>
        <v/>
      </c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100000000000001" hidden="1" customHeight="1">
      <c r="A233" s="4">
        <v>231</v>
      </c>
      <c r="B233" s="581"/>
      <c r="C233" s="76" t="s">
        <v>225</v>
      </c>
      <c r="D233" s="59">
        <v>13</v>
      </c>
      <c r="E233" s="74">
        <v>2</v>
      </c>
      <c r="F233" s="87"/>
      <c r="G233" s="92"/>
      <c r="H233" s="97" t="str">
        <f t="shared" si="13"/>
        <v>中央区13-2</v>
      </c>
      <c r="I233" s="104">
        <v>560</v>
      </c>
      <c r="J233" s="113" t="s">
        <v>316</v>
      </c>
      <c r="K233" s="188"/>
      <c r="L233" s="313"/>
      <c r="M233" s="5" t="str">
        <f>IF(F235,I235,"")</f>
        <v/>
      </c>
    </row>
    <row r="234" spans="1:70" ht="19.5" hidden="1" customHeight="1">
      <c r="A234" s="4">
        <v>232</v>
      </c>
      <c r="B234" s="581"/>
      <c r="C234" s="76" t="s">
        <v>225</v>
      </c>
      <c r="D234" s="349">
        <v>13</v>
      </c>
      <c r="E234" s="74">
        <v>3</v>
      </c>
      <c r="F234" s="87"/>
      <c r="G234" s="92"/>
      <c r="H234" s="97" t="str">
        <f t="shared" si="13"/>
        <v>中央区13-3</v>
      </c>
      <c r="I234" s="104">
        <v>865</v>
      </c>
      <c r="J234" s="113" t="s">
        <v>317</v>
      </c>
      <c r="K234" s="188"/>
      <c r="L234" s="216"/>
      <c r="M234" s="5" t="str">
        <f>IF(F236,I236,"")</f>
        <v/>
      </c>
      <c r="N234" s="6"/>
      <c r="O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25" hidden="1" customHeight="1">
      <c r="A235" s="4">
        <v>233</v>
      </c>
      <c r="B235" s="581"/>
      <c r="C235" s="76" t="s">
        <v>225</v>
      </c>
      <c r="D235" s="349">
        <v>13</v>
      </c>
      <c r="E235" s="74">
        <v>4</v>
      </c>
      <c r="F235" s="87"/>
      <c r="G235" s="92"/>
      <c r="H235" s="97" t="str">
        <f t="shared" si="13"/>
        <v>中央区13-4</v>
      </c>
      <c r="I235" s="104">
        <v>465</v>
      </c>
      <c r="J235" s="113" t="s">
        <v>1250</v>
      </c>
      <c r="K235" s="281"/>
      <c r="L235" s="360"/>
      <c r="M235" s="5" t="str">
        <f>IF(F248,I248,"")</f>
        <v/>
      </c>
      <c r="N235" s="6"/>
    </row>
    <row r="236" spans="1:70" ht="20.25" hidden="1" customHeight="1">
      <c r="A236" s="4">
        <v>234</v>
      </c>
      <c r="B236" s="581"/>
      <c r="C236" s="76" t="s">
        <v>225</v>
      </c>
      <c r="D236" s="59">
        <v>13</v>
      </c>
      <c r="E236" s="74">
        <v>5</v>
      </c>
      <c r="F236" s="87"/>
      <c r="G236" s="92"/>
      <c r="H236" s="97" t="str">
        <f t="shared" si="13"/>
        <v>中央区13-5</v>
      </c>
      <c r="I236" s="104">
        <v>775</v>
      </c>
      <c r="J236" s="113" t="s">
        <v>1251</v>
      </c>
      <c r="K236" s="188"/>
      <c r="L236" s="224"/>
    </row>
    <row r="237" spans="1:70" ht="20.25" hidden="1" customHeight="1">
      <c r="A237" s="4">
        <v>235</v>
      </c>
      <c r="B237" s="581"/>
      <c r="C237" s="76" t="s">
        <v>225</v>
      </c>
      <c r="D237" s="59">
        <v>13</v>
      </c>
      <c r="E237" s="74">
        <v>6</v>
      </c>
      <c r="F237" s="87"/>
      <c r="G237" s="92"/>
      <c r="H237" s="97" t="str">
        <f t="shared" si="13"/>
        <v>中央区13-6</v>
      </c>
      <c r="I237" s="104">
        <v>250</v>
      </c>
      <c r="J237" s="113" t="s">
        <v>1250</v>
      </c>
      <c r="K237" s="188"/>
      <c r="L237" s="131"/>
      <c r="M237" s="5" t="str">
        <f>IF(F239,I239,"")</f>
        <v/>
      </c>
    </row>
    <row r="238" spans="1:70" ht="20.25" hidden="1" customHeight="1">
      <c r="A238" s="4">
        <v>236</v>
      </c>
      <c r="B238" s="581"/>
      <c r="C238" s="76" t="s">
        <v>225</v>
      </c>
      <c r="D238" s="59">
        <v>13</v>
      </c>
      <c r="E238" s="74">
        <v>7</v>
      </c>
      <c r="F238" s="87"/>
      <c r="G238" s="92"/>
      <c r="H238" s="97" t="str">
        <f t="shared" si="13"/>
        <v>中央区13-7</v>
      </c>
      <c r="I238" s="104">
        <v>415</v>
      </c>
      <c r="J238" s="113" t="s">
        <v>1026</v>
      </c>
      <c r="K238" s="188"/>
      <c r="L238" s="131"/>
      <c r="M238" s="5" t="str">
        <f>IF(F240,I240,"")</f>
        <v/>
      </c>
      <c r="N238" s="6"/>
    </row>
    <row r="239" spans="1:70" ht="20.25" hidden="1" customHeight="1">
      <c r="A239" s="4">
        <v>237</v>
      </c>
      <c r="B239" s="581"/>
      <c r="C239" s="76" t="s">
        <v>225</v>
      </c>
      <c r="D239" s="349">
        <v>13</v>
      </c>
      <c r="E239" s="74">
        <v>8</v>
      </c>
      <c r="F239" s="87"/>
      <c r="G239" s="92"/>
      <c r="H239" s="97" t="str">
        <f t="shared" si="13"/>
        <v>中央区13-8</v>
      </c>
      <c r="I239" s="104">
        <v>590</v>
      </c>
      <c r="J239" s="113" t="s">
        <v>315</v>
      </c>
      <c r="K239" s="188"/>
      <c r="L239" s="138"/>
      <c r="M239" s="4" t="str">
        <f t="shared" si="14"/>
        <v/>
      </c>
      <c r="O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</row>
    <row r="240" spans="1:70" ht="20.25" hidden="1">
      <c r="A240" s="4">
        <v>238</v>
      </c>
      <c r="B240" s="582"/>
      <c r="C240" s="76" t="s">
        <v>225</v>
      </c>
      <c r="D240" s="59">
        <v>13</v>
      </c>
      <c r="E240" s="74">
        <v>9</v>
      </c>
      <c r="F240" s="87"/>
      <c r="G240" s="92"/>
      <c r="H240" s="97" t="str">
        <f t="shared" si="13"/>
        <v>中央区13-9</v>
      </c>
      <c r="I240" s="104">
        <v>395</v>
      </c>
      <c r="J240" s="113" t="s">
        <v>315</v>
      </c>
      <c r="K240" s="188"/>
      <c r="L240" s="360"/>
      <c r="M240" s="4" t="str">
        <f t="shared" si="14"/>
        <v/>
      </c>
      <c r="O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</row>
    <row r="241" spans="1:70" ht="16.5" hidden="1" customHeight="1">
      <c r="A241" s="4">
        <v>239</v>
      </c>
      <c r="B241" s="589" t="s">
        <v>321</v>
      </c>
      <c r="C241" s="76" t="s">
        <v>225</v>
      </c>
      <c r="D241" s="59">
        <v>14</v>
      </c>
      <c r="E241" s="74">
        <v>1</v>
      </c>
      <c r="F241" s="87"/>
      <c r="G241" s="92"/>
      <c r="H241" s="97" t="str">
        <f t="shared" si="13"/>
        <v>中央区14-1</v>
      </c>
      <c r="I241" s="104">
        <v>540</v>
      </c>
      <c r="J241" s="113" t="s">
        <v>322</v>
      </c>
      <c r="K241" s="281"/>
      <c r="L241" s="129"/>
      <c r="M241" s="4" t="str">
        <f t="shared" si="14"/>
        <v/>
      </c>
      <c r="N241" s="6"/>
    </row>
    <row r="242" spans="1:70" ht="16.5" hidden="1" customHeight="1">
      <c r="A242" s="4">
        <v>240</v>
      </c>
      <c r="B242" s="589"/>
      <c r="C242" s="76" t="s">
        <v>225</v>
      </c>
      <c r="D242" s="59">
        <v>14</v>
      </c>
      <c r="E242" s="74">
        <v>2</v>
      </c>
      <c r="F242" s="87"/>
      <c r="G242" s="92"/>
      <c r="H242" s="97" t="str">
        <f t="shared" si="13"/>
        <v>中央区14-2</v>
      </c>
      <c r="I242" s="104">
        <v>635</v>
      </c>
      <c r="J242" s="113" t="s">
        <v>1252</v>
      </c>
      <c r="K242" s="281"/>
      <c r="L242" s="140"/>
      <c r="M242" s="5" t="str">
        <f t="shared" si="14"/>
        <v/>
      </c>
      <c r="N242" s="19"/>
    </row>
    <row r="243" spans="1:70" ht="20.25" hidden="1" customHeight="1">
      <c r="A243" s="4">
        <v>241</v>
      </c>
      <c r="B243" s="589"/>
      <c r="C243" s="76" t="s">
        <v>225</v>
      </c>
      <c r="D243" s="59">
        <v>14</v>
      </c>
      <c r="E243" s="74">
        <v>3</v>
      </c>
      <c r="F243" s="87"/>
      <c r="G243" s="92"/>
      <c r="H243" s="97" t="str">
        <f t="shared" si="13"/>
        <v>中央区14-3</v>
      </c>
      <c r="I243" s="104">
        <v>665</v>
      </c>
      <c r="J243" s="113" t="s">
        <v>324</v>
      </c>
      <c r="K243" s="189"/>
      <c r="L243" s="157"/>
      <c r="M243" s="4" t="str">
        <f t="shared" si="14"/>
        <v/>
      </c>
      <c r="N243" s="6"/>
      <c r="O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</row>
    <row r="244" spans="1:70" s="19" customFormat="1" ht="20.25" hidden="1">
      <c r="A244" s="4">
        <v>242</v>
      </c>
      <c r="B244" s="589"/>
      <c r="C244" s="76" t="s">
        <v>225</v>
      </c>
      <c r="D244" s="59">
        <v>14</v>
      </c>
      <c r="E244" s="74">
        <v>4</v>
      </c>
      <c r="F244" s="87"/>
      <c r="G244" s="92"/>
      <c r="H244" s="97" t="str">
        <f t="shared" si="13"/>
        <v>中央区14-4</v>
      </c>
      <c r="I244" s="104">
        <v>590</v>
      </c>
      <c r="J244" s="113" t="s">
        <v>1253</v>
      </c>
      <c r="K244" s="188"/>
      <c r="L244" s="141"/>
      <c r="M244" s="4" t="str">
        <f t="shared" si="14"/>
        <v/>
      </c>
      <c r="N244" s="6"/>
      <c r="P244" s="47"/>
      <c r="Q244" s="47"/>
    </row>
    <row r="245" spans="1:70" ht="20.25" hidden="1">
      <c r="A245" s="4">
        <v>243</v>
      </c>
      <c r="B245" s="589"/>
      <c r="C245" s="76" t="s">
        <v>225</v>
      </c>
      <c r="D245" s="59">
        <v>14</v>
      </c>
      <c r="E245" s="74">
        <v>5</v>
      </c>
      <c r="F245" s="87"/>
      <c r="G245" s="92"/>
      <c r="H245" s="97" t="str">
        <f t="shared" si="13"/>
        <v>中央区14-5</v>
      </c>
      <c r="I245" s="104">
        <v>380</v>
      </c>
      <c r="J245" s="113" t="s">
        <v>1254</v>
      </c>
      <c r="K245" s="281"/>
      <c r="L245" s="152"/>
      <c r="M245" s="4" t="str">
        <f t="shared" si="14"/>
        <v/>
      </c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ht="20.25" hidden="1">
      <c r="A246" s="4">
        <v>244</v>
      </c>
      <c r="B246" s="589"/>
      <c r="C246" s="76" t="s">
        <v>225</v>
      </c>
      <c r="D246" s="349">
        <v>14</v>
      </c>
      <c r="E246" s="74">
        <v>6</v>
      </c>
      <c r="F246" s="87"/>
      <c r="G246" s="92"/>
      <c r="H246" s="97" t="str">
        <f t="shared" si="13"/>
        <v>中央区14-6</v>
      </c>
      <c r="I246" s="104">
        <v>365</v>
      </c>
      <c r="J246" s="113" t="s">
        <v>1255</v>
      </c>
      <c r="K246" s="188"/>
      <c r="L246" s="141"/>
      <c r="M246" s="4" t="str">
        <f t="shared" si="14"/>
        <v/>
      </c>
      <c r="N246" s="6"/>
      <c r="O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</row>
    <row r="247" spans="1:70" ht="18" hidden="1" customHeight="1">
      <c r="A247" s="4">
        <v>245</v>
      </c>
      <c r="B247" s="589"/>
      <c r="C247" s="76" t="s">
        <v>225</v>
      </c>
      <c r="D247" s="59">
        <v>14</v>
      </c>
      <c r="E247" s="74">
        <v>7</v>
      </c>
      <c r="F247" s="87"/>
      <c r="G247" s="92"/>
      <c r="H247" s="97" t="str">
        <f t="shared" si="13"/>
        <v>中央区14-7</v>
      </c>
      <c r="I247" s="104">
        <v>395</v>
      </c>
      <c r="J247" s="113" t="s">
        <v>329</v>
      </c>
      <c r="K247" s="281"/>
      <c r="L247" s="131"/>
      <c r="M247" s="4" t="str">
        <f t="shared" si="14"/>
        <v/>
      </c>
      <c r="N247" s="6"/>
      <c r="O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 hidden="1">
      <c r="A248" s="4">
        <v>246</v>
      </c>
      <c r="B248" s="589"/>
      <c r="C248" s="76" t="s">
        <v>225</v>
      </c>
      <c r="D248" s="349">
        <v>14</v>
      </c>
      <c r="E248" s="74">
        <v>8</v>
      </c>
      <c r="F248" s="87"/>
      <c r="G248" s="92"/>
      <c r="H248" s="97" t="str">
        <f t="shared" si="13"/>
        <v>中央区14-8</v>
      </c>
      <c r="I248" s="104">
        <v>425</v>
      </c>
      <c r="J248" s="113" t="s">
        <v>329</v>
      </c>
      <c r="K248" s="281"/>
      <c r="L248" s="141"/>
      <c r="M248" s="4" t="str">
        <f t="shared" si="14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20.25" hidden="1">
      <c r="A249" s="4">
        <v>247</v>
      </c>
      <c r="B249" s="589"/>
      <c r="C249" s="76" t="s">
        <v>225</v>
      </c>
      <c r="D249" s="59">
        <v>14</v>
      </c>
      <c r="E249" s="74">
        <v>9</v>
      </c>
      <c r="F249" s="87"/>
      <c r="G249" s="92"/>
      <c r="H249" s="97" t="str">
        <f t="shared" si="13"/>
        <v>中央区14-9</v>
      </c>
      <c r="I249" s="104">
        <v>620</v>
      </c>
      <c r="J249" s="113" t="s">
        <v>331</v>
      </c>
      <c r="K249" s="188"/>
      <c r="L249" s="129"/>
      <c r="M249" s="4" t="str">
        <f t="shared" si="14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 customHeight="1">
      <c r="A250" s="4">
        <v>248</v>
      </c>
      <c r="B250" s="589" t="s">
        <v>332</v>
      </c>
      <c r="C250" s="76" t="s">
        <v>225</v>
      </c>
      <c r="D250" s="59">
        <v>15</v>
      </c>
      <c r="E250" s="74">
        <v>1</v>
      </c>
      <c r="F250" s="87"/>
      <c r="G250" s="92"/>
      <c r="H250" s="97" t="str">
        <f t="shared" si="13"/>
        <v>中央区15-1</v>
      </c>
      <c r="I250" s="104">
        <v>680</v>
      </c>
      <c r="J250" s="113" t="s">
        <v>333</v>
      </c>
      <c r="K250" s="188"/>
      <c r="L250" s="129"/>
      <c r="M250" s="4" t="str">
        <f t="shared" si="14"/>
        <v/>
      </c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100000000000001" hidden="1" customHeight="1">
      <c r="A251" s="4">
        <v>249</v>
      </c>
      <c r="B251" s="589"/>
      <c r="C251" s="76" t="s">
        <v>225</v>
      </c>
      <c r="D251" s="59">
        <v>15</v>
      </c>
      <c r="E251" s="74">
        <v>2</v>
      </c>
      <c r="F251" s="87"/>
      <c r="G251" s="92"/>
      <c r="H251" s="97" t="str">
        <f t="shared" si="13"/>
        <v>中央区15-2</v>
      </c>
      <c r="I251" s="104">
        <v>245</v>
      </c>
      <c r="J251" s="113" t="s">
        <v>334</v>
      </c>
      <c r="K251" s="188"/>
      <c r="L251" s="129"/>
      <c r="M251" s="5" t="str">
        <f>IF(F253,I253,"")</f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100000000000001" hidden="1" customHeight="1">
      <c r="A252" s="4">
        <v>250</v>
      </c>
      <c r="B252" s="589"/>
      <c r="C252" s="76" t="s">
        <v>225</v>
      </c>
      <c r="D252" s="59">
        <v>15</v>
      </c>
      <c r="E252" s="74">
        <v>3</v>
      </c>
      <c r="F252" s="87"/>
      <c r="G252" s="92"/>
      <c r="H252" s="97" t="str">
        <f t="shared" si="13"/>
        <v>中央区15-3</v>
      </c>
      <c r="I252" s="104">
        <v>360</v>
      </c>
      <c r="J252" s="113" t="s">
        <v>1256</v>
      </c>
      <c r="K252" s="188"/>
      <c r="L252" s="159"/>
      <c r="M252" s="4" t="str">
        <f t="shared" si="14"/>
        <v/>
      </c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customHeight="1">
      <c r="A253" s="4">
        <v>251</v>
      </c>
      <c r="B253" s="589"/>
      <c r="C253" s="76" t="s">
        <v>225</v>
      </c>
      <c r="D253" s="349">
        <v>15</v>
      </c>
      <c r="E253" s="74">
        <v>4</v>
      </c>
      <c r="F253" s="87">
        <v>0</v>
      </c>
      <c r="G253" s="92"/>
      <c r="H253" s="99" t="str">
        <f t="shared" si="13"/>
        <v>中央区15-4</v>
      </c>
      <c r="I253" s="104">
        <v>215</v>
      </c>
      <c r="J253" s="113" t="s">
        <v>334</v>
      </c>
      <c r="K253" s="281"/>
      <c r="L253" s="164" t="s">
        <v>998</v>
      </c>
      <c r="M253" s="5" t="str">
        <f>IF(F255,I255,"")</f>
        <v/>
      </c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hidden="1" customHeight="1">
      <c r="A254" s="4">
        <v>252</v>
      </c>
      <c r="B254" s="589"/>
      <c r="C254" s="76" t="s">
        <v>225</v>
      </c>
      <c r="D254" s="349">
        <v>15</v>
      </c>
      <c r="E254" s="74">
        <v>5</v>
      </c>
      <c r="F254" s="87"/>
      <c r="G254" s="92"/>
      <c r="H254" s="97" t="str">
        <f t="shared" si="13"/>
        <v>中央区15-5</v>
      </c>
      <c r="I254" s="104">
        <v>530</v>
      </c>
      <c r="J254" s="113" t="s">
        <v>335</v>
      </c>
      <c r="K254" s="281"/>
      <c r="L254" s="155"/>
      <c r="M254" s="4" t="str">
        <f t="shared" si="14"/>
        <v/>
      </c>
      <c r="N254" s="6"/>
      <c r="O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hidden="1" customHeight="1">
      <c r="A255" s="4">
        <v>253</v>
      </c>
      <c r="B255" s="589"/>
      <c r="C255" s="76" t="s">
        <v>225</v>
      </c>
      <c r="D255" s="59">
        <v>15</v>
      </c>
      <c r="E255" s="74">
        <v>6</v>
      </c>
      <c r="F255" s="87"/>
      <c r="G255" s="92"/>
      <c r="H255" s="97" t="str">
        <f t="shared" si="13"/>
        <v>中央区15-6</v>
      </c>
      <c r="I255" s="104">
        <v>265</v>
      </c>
      <c r="J255" s="113" t="s">
        <v>1257</v>
      </c>
      <c r="K255" s="188"/>
      <c r="L255" s="152"/>
      <c r="M255" s="4" t="str">
        <f t="shared" si="14"/>
        <v/>
      </c>
      <c r="N255" s="6"/>
    </row>
    <row r="256" spans="1:70" ht="20.100000000000001" hidden="1" customHeight="1">
      <c r="A256" s="4">
        <v>254</v>
      </c>
      <c r="B256" s="589"/>
      <c r="C256" s="76" t="s">
        <v>225</v>
      </c>
      <c r="D256" s="59">
        <v>15</v>
      </c>
      <c r="E256" s="74">
        <v>7</v>
      </c>
      <c r="F256" s="87"/>
      <c r="G256" s="92"/>
      <c r="H256" s="97" t="str">
        <f t="shared" si="13"/>
        <v>中央区15-7</v>
      </c>
      <c r="I256" s="104">
        <v>720</v>
      </c>
      <c r="J256" s="113" t="s">
        <v>1258</v>
      </c>
      <c r="K256" s="188"/>
      <c r="L256" s="129"/>
      <c r="M256" s="4" t="str">
        <f t="shared" si="14"/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100000000000001" hidden="1" customHeight="1">
      <c r="A257" s="4">
        <v>255</v>
      </c>
      <c r="B257" s="589"/>
      <c r="C257" s="76" t="s">
        <v>225</v>
      </c>
      <c r="D257" s="59">
        <v>15</v>
      </c>
      <c r="E257" s="74">
        <v>8</v>
      </c>
      <c r="F257" s="87"/>
      <c r="G257" s="92"/>
      <c r="H257" s="97" t="str">
        <f t="shared" si="13"/>
        <v>中央区15-8</v>
      </c>
      <c r="I257" s="104">
        <v>360</v>
      </c>
      <c r="J257" s="113" t="s">
        <v>337</v>
      </c>
      <c r="K257" s="188"/>
      <c r="L257" s="129"/>
      <c r="M257" s="4" t="str">
        <f t="shared" si="14"/>
        <v/>
      </c>
      <c r="N257" s="6"/>
      <c r="O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</row>
    <row r="258" spans="1:70" ht="20.100000000000001" hidden="1" customHeight="1">
      <c r="A258" s="4">
        <v>256</v>
      </c>
      <c r="B258" s="589"/>
      <c r="C258" s="76" t="s">
        <v>225</v>
      </c>
      <c r="D258" s="59">
        <v>15</v>
      </c>
      <c r="E258" s="74">
        <v>9</v>
      </c>
      <c r="F258" s="87"/>
      <c r="G258" s="92"/>
      <c r="H258" s="97" t="str">
        <f t="shared" si="13"/>
        <v>中央区15-9</v>
      </c>
      <c r="I258" s="104">
        <v>910</v>
      </c>
      <c r="J258" s="113" t="s">
        <v>1259</v>
      </c>
      <c r="K258" s="188"/>
      <c r="L258" s="129"/>
      <c r="M258" s="4" t="str">
        <f t="shared" si="14"/>
        <v/>
      </c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hidden="1" customHeight="1">
      <c r="A259" s="4">
        <v>257</v>
      </c>
      <c r="B259" s="589"/>
      <c r="C259" s="76" t="s">
        <v>225</v>
      </c>
      <c r="D259" s="59">
        <v>15</v>
      </c>
      <c r="E259" s="74">
        <v>10</v>
      </c>
      <c r="F259" s="87"/>
      <c r="G259" s="92"/>
      <c r="H259" s="97" t="str">
        <f t="shared" si="13"/>
        <v>中央区15-10</v>
      </c>
      <c r="I259" s="104">
        <v>205</v>
      </c>
      <c r="J259" s="113" t="s">
        <v>1260</v>
      </c>
      <c r="K259" s="188"/>
      <c r="L259" s="129"/>
      <c r="M259" s="5">
        <f>IF(F261,I261,"")</f>
        <v>225</v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hidden="1" customHeight="1">
      <c r="A260" s="4">
        <v>258</v>
      </c>
      <c r="B260" s="589"/>
      <c r="C260" s="76" t="s">
        <v>225</v>
      </c>
      <c r="D260" s="59">
        <v>15</v>
      </c>
      <c r="E260" s="74">
        <v>11</v>
      </c>
      <c r="F260" s="87"/>
      <c r="G260" s="92"/>
      <c r="H260" s="97" t="str">
        <f t="shared" si="13"/>
        <v>中央区15-11</v>
      </c>
      <c r="I260" s="104">
        <v>375</v>
      </c>
      <c r="J260" s="113" t="s">
        <v>1261</v>
      </c>
      <c r="K260" s="188"/>
      <c r="L260" s="129"/>
      <c r="M260" s="4" t="str">
        <f t="shared" ref="M260:M265" si="15">IF(F271,I271,"")</f>
        <v/>
      </c>
      <c r="N260" s="6"/>
    </row>
    <row r="261" spans="1:70" ht="20.100000000000001" customHeight="1">
      <c r="A261" s="4">
        <v>259</v>
      </c>
      <c r="B261" s="589"/>
      <c r="C261" s="76" t="s">
        <v>225</v>
      </c>
      <c r="D261" s="349">
        <v>15</v>
      </c>
      <c r="E261" s="74">
        <v>12</v>
      </c>
      <c r="F261" s="87">
        <v>3</v>
      </c>
      <c r="G261" s="92"/>
      <c r="H261" s="99" t="str">
        <f t="shared" si="13"/>
        <v>中央区15-12</v>
      </c>
      <c r="I261" s="104">
        <v>225</v>
      </c>
      <c r="J261" s="113" t="s">
        <v>334</v>
      </c>
      <c r="K261" s="281" t="s">
        <v>1051</v>
      </c>
      <c r="L261" s="402" t="s">
        <v>1441</v>
      </c>
      <c r="M261" s="4" t="str">
        <f t="shared" si="15"/>
        <v/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19.5" hidden="1" customHeight="1">
      <c r="A262" s="4">
        <v>260</v>
      </c>
      <c r="B262" s="589"/>
      <c r="C262" s="76" t="s">
        <v>225</v>
      </c>
      <c r="D262" s="59">
        <v>15</v>
      </c>
      <c r="E262" s="74">
        <v>13</v>
      </c>
      <c r="F262" s="87"/>
      <c r="G262" s="92"/>
      <c r="H262" s="97" t="str">
        <f t="shared" si="13"/>
        <v>中央区15-13</v>
      </c>
      <c r="I262" s="104">
        <v>325</v>
      </c>
      <c r="J262" s="113" t="s">
        <v>335</v>
      </c>
      <c r="K262" s="281"/>
      <c r="L262" s="129"/>
      <c r="M262" s="5" t="str">
        <f>IF(F264,I264,"")</f>
        <v/>
      </c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</row>
    <row r="263" spans="1:70" ht="20.100000000000001" hidden="1" customHeight="1">
      <c r="A263" s="4">
        <v>261</v>
      </c>
      <c r="B263" s="590" t="s">
        <v>341</v>
      </c>
      <c r="C263" s="76" t="s">
        <v>225</v>
      </c>
      <c r="D263" s="59">
        <v>16</v>
      </c>
      <c r="E263" s="74">
        <v>1</v>
      </c>
      <c r="F263" s="87"/>
      <c r="G263" s="92"/>
      <c r="H263" s="97" t="str">
        <f t="shared" si="13"/>
        <v>中央区16-1</v>
      </c>
      <c r="I263" s="104">
        <v>500</v>
      </c>
      <c r="J263" s="113" t="s">
        <v>342</v>
      </c>
      <c r="K263" s="281"/>
      <c r="L263" s="129"/>
      <c r="M263" s="5" t="str">
        <f>IF(F265,I265,"")</f>
        <v/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20.100000000000001" hidden="1" customHeight="1">
      <c r="A264" s="4">
        <v>262</v>
      </c>
      <c r="B264" s="581"/>
      <c r="C264" s="76" t="s">
        <v>225</v>
      </c>
      <c r="D264" s="59">
        <v>16</v>
      </c>
      <c r="E264" s="74">
        <v>2</v>
      </c>
      <c r="F264" s="87"/>
      <c r="G264" s="92"/>
      <c r="H264" s="97" t="str">
        <f t="shared" si="13"/>
        <v>中央区16-2</v>
      </c>
      <c r="I264" s="104">
        <v>235</v>
      </c>
      <c r="J264" s="113" t="s">
        <v>342</v>
      </c>
      <c r="K264" s="281"/>
      <c r="L264" s="140"/>
      <c r="M264" s="4" t="str">
        <f t="shared" si="15"/>
        <v/>
      </c>
      <c r="N264" s="15"/>
    </row>
    <row r="265" spans="1:70" ht="15.75" hidden="1" customHeight="1">
      <c r="A265" s="4">
        <v>263</v>
      </c>
      <c r="B265" s="581"/>
      <c r="C265" s="76" t="s">
        <v>225</v>
      </c>
      <c r="D265" s="349">
        <v>16</v>
      </c>
      <c r="E265" s="74">
        <v>3</v>
      </c>
      <c r="F265" s="87"/>
      <c r="G265" s="92"/>
      <c r="H265" s="99" t="str">
        <f t="shared" si="13"/>
        <v>中央区16-3</v>
      </c>
      <c r="I265" s="104">
        <v>520</v>
      </c>
      <c r="J265" s="113" t="s">
        <v>343</v>
      </c>
      <c r="K265" s="281"/>
      <c r="L265" s="318"/>
      <c r="M265" s="4" t="str">
        <f t="shared" si="15"/>
        <v/>
      </c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s="15" customFormat="1" ht="20.100000000000001" hidden="1" customHeight="1">
      <c r="A266" s="4">
        <v>264</v>
      </c>
      <c r="B266" s="581"/>
      <c r="C266" s="76" t="s">
        <v>225</v>
      </c>
      <c r="D266" s="59">
        <v>16</v>
      </c>
      <c r="E266" s="74">
        <v>4</v>
      </c>
      <c r="F266" s="87"/>
      <c r="G266" s="92"/>
      <c r="H266" s="99" t="str">
        <f t="shared" si="13"/>
        <v>中央区16-4</v>
      </c>
      <c r="I266" s="104">
        <v>560</v>
      </c>
      <c r="J266" s="113" t="s">
        <v>344</v>
      </c>
      <c r="K266" s="188"/>
      <c r="L266" s="363"/>
      <c r="M266" s="5" t="str">
        <f>IF(F268,I268,"")</f>
        <v/>
      </c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</row>
    <row r="267" spans="1:70" s="15" customFormat="1" ht="20.100000000000001" hidden="1" customHeight="1">
      <c r="A267" s="4">
        <v>265</v>
      </c>
      <c r="B267" s="581"/>
      <c r="C267" s="76" t="s">
        <v>225</v>
      </c>
      <c r="D267" s="59">
        <v>16</v>
      </c>
      <c r="E267" s="74">
        <v>5</v>
      </c>
      <c r="F267" s="87"/>
      <c r="G267" s="92"/>
      <c r="H267" s="97" t="str">
        <f t="shared" si="13"/>
        <v>中央区16-5</v>
      </c>
      <c r="I267" s="104">
        <v>560</v>
      </c>
      <c r="J267" s="113" t="s">
        <v>345</v>
      </c>
      <c r="K267" s="188"/>
      <c r="L267" s="129"/>
      <c r="M267" s="5" t="str">
        <f>IF(F269,I269,"")</f>
        <v/>
      </c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</row>
    <row r="268" spans="1:70" s="15" customFormat="1" ht="20.100000000000001" hidden="1" customHeight="1">
      <c r="A268" s="4">
        <v>266</v>
      </c>
      <c r="B268" s="581"/>
      <c r="C268" s="76" t="s">
        <v>225</v>
      </c>
      <c r="D268" s="349">
        <v>16</v>
      </c>
      <c r="E268" s="74">
        <v>6</v>
      </c>
      <c r="F268" s="87"/>
      <c r="G268" s="92"/>
      <c r="H268" s="97" t="str">
        <f t="shared" si="13"/>
        <v>中央区16-6</v>
      </c>
      <c r="I268" s="104">
        <v>350</v>
      </c>
      <c r="J268" s="113" t="s">
        <v>1027</v>
      </c>
      <c r="K268" s="188"/>
      <c r="L268" s="362"/>
      <c r="M268" s="5" t="str">
        <f>IF(F270,I270,"")</f>
        <v/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</row>
    <row r="269" spans="1:70" ht="20.100000000000001" hidden="1" customHeight="1">
      <c r="A269" s="4">
        <v>267</v>
      </c>
      <c r="B269" s="581"/>
      <c r="C269" s="76" t="s">
        <v>225</v>
      </c>
      <c r="D269" s="349">
        <v>16</v>
      </c>
      <c r="E269" s="74">
        <v>7</v>
      </c>
      <c r="F269" s="87"/>
      <c r="G269" s="92"/>
      <c r="H269" s="99" t="str">
        <f t="shared" si="13"/>
        <v>中央区16-7</v>
      </c>
      <c r="I269" s="104">
        <v>400</v>
      </c>
      <c r="J269" s="113" t="s">
        <v>1262</v>
      </c>
      <c r="K269" s="325"/>
      <c r="L269" s="318"/>
      <c r="M269" s="4" t="str">
        <f t="shared" si="14"/>
        <v/>
      </c>
      <c r="N269" s="15"/>
    </row>
    <row r="270" spans="1:70" ht="20.100000000000001" hidden="1" customHeight="1">
      <c r="A270" s="4">
        <v>268</v>
      </c>
      <c r="B270" s="582"/>
      <c r="C270" s="76" t="s">
        <v>225</v>
      </c>
      <c r="D270" s="349">
        <v>16</v>
      </c>
      <c r="E270" s="74">
        <v>8</v>
      </c>
      <c r="F270" s="87"/>
      <c r="G270" s="92"/>
      <c r="H270" s="99" t="str">
        <f t="shared" si="13"/>
        <v>中央区16-8</v>
      </c>
      <c r="I270" s="104">
        <v>315</v>
      </c>
      <c r="J270" s="113" t="s">
        <v>1027</v>
      </c>
      <c r="K270" s="325"/>
      <c r="L270" s="318"/>
      <c r="M270" s="4" t="str">
        <f t="shared" si="14"/>
        <v/>
      </c>
      <c r="N270" s="15"/>
    </row>
    <row r="271" spans="1:70" s="15" customFormat="1" ht="20.100000000000001" hidden="1" customHeight="1">
      <c r="A271" s="4">
        <v>269</v>
      </c>
      <c r="B271" s="589" t="s">
        <v>347</v>
      </c>
      <c r="C271" s="76" t="s">
        <v>225</v>
      </c>
      <c r="D271" s="59">
        <v>17</v>
      </c>
      <c r="E271" s="74">
        <v>1</v>
      </c>
      <c r="F271" s="87"/>
      <c r="G271" s="92"/>
      <c r="H271" s="97" t="str">
        <f t="shared" si="13"/>
        <v>中央区17-1</v>
      </c>
      <c r="I271" s="104">
        <v>670</v>
      </c>
      <c r="J271" s="113" t="s">
        <v>348</v>
      </c>
      <c r="K271" s="188"/>
      <c r="L271" s="129"/>
      <c r="M271" s="4" t="str">
        <f t="shared" si="14"/>
        <v/>
      </c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</row>
    <row r="272" spans="1:70" s="15" customFormat="1" ht="20.25" hidden="1" customHeight="1">
      <c r="A272" s="4">
        <v>270</v>
      </c>
      <c r="B272" s="589"/>
      <c r="C272" s="76" t="s">
        <v>225</v>
      </c>
      <c r="D272" s="59">
        <v>17</v>
      </c>
      <c r="E272" s="74">
        <v>2</v>
      </c>
      <c r="F272" s="87"/>
      <c r="G272" s="92"/>
      <c r="H272" s="97" t="str">
        <f t="shared" si="13"/>
        <v>中央区17-2</v>
      </c>
      <c r="I272" s="104">
        <v>635</v>
      </c>
      <c r="J272" s="113" t="s">
        <v>349</v>
      </c>
      <c r="K272" s="188"/>
      <c r="L272" s="129"/>
      <c r="M272" s="5" t="str">
        <f>IF(F274,I274,"")</f>
        <v/>
      </c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</row>
    <row r="273" spans="1:70" ht="20.100000000000001" hidden="1" customHeight="1">
      <c r="A273" s="4">
        <v>271</v>
      </c>
      <c r="B273" s="589"/>
      <c r="C273" s="76" t="s">
        <v>225</v>
      </c>
      <c r="D273" s="59">
        <v>17</v>
      </c>
      <c r="E273" s="74">
        <v>3</v>
      </c>
      <c r="F273" s="87"/>
      <c r="G273" s="92"/>
      <c r="H273" s="97" t="str">
        <f t="shared" si="13"/>
        <v>中央区17-3</v>
      </c>
      <c r="I273" s="104">
        <v>820</v>
      </c>
      <c r="J273" s="113" t="s">
        <v>350</v>
      </c>
      <c r="K273" s="188"/>
      <c r="L273" s="129"/>
      <c r="M273" s="5" t="str">
        <f>IF(F275,I275,"")</f>
        <v/>
      </c>
      <c r="N273" s="6"/>
      <c r="O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</row>
    <row r="274" spans="1:70" ht="20.25" customHeight="1">
      <c r="A274" s="4">
        <v>272</v>
      </c>
      <c r="B274" s="589"/>
      <c r="C274" s="76" t="s">
        <v>225</v>
      </c>
      <c r="D274" s="349">
        <v>17</v>
      </c>
      <c r="E274" s="74">
        <v>4</v>
      </c>
      <c r="F274" s="87">
        <v>0</v>
      </c>
      <c r="G274" s="92"/>
      <c r="H274" s="97" t="str">
        <f t="shared" si="13"/>
        <v>中央区17-4</v>
      </c>
      <c r="I274" s="104">
        <v>350</v>
      </c>
      <c r="J274" s="113" t="s">
        <v>351</v>
      </c>
      <c r="K274" s="281"/>
      <c r="L274" s="164" t="s">
        <v>857</v>
      </c>
      <c r="M274" s="5" t="str">
        <f>IF(F276,I276,"")</f>
        <v/>
      </c>
      <c r="N274" s="15"/>
      <c r="O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</row>
    <row r="275" spans="1:70" ht="20.25" customHeight="1">
      <c r="A275" s="4">
        <v>273</v>
      </c>
      <c r="B275" s="589"/>
      <c r="C275" s="76" t="s">
        <v>225</v>
      </c>
      <c r="D275" s="349">
        <v>17</v>
      </c>
      <c r="E275" s="74">
        <v>5</v>
      </c>
      <c r="F275" s="87">
        <v>0</v>
      </c>
      <c r="G275" s="92"/>
      <c r="H275" s="97" t="str">
        <f t="shared" si="13"/>
        <v>中央区17-5</v>
      </c>
      <c r="I275" s="104">
        <v>395</v>
      </c>
      <c r="J275" s="113" t="s">
        <v>351</v>
      </c>
      <c r="K275" s="281"/>
      <c r="L275" s="318" t="s">
        <v>1489</v>
      </c>
      <c r="M275" s="4" t="str">
        <f t="shared" si="14"/>
        <v/>
      </c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s="15" customFormat="1" ht="20.25" customHeight="1">
      <c r="A276" s="4">
        <v>274</v>
      </c>
      <c r="B276" s="589"/>
      <c r="C276" s="76" t="s">
        <v>225</v>
      </c>
      <c r="D276" s="349">
        <v>17</v>
      </c>
      <c r="E276" s="74">
        <v>6</v>
      </c>
      <c r="F276" s="87">
        <v>0</v>
      </c>
      <c r="G276" s="92"/>
      <c r="H276" s="97" t="str">
        <f t="shared" si="13"/>
        <v>中央区17-6</v>
      </c>
      <c r="I276" s="104">
        <v>520</v>
      </c>
      <c r="J276" s="113" t="s">
        <v>352</v>
      </c>
      <c r="K276" s="188"/>
      <c r="L276" s="164" t="s">
        <v>1477</v>
      </c>
      <c r="M276" s="4" t="str">
        <f t="shared" ref="M276:M293" si="16">IF(F286,I286,"")</f>
        <v/>
      </c>
      <c r="N276" s="6"/>
      <c r="P276" s="44"/>
      <c r="Q276" s="44"/>
    </row>
    <row r="277" spans="1:70" s="15" customFormat="1" ht="20.25" hidden="1" customHeight="1">
      <c r="A277" s="4">
        <v>275</v>
      </c>
      <c r="B277" s="589"/>
      <c r="C277" s="76" t="s">
        <v>225</v>
      </c>
      <c r="D277" s="59">
        <v>17</v>
      </c>
      <c r="E277" s="74">
        <v>7</v>
      </c>
      <c r="F277" s="87"/>
      <c r="G277" s="92"/>
      <c r="H277" s="97" t="str">
        <f t="shared" si="13"/>
        <v>中央区17-7</v>
      </c>
      <c r="I277" s="104">
        <v>220</v>
      </c>
      <c r="J277" s="113" t="s">
        <v>1263</v>
      </c>
      <c r="K277" s="188"/>
      <c r="L277" s="129"/>
      <c r="M277" s="5" t="str">
        <f t="shared" si="16"/>
        <v/>
      </c>
      <c r="N277" s="6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</row>
    <row r="278" spans="1:70" ht="20.25" hidden="1" customHeight="1">
      <c r="A278" s="4">
        <v>276</v>
      </c>
      <c r="B278" s="589" t="s">
        <v>354</v>
      </c>
      <c r="C278" s="76" t="s">
        <v>225</v>
      </c>
      <c r="D278" s="59">
        <v>18</v>
      </c>
      <c r="E278" s="74">
        <v>1</v>
      </c>
      <c r="F278" s="87"/>
      <c r="G278" s="92"/>
      <c r="H278" s="97" t="str">
        <f t="shared" ref="H278:H346" si="17">CONCATENATE(C278,D278,"-",E278)</f>
        <v>中央区18-1</v>
      </c>
      <c r="I278" s="104">
        <v>100</v>
      </c>
      <c r="J278" s="113" t="s">
        <v>355</v>
      </c>
      <c r="K278" s="188"/>
      <c r="L278" s="129"/>
      <c r="M278" s="4" t="str">
        <f t="shared" si="16"/>
        <v/>
      </c>
      <c r="N278" s="6"/>
      <c r="O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</row>
    <row r="279" spans="1:70" ht="20.25" hidden="1" customHeight="1">
      <c r="A279" s="4">
        <v>277</v>
      </c>
      <c r="B279" s="589"/>
      <c r="C279" s="76" t="s">
        <v>225</v>
      </c>
      <c r="D279" s="59">
        <v>18</v>
      </c>
      <c r="E279" s="74">
        <v>2</v>
      </c>
      <c r="F279" s="87"/>
      <c r="G279" s="92"/>
      <c r="H279" s="97" t="str">
        <f t="shared" si="17"/>
        <v>中央区18-2</v>
      </c>
      <c r="I279" s="104">
        <v>415</v>
      </c>
      <c r="J279" s="113" t="s">
        <v>355</v>
      </c>
      <c r="K279" s="188"/>
      <c r="L279" s="129"/>
      <c r="M279" s="5" t="str">
        <f t="shared" si="16"/>
        <v/>
      </c>
      <c r="N279" s="6"/>
      <c r="O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</row>
    <row r="280" spans="1:70" ht="20.25" hidden="1" customHeight="1">
      <c r="A280" s="4">
        <v>278</v>
      </c>
      <c r="B280" s="589"/>
      <c r="C280" s="208" t="s">
        <v>225</v>
      </c>
      <c r="D280" s="209">
        <v>18</v>
      </c>
      <c r="E280" s="204">
        <v>3</v>
      </c>
      <c r="F280" s="205"/>
      <c r="G280" s="92"/>
      <c r="H280" s="260" t="str">
        <f t="shared" si="17"/>
        <v>中央区18-3</v>
      </c>
      <c r="I280" s="261">
        <v>150</v>
      </c>
      <c r="J280" s="262" t="s">
        <v>356</v>
      </c>
      <c r="K280" s="188"/>
      <c r="L280" s="131"/>
      <c r="M280" s="4" t="str">
        <f t="shared" si="16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89"/>
      <c r="C281" s="76" t="s">
        <v>225</v>
      </c>
      <c r="D281" s="59">
        <v>18</v>
      </c>
      <c r="E281" s="74">
        <v>4</v>
      </c>
      <c r="F281" s="87"/>
      <c r="G281" s="92"/>
      <c r="H281" s="97" t="str">
        <f t="shared" si="17"/>
        <v>中央区18-4</v>
      </c>
      <c r="I281" s="104">
        <v>445</v>
      </c>
      <c r="J281" s="113" t="s">
        <v>357</v>
      </c>
      <c r="K281" s="188"/>
      <c r="L281" s="132"/>
      <c r="M281" s="4" t="str">
        <f t="shared" si="16"/>
        <v/>
      </c>
      <c r="N281" s="23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89"/>
      <c r="C282" s="76" t="s">
        <v>225</v>
      </c>
      <c r="D282" s="59">
        <v>18</v>
      </c>
      <c r="E282" s="74">
        <v>5</v>
      </c>
      <c r="F282" s="87"/>
      <c r="G282" s="92"/>
      <c r="H282" s="97" t="str">
        <f t="shared" si="17"/>
        <v>中央区18-5</v>
      </c>
      <c r="I282" s="104">
        <v>260</v>
      </c>
      <c r="J282" s="113" t="s">
        <v>358</v>
      </c>
      <c r="K282" s="188"/>
      <c r="L282" s="129"/>
      <c r="M282" s="4" t="str">
        <f t="shared" si="16"/>
        <v/>
      </c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s="23" customFormat="1" ht="21" hidden="1" customHeight="1">
      <c r="A283" s="4">
        <v>281</v>
      </c>
      <c r="B283" s="589"/>
      <c r="C283" s="76" t="s">
        <v>225</v>
      </c>
      <c r="D283" s="59">
        <v>18</v>
      </c>
      <c r="E283" s="74">
        <v>6</v>
      </c>
      <c r="F283" s="87"/>
      <c r="G283" s="92"/>
      <c r="H283" s="97" t="str">
        <f t="shared" si="17"/>
        <v>中央区18-6</v>
      </c>
      <c r="I283" s="104">
        <v>580</v>
      </c>
      <c r="J283" s="113" t="s">
        <v>359</v>
      </c>
      <c r="K283" s="188"/>
      <c r="L283" s="129"/>
      <c r="M283" s="4" t="str">
        <f t="shared" si="16"/>
        <v/>
      </c>
      <c r="N283" s="6"/>
      <c r="P283" s="44"/>
      <c r="Q283" s="44"/>
    </row>
    <row r="284" spans="1:70" s="23" customFormat="1" ht="21" hidden="1" customHeight="1">
      <c r="A284" s="4">
        <v>282</v>
      </c>
      <c r="B284" s="589"/>
      <c r="C284" s="76" t="s">
        <v>225</v>
      </c>
      <c r="D284" s="59">
        <v>18</v>
      </c>
      <c r="E284" s="74">
        <v>7</v>
      </c>
      <c r="F284" s="87"/>
      <c r="G284" s="92"/>
      <c r="H284" s="97" t="str">
        <f t="shared" si="17"/>
        <v>中央区18-7</v>
      </c>
      <c r="I284" s="104">
        <v>590</v>
      </c>
      <c r="J284" s="113" t="s">
        <v>360</v>
      </c>
      <c r="K284" s="188"/>
      <c r="L284" s="129"/>
      <c r="M284" s="4" t="str">
        <f t="shared" si="16"/>
        <v/>
      </c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</row>
    <row r="285" spans="1:70" ht="20.25" hidden="1" customHeight="1">
      <c r="A285" s="4">
        <v>283</v>
      </c>
      <c r="B285" s="589"/>
      <c r="C285" s="76" t="s">
        <v>225</v>
      </c>
      <c r="D285" s="59">
        <v>18</v>
      </c>
      <c r="E285" s="74">
        <v>8</v>
      </c>
      <c r="F285" s="87"/>
      <c r="G285" s="92"/>
      <c r="H285" s="97" t="str">
        <f t="shared" si="17"/>
        <v>中央区18-8</v>
      </c>
      <c r="I285" s="104">
        <v>270</v>
      </c>
      <c r="J285" s="113" t="s">
        <v>361</v>
      </c>
      <c r="K285" s="281"/>
      <c r="L285" s="129"/>
      <c r="M285" s="4" t="str">
        <f t="shared" si="16"/>
        <v/>
      </c>
      <c r="O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</row>
    <row r="286" spans="1:70" ht="20.25" hidden="1" customHeight="1">
      <c r="A286" s="4">
        <v>284</v>
      </c>
      <c r="B286" s="589"/>
      <c r="C286" s="76" t="s">
        <v>225</v>
      </c>
      <c r="D286" s="59">
        <v>18</v>
      </c>
      <c r="E286" s="74">
        <v>9</v>
      </c>
      <c r="F286" s="87"/>
      <c r="G286" s="92"/>
      <c r="H286" s="97" t="str">
        <f t="shared" si="17"/>
        <v>中央区18-9</v>
      </c>
      <c r="I286" s="104">
        <v>330</v>
      </c>
      <c r="J286" s="113" t="s">
        <v>362</v>
      </c>
      <c r="K286" s="328"/>
      <c r="L286" s="138"/>
      <c r="M286" s="4" t="str">
        <f t="shared" si="16"/>
        <v/>
      </c>
      <c r="N286" s="6"/>
      <c r="O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</row>
    <row r="287" spans="1:70" ht="20.25" hidden="1" customHeight="1">
      <c r="A287" s="4">
        <v>285</v>
      </c>
      <c r="B287" s="589"/>
      <c r="C287" s="76" t="s">
        <v>225</v>
      </c>
      <c r="D287" s="59">
        <v>18</v>
      </c>
      <c r="E287" s="74">
        <v>10</v>
      </c>
      <c r="F287" s="87"/>
      <c r="G287" s="92"/>
      <c r="H287" s="97" t="str">
        <f t="shared" si="17"/>
        <v>中央区18-10</v>
      </c>
      <c r="I287" s="104">
        <v>205</v>
      </c>
      <c r="J287" s="113" t="s">
        <v>363</v>
      </c>
      <c r="K287" s="332"/>
      <c r="L287" s="155"/>
      <c r="M287" s="5" t="str">
        <f t="shared" si="16"/>
        <v/>
      </c>
    </row>
    <row r="288" spans="1:70" ht="20.25" hidden="1" customHeight="1">
      <c r="A288" s="4">
        <v>286</v>
      </c>
      <c r="B288" s="589"/>
      <c r="C288" s="76" t="s">
        <v>225</v>
      </c>
      <c r="D288" s="59">
        <v>18</v>
      </c>
      <c r="E288" s="74">
        <v>11</v>
      </c>
      <c r="F288" s="87"/>
      <c r="G288" s="92"/>
      <c r="H288" s="97" t="str">
        <f t="shared" si="17"/>
        <v>中央区18-11</v>
      </c>
      <c r="I288" s="104">
        <v>560</v>
      </c>
      <c r="J288" s="113" t="s">
        <v>364</v>
      </c>
      <c r="K288" s="188"/>
      <c r="L288" s="129"/>
      <c r="M288" s="4">
        <f t="shared" si="16"/>
        <v>485</v>
      </c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100000000000001" hidden="1" customHeight="1">
      <c r="A289" s="4">
        <v>287</v>
      </c>
      <c r="B289" s="589"/>
      <c r="C289" s="76" t="s">
        <v>225</v>
      </c>
      <c r="D289" s="59">
        <v>18</v>
      </c>
      <c r="E289" s="74">
        <v>12</v>
      </c>
      <c r="F289" s="87"/>
      <c r="G289" s="92"/>
      <c r="H289" s="97" t="str">
        <f t="shared" si="17"/>
        <v>中央区18-12</v>
      </c>
      <c r="I289" s="104">
        <v>800</v>
      </c>
      <c r="J289" s="113" t="s">
        <v>1264</v>
      </c>
      <c r="K289" s="188"/>
      <c r="L289" s="141"/>
      <c r="M289" s="5" t="str">
        <f>IF(F291,I291,"")</f>
        <v/>
      </c>
      <c r="N289" s="6"/>
    </row>
    <row r="290" spans="1:70" ht="20.25" hidden="1" customHeight="1">
      <c r="A290" s="4">
        <v>288</v>
      </c>
      <c r="B290" s="589"/>
      <c r="C290" s="76" t="s">
        <v>225</v>
      </c>
      <c r="D290" s="349">
        <v>18</v>
      </c>
      <c r="E290" s="74">
        <v>13</v>
      </c>
      <c r="F290" s="87"/>
      <c r="G290" s="92"/>
      <c r="H290" s="97" t="str">
        <f t="shared" si="17"/>
        <v>中央区18-13</v>
      </c>
      <c r="I290" s="104">
        <v>470</v>
      </c>
      <c r="J290" s="113" t="s">
        <v>366</v>
      </c>
      <c r="K290" s="188"/>
      <c r="L290" s="129"/>
      <c r="M290" s="5" t="str">
        <f t="shared" si="16"/>
        <v/>
      </c>
      <c r="N290" s="6"/>
      <c r="O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25" hidden="1" customHeight="1">
      <c r="A291" s="4">
        <v>289</v>
      </c>
      <c r="B291" s="589"/>
      <c r="C291" s="76" t="s">
        <v>225</v>
      </c>
      <c r="D291" s="349">
        <v>18</v>
      </c>
      <c r="E291" s="74">
        <v>14</v>
      </c>
      <c r="F291" s="87"/>
      <c r="G291" s="92"/>
      <c r="H291" s="97" t="str">
        <f t="shared" si="17"/>
        <v>中央区18-14</v>
      </c>
      <c r="I291" s="104">
        <v>550</v>
      </c>
      <c r="J291" s="113" t="s">
        <v>367</v>
      </c>
      <c r="K291" s="281"/>
      <c r="L291" s="318"/>
      <c r="M291" s="5" t="str">
        <f t="shared" si="16"/>
        <v/>
      </c>
      <c r="N291" s="6"/>
      <c r="O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</row>
    <row r="292" spans="1:70" ht="20.25" hidden="1" customHeight="1">
      <c r="A292" s="4">
        <v>290</v>
      </c>
      <c r="B292" s="589"/>
      <c r="C292" s="76" t="s">
        <v>225</v>
      </c>
      <c r="D292" s="59">
        <v>18</v>
      </c>
      <c r="E292" s="74">
        <v>15</v>
      </c>
      <c r="F292" s="87"/>
      <c r="G292" s="92"/>
      <c r="H292" s="97" t="str">
        <f t="shared" si="17"/>
        <v>中央区18-15</v>
      </c>
      <c r="I292" s="104">
        <v>1315</v>
      </c>
      <c r="J292" s="113" t="s">
        <v>368</v>
      </c>
      <c r="K292" s="281"/>
      <c r="L292" s="129"/>
      <c r="M292" s="5" t="str">
        <f t="shared" si="16"/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291</v>
      </c>
      <c r="B293" s="589" t="s">
        <v>369</v>
      </c>
      <c r="C293" s="76" t="s">
        <v>225</v>
      </c>
      <c r="D293" s="59">
        <v>19</v>
      </c>
      <c r="E293" s="74">
        <v>1</v>
      </c>
      <c r="F293" s="87"/>
      <c r="G293" s="92"/>
      <c r="H293" s="97" t="str">
        <f t="shared" si="17"/>
        <v>中央区19-1</v>
      </c>
      <c r="I293" s="104">
        <v>270</v>
      </c>
      <c r="J293" s="113" t="s">
        <v>370</v>
      </c>
      <c r="K293" s="188"/>
      <c r="L293" s="129"/>
      <c r="M293" s="5" t="str">
        <f t="shared" si="16"/>
        <v/>
      </c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100000000000001" hidden="1" customHeight="1">
      <c r="A294" s="4">
        <v>292</v>
      </c>
      <c r="B294" s="589"/>
      <c r="C294" s="76" t="s">
        <v>225</v>
      </c>
      <c r="D294" s="59">
        <v>19</v>
      </c>
      <c r="E294" s="74">
        <v>2</v>
      </c>
      <c r="F294" s="87"/>
      <c r="G294" s="92"/>
      <c r="H294" s="97" t="str">
        <f t="shared" si="17"/>
        <v>中央区19-2</v>
      </c>
      <c r="I294" s="104">
        <v>790</v>
      </c>
      <c r="J294" s="113" t="s">
        <v>371</v>
      </c>
      <c r="K294" s="188"/>
      <c r="L294" s="129"/>
      <c r="M294" s="5" t="str">
        <f>IF(F296,I296,"")</f>
        <v/>
      </c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100000000000001" hidden="1" customHeight="1">
      <c r="A295" s="4">
        <v>293</v>
      </c>
      <c r="B295" s="589"/>
      <c r="C295" s="277" t="s">
        <v>225</v>
      </c>
      <c r="D295" s="257">
        <v>19</v>
      </c>
      <c r="E295" s="258">
        <v>3</v>
      </c>
      <c r="F295" s="259"/>
      <c r="G295" s="92"/>
      <c r="H295" s="260" t="str">
        <f t="shared" si="17"/>
        <v>中央区19-3</v>
      </c>
      <c r="I295" s="261">
        <v>405</v>
      </c>
      <c r="J295" s="262" t="s">
        <v>372</v>
      </c>
      <c r="K295" s="281" t="s">
        <v>39</v>
      </c>
      <c r="L295" s="131"/>
      <c r="M295" s="5" t="str">
        <f>IF(F297,I297,"")</f>
        <v/>
      </c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100000000000001" hidden="1" customHeight="1">
      <c r="A296" s="4">
        <v>294</v>
      </c>
      <c r="B296" s="589"/>
      <c r="C296" s="76" t="s">
        <v>225</v>
      </c>
      <c r="D296" s="349">
        <v>19</v>
      </c>
      <c r="E296" s="74">
        <v>4</v>
      </c>
      <c r="F296" s="87"/>
      <c r="G296" s="92"/>
      <c r="H296" s="97" t="str">
        <f t="shared" si="17"/>
        <v>中央区19-4</v>
      </c>
      <c r="I296" s="104">
        <v>585</v>
      </c>
      <c r="J296" s="113" t="s">
        <v>373</v>
      </c>
      <c r="K296" s="281"/>
      <c r="L296" s="399"/>
      <c r="M296" s="5">
        <f>IF(F298,I298,"")</f>
        <v>485</v>
      </c>
      <c r="N296" s="6"/>
    </row>
    <row r="297" spans="1:70" ht="20.25" customHeight="1">
      <c r="A297" s="4">
        <v>295</v>
      </c>
      <c r="B297" s="589"/>
      <c r="C297" s="76" t="s">
        <v>225</v>
      </c>
      <c r="D297" s="349">
        <v>19</v>
      </c>
      <c r="E297" s="74">
        <v>5</v>
      </c>
      <c r="F297" s="87">
        <v>0</v>
      </c>
      <c r="G297" s="92"/>
      <c r="H297" s="97" t="str">
        <f t="shared" si="17"/>
        <v>中央区19-5</v>
      </c>
      <c r="I297" s="104">
        <v>420</v>
      </c>
      <c r="J297" s="113" t="s">
        <v>1265</v>
      </c>
      <c r="K297" s="281"/>
      <c r="L297" s="164" t="s">
        <v>998</v>
      </c>
      <c r="M297" s="4" t="str">
        <f t="shared" ref="M297:M326" si="18">IF(F308,I308,"")</f>
        <v/>
      </c>
      <c r="N297" s="6"/>
    </row>
    <row r="298" spans="1:70" ht="20.25" customHeight="1">
      <c r="A298" s="4">
        <v>296</v>
      </c>
      <c r="B298" s="589"/>
      <c r="C298" s="76" t="s">
        <v>225</v>
      </c>
      <c r="D298" s="349">
        <v>19</v>
      </c>
      <c r="E298" s="74">
        <v>6</v>
      </c>
      <c r="F298" s="87">
        <v>1</v>
      </c>
      <c r="G298" s="92"/>
      <c r="H298" s="97" t="str">
        <f t="shared" si="17"/>
        <v>中央区19-6</v>
      </c>
      <c r="I298" s="104">
        <v>485</v>
      </c>
      <c r="J298" s="113" t="s">
        <v>376</v>
      </c>
      <c r="K298" s="281" t="s">
        <v>1439</v>
      </c>
      <c r="L298" s="406" t="s">
        <v>1471</v>
      </c>
      <c r="M298" s="4" t="str">
        <f t="shared" si="18"/>
        <v/>
      </c>
      <c r="N298" s="6"/>
      <c r="O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</row>
    <row r="299" spans="1:70" ht="20.100000000000001" hidden="1" customHeight="1">
      <c r="A299" s="4">
        <v>297</v>
      </c>
      <c r="B299" s="589"/>
      <c r="C299" s="76" t="s">
        <v>225</v>
      </c>
      <c r="D299" s="59">
        <v>19</v>
      </c>
      <c r="E299" s="74">
        <v>7</v>
      </c>
      <c r="F299" s="87"/>
      <c r="G299" s="92"/>
      <c r="H299" s="97" t="str">
        <f t="shared" si="17"/>
        <v>中央区19-7</v>
      </c>
      <c r="I299" s="104">
        <v>245</v>
      </c>
      <c r="J299" s="113" t="s">
        <v>378</v>
      </c>
      <c r="K299" s="188"/>
      <c r="L299" s="163"/>
      <c r="M299" s="5">
        <f t="shared" si="18"/>
        <v>305</v>
      </c>
      <c r="N299" s="6"/>
      <c r="O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</row>
    <row r="300" spans="1:70" ht="20.25" hidden="1" customHeight="1">
      <c r="A300" s="4">
        <v>298</v>
      </c>
      <c r="B300" s="589"/>
      <c r="C300" s="77" t="s">
        <v>225</v>
      </c>
      <c r="D300" s="59">
        <v>19</v>
      </c>
      <c r="E300" s="74">
        <v>8</v>
      </c>
      <c r="F300" s="87"/>
      <c r="G300" s="92"/>
      <c r="H300" s="97" t="str">
        <f t="shared" si="17"/>
        <v>中央区19-8</v>
      </c>
      <c r="I300" s="104">
        <v>165</v>
      </c>
      <c r="J300" s="113" t="s">
        <v>380</v>
      </c>
      <c r="K300" s="189"/>
      <c r="L300" s="129"/>
      <c r="M300" s="4">
        <f t="shared" si="18"/>
        <v>395</v>
      </c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25" hidden="1" customHeight="1">
      <c r="A301" s="4">
        <v>299</v>
      </c>
      <c r="B301" s="589"/>
      <c r="C301" s="77" t="s">
        <v>225</v>
      </c>
      <c r="D301" s="59">
        <v>19</v>
      </c>
      <c r="E301" s="74">
        <v>9</v>
      </c>
      <c r="F301" s="87"/>
      <c r="G301" s="92"/>
      <c r="H301" s="97" t="str">
        <f t="shared" si="17"/>
        <v>中央区19-9</v>
      </c>
      <c r="I301" s="104">
        <v>355</v>
      </c>
      <c r="J301" s="113" t="s">
        <v>381</v>
      </c>
      <c r="K301" s="325"/>
      <c r="L301" s="129"/>
      <c r="M301" s="5">
        <f t="shared" si="18"/>
        <v>480</v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16.5" hidden="1" customHeight="1">
      <c r="A302" s="4">
        <v>300</v>
      </c>
      <c r="B302" s="589"/>
      <c r="C302" s="77" t="s">
        <v>225</v>
      </c>
      <c r="D302" s="60">
        <v>19</v>
      </c>
      <c r="E302" s="78">
        <v>10</v>
      </c>
      <c r="F302" s="87"/>
      <c r="G302" s="92"/>
      <c r="H302" s="97" t="str">
        <f t="shared" si="17"/>
        <v>中央区19-10</v>
      </c>
      <c r="I302" s="104">
        <v>330</v>
      </c>
      <c r="J302" s="113" t="s">
        <v>382</v>
      </c>
      <c r="K302" s="325"/>
      <c r="L302" s="161"/>
      <c r="M302" s="4" t="str">
        <f t="shared" si="18"/>
        <v/>
      </c>
      <c r="N302" s="6"/>
    </row>
    <row r="303" spans="1:70" ht="20.25" hidden="1" customHeight="1">
      <c r="A303" s="4">
        <v>301</v>
      </c>
      <c r="B303" s="589"/>
      <c r="C303" s="77" t="s">
        <v>225</v>
      </c>
      <c r="D303" s="59">
        <v>19</v>
      </c>
      <c r="E303" s="74" t="s">
        <v>383</v>
      </c>
      <c r="F303" s="87"/>
      <c r="G303" s="92"/>
      <c r="H303" s="97" t="str">
        <f t="shared" si="17"/>
        <v>中央区19-11</v>
      </c>
      <c r="I303" s="104">
        <v>320</v>
      </c>
      <c r="J303" s="215" t="s">
        <v>1266</v>
      </c>
      <c r="K303" s="325"/>
      <c r="L303" s="129" t="s">
        <v>1111</v>
      </c>
      <c r="M303" s="4" t="str">
        <f t="shared" si="18"/>
        <v/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20.25" hidden="1" customHeight="1">
      <c r="A304" s="4">
        <v>302</v>
      </c>
      <c r="B304" s="589"/>
      <c r="C304" s="76" t="s">
        <v>225</v>
      </c>
      <c r="D304" s="59">
        <v>19</v>
      </c>
      <c r="E304" s="74">
        <v>12</v>
      </c>
      <c r="F304" s="87"/>
      <c r="G304" s="92"/>
      <c r="H304" s="97" t="str">
        <f t="shared" si="17"/>
        <v>中央区19-12</v>
      </c>
      <c r="I304" s="104">
        <v>90</v>
      </c>
      <c r="J304" s="113" t="s">
        <v>1267</v>
      </c>
      <c r="K304" s="188"/>
      <c r="L304" s="129"/>
      <c r="M304" s="4" t="str">
        <f t="shared" si="18"/>
        <v/>
      </c>
      <c r="N304" s="6"/>
      <c r="O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</row>
    <row r="305" spans="1:70" ht="20.25" hidden="1" customHeight="1">
      <c r="A305" s="4">
        <v>303</v>
      </c>
      <c r="B305" s="589"/>
      <c r="C305" s="77" t="s">
        <v>225</v>
      </c>
      <c r="D305" s="59">
        <v>19</v>
      </c>
      <c r="E305" s="74" t="s">
        <v>185</v>
      </c>
      <c r="F305" s="87"/>
      <c r="G305" s="92"/>
      <c r="H305" s="97" t="str">
        <f>CONCATENATE(C305,D305,"-",E305)</f>
        <v>中央区19-13</v>
      </c>
      <c r="I305" s="104">
        <v>200</v>
      </c>
      <c r="J305" s="215" t="s">
        <v>1268</v>
      </c>
      <c r="K305" s="188"/>
      <c r="L305" s="129"/>
      <c r="M305" s="4" t="str">
        <f t="shared" si="18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customHeight="1">
      <c r="A306" s="4">
        <v>304</v>
      </c>
      <c r="B306" s="589" t="s">
        <v>387</v>
      </c>
      <c r="C306" s="76" t="s">
        <v>388</v>
      </c>
      <c r="D306" s="349">
        <v>1</v>
      </c>
      <c r="E306" s="74">
        <v>1</v>
      </c>
      <c r="F306" s="87">
        <v>1</v>
      </c>
      <c r="G306" s="92"/>
      <c r="H306" s="97" t="str">
        <f t="shared" si="17"/>
        <v>東区1-1</v>
      </c>
      <c r="I306" s="104">
        <v>150</v>
      </c>
      <c r="J306" s="113" t="s">
        <v>1269</v>
      </c>
      <c r="K306" s="188" t="s">
        <v>1135</v>
      </c>
      <c r="L306" s="141" t="s">
        <v>1467</v>
      </c>
      <c r="M306" s="4">
        <f t="shared" si="18"/>
        <v>280</v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305</v>
      </c>
      <c r="B307" s="589"/>
      <c r="C307" s="76" t="s">
        <v>388</v>
      </c>
      <c r="D307" s="59">
        <v>1</v>
      </c>
      <c r="E307" s="74">
        <v>2</v>
      </c>
      <c r="F307" s="87"/>
      <c r="G307" s="92"/>
      <c r="H307" s="97" t="str">
        <f t="shared" si="17"/>
        <v>東区1-2</v>
      </c>
      <c r="I307" s="104">
        <v>735</v>
      </c>
      <c r="J307" s="113" t="s">
        <v>390</v>
      </c>
      <c r="K307" s="188"/>
      <c r="L307" s="129"/>
      <c r="M307" s="4" t="str">
        <f t="shared" si="18"/>
        <v/>
      </c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100000000000001" hidden="1" customHeight="1">
      <c r="A308" s="4">
        <v>306</v>
      </c>
      <c r="B308" s="589"/>
      <c r="C308" s="76" t="s">
        <v>388</v>
      </c>
      <c r="D308" s="59">
        <v>1</v>
      </c>
      <c r="E308" s="74">
        <v>3</v>
      </c>
      <c r="F308" s="87"/>
      <c r="G308" s="92"/>
      <c r="H308" s="97" t="str">
        <f t="shared" si="17"/>
        <v>東区1-3</v>
      </c>
      <c r="I308" s="104">
        <v>780</v>
      </c>
      <c r="J308" s="113" t="s">
        <v>391</v>
      </c>
      <c r="K308" s="188"/>
      <c r="L308" s="129"/>
      <c r="M308" s="5">
        <f>IF(F310,I310,"")</f>
        <v>305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100000000000001" hidden="1" customHeight="1">
      <c r="A309" s="4">
        <v>307</v>
      </c>
      <c r="B309" s="589"/>
      <c r="C309" s="76" t="s">
        <v>388</v>
      </c>
      <c r="D309" s="59">
        <v>1</v>
      </c>
      <c r="E309" s="74">
        <v>4</v>
      </c>
      <c r="F309" s="87"/>
      <c r="G309" s="92"/>
      <c r="H309" s="97" t="str">
        <f t="shared" si="17"/>
        <v>東区1-4</v>
      </c>
      <c r="I309" s="104">
        <v>685</v>
      </c>
      <c r="J309" s="113" t="s">
        <v>1270</v>
      </c>
      <c r="K309" s="188"/>
      <c r="L309" s="129"/>
      <c r="M309" s="5">
        <f>IF(F311,I311,"")</f>
        <v>395</v>
      </c>
    </row>
    <row r="310" spans="1:70" ht="20.100000000000001" customHeight="1">
      <c r="A310" s="4">
        <v>308</v>
      </c>
      <c r="B310" s="589"/>
      <c r="C310" s="76" t="s">
        <v>388</v>
      </c>
      <c r="D310" s="349">
        <v>1</v>
      </c>
      <c r="E310" s="74">
        <v>5</v>
      </c>
      <c r="F310" s="87">
        <v>1</v>
      </c>
      <c r="G310" s="92"/>
      <c r="H310" s="97" t="str">
        <f t="shared" si="17"/>
        <v>東区1-5</v>
      </c>
      <c r="I310" s="104">
        <v>305</v>
      </c>
      <c r="J310" s="113" t="s">
        <v>393</v>
      </c>
      <c r="K310" s="324" t="s">
        <v>15</v>
      </c>
      <c r="L310" s="131"/>
      <c r="M310" s="5">
        <f>IF(F312,I312,"")</f>
        <v>480</v>
      </c>
      <c r="N310" s="6"/>
      <c r="O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25">
      <c r="A311" s="4">
        <v>309</v>
      </c>
      <c r="B311" s="589"/>
      <c r="C311" s="76" t="s">
        <v>388</v>
      </c>
      <c r="D311" s="349">
        <v>1</v>
      </c>
      <c r="E311" s="74">
        <v>6</v>
      </c>
      <c r="F311" s="87">
        <v>1</v>
      </c>
      <c r="G311" s="92"/>
      <c r="H311" s="97" t="str">
        <f t="shared" si="17"/>
        <v>東区1-6</v>
      </c>
      <c r="I311" s="104">
        <v>395</v>
      </c>
      <c r="J311" s="113" t="s">
        <v>394</v>
      </c>
      <c r="K311" s="328" t="s">
        <v>945</v>
      </c>
      <c r="L311" s="141"/>
      <c r="M311" s="4" t="str">
        <f t="shared" si="18"/>
        <v/>
      </c>
      <c r="O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</row>
    <row r="312" spans="1:70" ht="20.25" customHeight="1">
      <c r="A312" s="4">
        <v>310</v>
      </c>
      <c r="B312" s="589"/>
      <c r="C312" s="76" t="s">
        <v>388</v>
      </c>
      <c r="D312" s="349">
        <v>1</v>
      </c>
      <c r="E312" s="74">
        <v>7</v>
      </c>
      <c r="F312" s="87">
        <v>1</v>
      </c>
      <c r="G312" s="92"/>
      <c r="H312" s="97" t="str">
        <f t="shared" si="17"/>
        <v>東区1-7</v>
      </c>
      <c r="I312" s="104">
        <v>480</v>
      </c>
      <c r="J312" s="113" t="s">
        <v>395</v>
      </c>
      <c r="K312" s="281" t="s">
        <v>396</v>
      </c>
      <c r="L312" s="139"/>
      <c r="M312" s="4" t="str">
        <f t="shared" ref="M312:M319" si="19">IF(F326,I326,"")</f>
        <v/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hidden="1" customHeight="1">
      <c r="A313" s="4">
        <v>311</v>
      </c>
      <c r="B313" s="589"/>
      <c r="C313" s="76" t="s">
        <v>388</v>
      </c>
      <c r="D313" s="59">
        <v>1</v>
      </c>
      <c r="E313" s="74">
        <v>8</v>
      </c>
      <c r="F313" s="87"/>
      <c r="G313" s="92"/>
      <c r="H313" s="97" t="str">
        <f t="shared" si="17"/>
        <v>東区1-8</v>
      </c>
      <c r="I313" s="104">
        <v>520</v>
      </c>
      <c r="J313" s="113" t="s">
        <v>395</v>
      </c>
      <c r="K313" s="281"/>
      <c r="L313" s="132"/>
      <c r="M313" s="4" t="str">
        <f t="shared" si="19"/>
        <v/>
      </c>
      <c r="N313" s="6"/>
    </row>
    <row r="314" spans="1:70" ht="20.25" hidden="1" customHeight="1">
      <c r="A314" s="4">
        <v>312</v>
      </c>
      <c r="B314" s="589"/>
      <c r="C314" s="76" t="s">
        <v>388</v>
      </c>
      <c r="D314" s="59">
        <v>1</v>
      </c>
      <c r="E314" s="74">
        <v>9</v>
      </c>
      <c r="F314" s="87"/>
      <c r="G314" s="92"/>
      <c r="H314" s="97" t="str">
        <f t="shared" si="17"/>
        <v>東区1-9</v>
      </c>
      <c r="I314" s="104">
        <v>520</v>
      </c>
      <c r="J314" s="113" t="s">
        <v>398</v>
      </c>
      <c r="K314" s="188"/>
      <c r="L314" s="129"/>
      <c r="M314" s="4">
        <f t="shared" si="19"/>
        <v>410</v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100000000000001" hidden="1" customHeight="1">
      <c r="A315" s="4">
        <v>313</v>
      </c>
      <c r="B315" s="589"/>
      <c r="C315" s="76" t="s">
        <v>388</v>
      </c>
      <c r="D315" s="59">
        <v>1</v>
      </c>
      <c r="E315" s="74">
        <v>10</v>
      </c>
      <c r="F315" s="87"/>
      <c r="G315" s="92"/>
      <c r="H315" s="97" t="str">
        <f t="shared" si="17"/>
        <v>東区1-10</v>
      </c>
      <c r="I315" s="104">
        <v>345</v>
      </c>
      <c r="J315" s="113" t="s">
        <v>398</v>
      </c>
      <c r="K315" s="188"/>
      <c r="L315" s="129"/>
      <c r="M315" s="4">
        <f t="shared" si="19"/>
        <v>425</v>
      </c>
      <c r="O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</row>
    <row r="316" spans="1:70" ht="20.25" hidden="1" customHeight="1">
      <c r="A316" s="4">
        <v>314</v>
      </c>
      <c r="B316" s="590" t="s">
        <v>399</v>
      </c>
      <c r="C316" s="76" t="s">
        <v>388</v>
      </c>
      <c r="D316" s="57">
        <v>2</v>
      </c>
      <c r="E316" s="74">
        <v>1</v>
      </c>
      <c r="F316" s="87"/>
      <c r="G316" s="92"/>
      <c r="H316" s="97" t="str">
        <f t="shared" si="17"/>
        <v>東区2-1</v>
      </c>
      <c r="I316" s="104">
        <v>800</v>
      </c>
      <c r="J316" s="113" t="s">
        <v>400</v>
      </c>
      <c r="K316" s="188"/>
      <c r="L316" s="129"/>
      <c r="M316" s="4" t="str">
        <f t="shared" si="19"/>
        <v/>
      </c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100000000000001" customHeight="1">
      <c r="A317" s="4">
        <v>315</v>
      </c>
      <c r="B317" s="581"/>
      <c r="C317" s="76" t="s">
        <v>388</v>
      </c>
      <c r="D317" s="57">
        <v>2</v>
      </c>
      <c r="E317" s="74">
        <v>2</v>
      </c>
      <c r="F317" s="87">
        <v>1</v>
      </c>
      <c r="G317" s="92"/>
      <c r="H317" s="97" t="str">
        <f t="shared" si="17"/>
        <v>東区2-2</v>
      </c>
      <c r="I317" s="104">
        <v>280</v>
      </c>
      <c r="J317" s="113" t="s">
        <v>1271</v>
      </c>
      <c r="K317" s="281" t="s">
        <v>1099</v>
      </c>
      <c r="L317" s="141"/>
      <c r="M317" s="5" t="str">
        <f>IF(F319,I319,"")</f>
        <v/>
      </c>
    </row>
    <row r="318" spans="1:70" ht="20.25" hidden="1" customHeight="1">
      <c r="A318" s="4">
        <v>316</v>
      </c>
      <c r="B318" s="581"/>
      <c r="C318" s="76" t="s">
        <v>388</v>
      </c>
      <c r="D318" s="57">
        <v>2</v>
      </c>
      <c r="E318" s="74">
        <v>3</v>
      </c>
      <c r="F318" s="87"/>
      <c r="G318" s="92"/>
      <c r="H318" s="97" t="str">
        <f t="shared" si="17"/>
        <v>東区2-3</v>
      </c>
      <c r="I318" s="104">
        <v>460</v>
      </c>
      <c r="J318" s="113" t="s">
        <v>402</v>
      </c>
      <c r="K318" s="188"/>
      <c r="L318" s="129"/>
      <c r="M318" s="4">
        <f t="shared" si="19"/>
        <v>560</v>
      </c>
      <c r="O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100000000000001" customHeight="1">
      <c r="A319" s="4">
        <v>317</v>
      </c>
      <c r="B319" s="581"/>
      <c r="C319" s="76" t="s">
        <v>388</v>
      </c>
      <c r="D319" s="57">
        <v>2</v>
      </c>
      <c r="E319" s="74">
        <v>4</v>
      </c>
      <c r="F319" s="87">
        <v>0</v>
      </c>
      <c r="G319" s="92"/>
      <c r="H319" s="97" t="str">
        <f t="shared" si="17"/>
        <v>東区2-4</v>
      </c>
      <c r="I319" s="104">
        <v>345</v>
      </c>
      <c r="J319" s="113" t="s">
        <v>1272</v>
      </c>
      <c r="K319" s="281"/>
      <c r="L319" s="164" t="s">
        <v>857</v>
      </c>
      <c r="M319" s="4" t="str">
        <f t="shared" si="19"/>
        <v/>
      </c>
    </row>
    <row r="320" spans="1:70" ht="20.100000000000001" hidden="1" customHeight="1">
      <c r="A320" s="4">
        <v>318</v>
      </c>
      <c r="B320" s="581"/>
      <c r="C320" s="76" t="s">
        <v>388</v>
      </c>
      <c r="D320" s="57">
        <v>2</v>
      </c>
      <c r="E320" s="74">
        <v>5</v>
      </c>
      <c r="F320" s="87"/>
      <c r="G320" s="92"/>
      <c r="H320" s="97" t="str">
        <f t="shared" si="17"/>
        <v>東区2-5</v>
      </c>
      <c r="I320" s="104">
        <v>595</v>
      </c>
      <c r="J320" s="113" t="s">
        <v>1273</v>
      </c>
      <c r="K320" s="188"/>
      <c r="L320" s="129"/>
      <c r="M320" s="5" t="str">
        <f>IF(F322,I322,"")</f>
        <v/>
      </c>
      <c r="N320" s="6"/>
    </row>
    <row r="321" spans="1:70" ht="20.100000000000001" hidden="1" customHeight="1">
      <c r="A321" s="4">
        <v>319</v>
      </c>
      <c r="B321" s="581"/>
      <c r="C321" s="76" t="s">
        <v>388</v>
      </c>
      <c r="D321" s="57">
        <v>2</v>
      </c>
      <c r="E321" s="74">
        <v>6</v>
      </c>
      <c r="F321" s="87"/>
      <c r="G321" s="92"/>
      <c r="H321" s="97" t="str">
        <f t="shared" si="17"/>
        <v>東区2-6</v>
      </c>
      <c r="I321" s="104">
        <v>530</v>
      </c>
      <c r="J321" s="113" t="s">
        <v>1274</v>
      </c>
      <c r="K321" s="281"/>
      <c r="L321" s="145"/>
    </row>
    <row r="322" spans="1:70" ht="20.100000000000001" hidden="1" customHeight="1">
      <c r="A322" s="4">
        <v>320</v>
      </c>
      <c r="B322" s="581"/>
      <c r="C322" s="76" t="s">
        <v>388</v>
      </c>
      <c r="D322" s="57">
        <v>2</v>
      </c>
      <c r="E322" s="74">
        <v>7</v>
      </c>
      <c r="F322" s="87"/>
      <c r="G322" s="92"/>
      <c r="H322" s="97" t="str">
        <f t="shared" si="17"/>
        <v>東区2-7</v>
      </c>
      <c r="I322" s="104">
        <v>370</v>
      </c>
      <c r="J322" s="113" t="s">
        <v>1275</v>
      </c>
      <c r="K322" s="188"/>
      <c r="L322" s="129"/>
      <c r="M322" s="5" t="str">
        <f>IF(F323,I323,"")</f>
        <v/>
      </c>
      <c r="N322" s="6"/>
    </row>
    <row r="323" spans="1:70" ht="16.5" customHeight="1">
      <c r="A323" s="4">
        <v>321</v>
      </c>
      <c r="B323" s="581"/>
      <c r="C323" s="76" t="s">
        <v>388</v>
      </c>
      <c r="D323" s="57">
        <v>2</v>
      </c>
      <c r="E323" s="74">
        <v>8</v>
      </c>
      <c r="F323" s="87">
        <v>0</v>
      </c>
      <c r="G323" s="92"/>
      <c r="H323" s="97" t="str">
        <f t="shared" si="17"/>
        <v>東区2-8</v>
      </c>
      <c r="I323" s="104">
        <v>445</v>
      </c>
      <c r="J323" s="113" t="s">
        <v>1275</v>
      </c>
      <c r="K323" s="188"/>
      <c r="L323" s="318" t="s">
        <v>857</v>
      </c>
      <c r="M323" s="4" t="str">
        <f>IF(F335,I335,"")</f>
        <v/>
      </c>
    </row>
    <row r="324" spans="1:70" ht="20.25" hidden="1" customHeight="1">
      <c r="A324" s="4">
        <v>322</v>
      </c>
      <c r="B324" s="581"/>
      <c r="C324" s="76" t="s">
        <v>388</v>
      </c>
      <c r="D324" s="57">
        <v>2</v>
      </c>
      <c r="E324" s="74">
        <v>9</v>
      </c>
      <c r="F324" s="87"/>
      <c r="G324" s="92"/>
      <c r="H324" s="97" t="str">
        <f t="shared" si="17"/>
        <v>東区2-9</v>
      </c>
      <c r="I324" s="104">
        <v>385</v>
      </c>
      <c r="J324" s="113" t="s">
        <v>1276</v>
      </c>
      <c r="K324" s="188"/>
      <c r="L324" s="348"/>
      <c r="M324" s="4" t="str">
        <f>IF(F336,I336,"")</f>
        <v/>
      </c>
      <c r="N324" s="6"/>
      <c r="O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</row>
    <row r="325" spans="1:70" ht="20.25">
      <c r="A325" s="4">
        <v>323</v>
      </c>
      <c r="B325" s="582"/>
      <c r="C325" s="76" t="s">
        <v>388</v>
      </c>
      <c r="D325" s="57">
        <v>2</v>
      </c>
      <c r="E325" s="74">
        <v>10</v>
      </c>
      <c r="F325" s="87">
        <v>1</v>
      </c>
      <c r="G325" s="92"/>
      <c r="H325" s="97" t="str">
        <f t="shared" si="17"/>
        <v>東区2-10</v>
      </c>
      <c r="I325" s="104">
        <v>325</v>
      </c>
      <c r="J325" s="113" t="s">
        <v>1277</v>
      </c>
      <c r="K325" s="188" t="s">
        <v>1433</v>
      </c>
      <c r="L325" s="348" t="s">
        <v>1472</v>
      </c>
      <c r="M325" s="4"/>
    </row>
    <row r="326" spans="1:70" ht="20.100000000000001" hidden="1" customHeight="1">
      <c r="A326" s="4">
        <v>324</v>
      </c>
      <c r="B326" s="590" t="s">
        <v>406</v>
      </c>
      <c r="C326" s="76" t="s">
        <v>388</v>
      </c>
      <c r="D326" s="57">
        <v>3</v>
      </c>
      <c r="E326" s="74">
        <v>1</v>
      </c>
      <c r="F326" s="87"/>
      <c r="G326" s="92"/>
      <c r="H326" s="97" t="str">
        <f t="shared" si="17"/>
        <v>東区3-1</v>
      </c>
      <c r="I326" s="104">
        <v>555</v>
      </c>
      <c r="J326" s="113" t="s">
        <v>407</v>
      </c>
      <c r="K326" s="188"/>
      <c r="L326" s="129"/>
      <c r="M326" s="4" t="str">
        <f t="shared" si="18"/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100000000000001" customHeight="1">
      <c r="A327" s="4">
        <v>325</v>
      </c>
      <c r="B327" s="581"/>
      <c r="C327" s="76" t="s">
        <v>388</v>
      </c>
      <c r="D327" s="57">
        <v>3</v>
      </c>
      <c r="E327" s="74">
        <v>2</v>
      </c>
      <c r="F327" s="87">
        <v>0</v>
      </c>
      <c r="G327" s="92"/>
      <c r="H327" s="97" t="str">
        <f t="shared" si="17"/>
        <v>東区3-2</v>
      </c>
      <c r="I327" s="104">
        <v>535</v>
      </c>
      <c r="J327" s="113" t="s">
        <v>1278</v>
      </c>
      <c r="K327" s="327"/>
      <c r="L327" s="164" t="s">
        <v>694</v>
      </c>
      <c r="M327" s="5">
        <f t="shared" ref="M327:M332" si="20">IF(F329,I329,"")</f>
        <v>425</v>
      </c>
    </row>
    <row r="328" spans="1:70" ht="20.100000000000001" customHeight="1">
      <c r="A328" s="4">
        <v>326</v>
      </c>
      <c r="B328" s="581"/>
      <c r="C328" s="76" t="s">
        <v>388</v>
      </c>
      <c r="D328" s="57">
        <v>3</v>
      </c>
      <c r="E328" s="74">
        <v>3</v>
      </c>
      <c r="F328" s="87">
        <v>1</v>
      </c>
      <c r="G328" s="92"/>
      <c r="H328" s="97" t="str">
        <f t="shared" si="17"/>
        <v>東区3-3</v>
      </c>
      <c r="I328" s="104">
        <v>410</v>
      </c>
      <c r="J328" s="113" t="s">
        <v>408</v>
      </c>
      <c r="K328" s="188" t="s">
        <v>1461</v>
      </c>
      <c r="L328" s="353"/>
      <c r="M328" s="5" t="str">
        <f t="shared" si="20"/>
        <v/>
      </c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20.100000000000001" customHeight="1">
      <c r="A329" s="4">
        <v>327</v>
      </c>
      <c r="B329" s="581"/>
      <c r="C329" s="76" t="s">
        <v>388</v>
      </c>
      <c r="D329" s="57">
        <v>3</v>
      </c>
      <c r="E329" s="74">
        <v>4</v>
      </c>
      <c r="F329" s="87">
        <v>1</v>
      </c>
      <c r="G329" s="92"/>
      <c r="H329" s="97" t="str">
        <f t="shared" si="17"/>
        <v>東区3-4</v>
      </c>
      <c r="I329" s="104">
        <v>425</v>
      </c>
      <c r="J329" s="113" t="s">
        <v>1279</v>
      </c>
      <c r="K329" s="188" t="s">
        <v>1050</v>
      </c>
      <c r="L329" s="131" t="s">
        <v>1094</v>
      </c>
      <c r="M329" s="5" t="str">
        <f t="shared" si="20"/>
        <v/>
      </c>
      <c r="N329" s="6"/>
    </row>
    <row r="330" spans="1:70" ht="20.100000000000001" hidden="1" customHeight="1">
      <c r="A330" s="4">
        <v>328</v>
      </c>
      <c r="B330" s="581"/>
      <c r="C330" s="76" t="s">
        <v>388</v>
      </c>
      <c r="D330" s="57">
        <v>3</v>
      </c>
      <c r="E330" s="74">
        <v>5</v>
      </c>
      <c r="F330" s="87"/>
      <c r="G330" s="92"/>
      <c r="H330" s="97" t="str">
        <f t="shared" si="17"/>
        <v>東区3-5</v>
      </c>
      <c r="I330" s="104">
        <v>355</v>
      </c>
      <c r="J330" s="215" t="s">
        <v>411</v>
      </c>
      <c r="K330" s="281"/>
      <c r="L330" s="138"/>
      <c r="M330" s="5">
        <f t="shared" si="20"/>
        <v>560</v>
      </c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25" hidden="1" customHeight="1">
      <c r="A331" s="4">
        <v>329</v>
      </c>
      <c r="B331" s="581"/>
      <c r="C331" s="76" t="s">
        <v>388</v>
      </c>
      <c r="D331" s="57">
        <v>3</v>
      </c>
      <c r="E331" s="74">
        <v>6</v>
      </c>
      <c r="F331" s="87"/>
      <c r="G331" s="92"/>
      <c r="H331" s="97" t="str">
        <f t="shared" si="17"/>
        <v>東区3-6</v>
      </c>
      <c r="I331" s="104">
        <v>525</v>
      </c>
      <c r="J331" s="113" t="s">
        <v>411</v>
      </c>
      <c r="K331" s="188"/>
      <c r="L331" s="138"/>
      <c r="M331" s="5" t="str">
        <f t="shared" si="20"/>
        <v/>
      </c>
      <c r="N331" s="6"/>
      <c r="O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</row>
    <row r="332" spans="1:70" ht="20.25" customHeight="1">
      <c r="A332" s="4">
        <v>330</v>
      </c>
      <c r="B332" s="581"/>
      <c r="C332" s="76" t="s">
        <v>388</v>
      </c>
      <c r="D332" s="57">
        <v>3</v>
      </c>
      <c r="E332" s="74">
        <v>7</v>
      </c>
      <c r="F332" s="87">
        <v>1</v>
      </c>
      <c r="G332" s="92"/>
      <c r="H332" s="97" t="str">
        <f t="shared" si="17"/>
        <v>東区3-7</v>
      </c>
      <c r="I332" s="104">
        <v>560</v>
      </c>
      <c r="J332" s="113" t="s">
        <v>412</v>
      </c>
      <c r="K332" s="281" t="s">
        <v>1462</v>
      </c>
      <c r="L332" s="353"/>
      <c r="M332" s="5">
        <f t="shared" si="20"/>
        <v>315</v>
      </c>
      <c r="O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hidden="1">
      <c r="A333" s="4">
        <v>331</v>
      </c>
      <c r="B333" s="581"/>
      <c r="C333" s="76" t="s">
        <v>388</v>
      </c>
      <c r="D333" s="57">
        <v>3</v>
      </c>
      <c r="E333" s="74">
        <v>8</v>
      </c>
      <c r="F333" s="87"/>
      <c r="G333" s="92"/>
      <c r="H333" s="97" t="str">
        <f t="shared" si="17"/>
        <v>東区3-8</v>
      </c>
      <c r="I333" s="104">
        <v>660</v>
      </c>
      <c r="J333" s="113" t="s">
        <v>413</v>
      </c>
      <c r="K333" s="281"/>
      <c r="L333" s="132"/>
      <c r="M333" s="4" t="str">
        <f>IF(F346,I346,"")</f>
        <v/>
      </c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16.5" customHeight="1">
      <c r="A334" s="4">
        <v>332</v>
      </c>
      <c r="B334" s="581"/>
      <c r="C334" s="76" t="s">
        <v>388</v>
      </c>
      <c r="D334" s="57">
        <v>3</v>
      </c>
      <c r="E334" s="74">
        <v>9</v>
      </c>
      <c r="F334" s="87">
        <v>1</v>
      </c>
      <c r="G334" s="92"/>
      <c r="H334" s="97" t="str">
        <f t="shared" si="17"/>
        <v>東区3-9</v>
      </c>
      <c r="I334" s="104">
        <v>315</v>
      </c>
      <c r="J334" s="113" t="s">
        <v>414</v>
      </c>
      <c r="K334" s="188" t="s">
        <v>1061</v>
      </c>
      <c r="L334" s="141"/>
      <c r="M334" s="4" t="str">
        <f>IF(F347,I347,"")</f>
        <v/>
      </c>
    </row>
    <row r="335" spans="1:70" ht="16.5" hidden="1" customHeight="1">
      <c r="A335" s="4">
        <v>333</v>
      </c>
      <c r="B335" s="581"/>
      <c r="C335" s="76" t="s">
        <v>388</v>
      </c>
      <c r="D335" s="57">
        <v>3</v>
      </c>
      <c r="E335" s="74">
        <v>10</v>
      </c>
      <c r="F335" s="87"/>
      <c r="G335" s="92"/>
      <c r="H335" s="97" t="str">
        <f t="shared" si="17"/>
        <v>東区3-10</v>
      </c>
      <c r="I335" s="104">
        <v>965</v>
      </c>
      <c r="J335" s="113" t="s">
        <v>1280</v>
      </c>
      <c r="K335" s="188"/>
      <c r="L335" s="162"/>
      <c r="M335" s="4" t="str">
        <f>IF(F348,I348,"")</f>
        <v/>
      </c>
    </row>
    <row r="336" spans="1:70" ht="16.5" hidden="1" customHeight="1">
      <c r="A336" s="4">
        <v>334</v>
      </c>
      <c r="B336" s="581"/>
      <c r="C336" s="76" t="s">
        <v>388</v>
      </c>
      <c r="D336" s="57">
        <v>3</v>
      </c>
      <c r="E336" s="74">
        <v>11</v>
      </c>
      <c r="F336" s="87"/>
      <c r="G336" s="92"/>
      <c r="H336" s="97" t="str">
        <f t="shared" si="17"/>
        <v>東区3-11</v>
      </c>
      <c r="I336" s="104">
        <v>775</v>
      </c>
      <c r="J336" s="113" t="s">
        <v>416</v>
      </c>
      <c r="K336" s="281"/>
      <c r="L336" s="360"/>
      <c r="M336" s="4" t="str">
        <f>IF(F349,I349,"")</f>
        <v/>
      </c>
      <c r="N336" s="6"/>
    </row>
    <row r="337" spans="1:70" ht="16.5" hidden="1" customHeight="1">
      <c r="A337" s="4">
        <v>335</v>
      </c>
      <c r="B337" s="581"/>
      <c r="C337" s="76" t="s">
        <v>388</v>
      </c>
      <c r="D337" s="57">
        <v>3</v>
      </c>
      <c r="E337" s="74">
        <v>12</v>
      </c>
      <c r="F337" s="87"/>
      <c r="G337" s="92"/>
      <c r="H337" s="97" t="str">
        <f t="shared" si="17"/>
        <v>東区3-12</v>
      </c>
      <c r="I337" s="104">
        <v>735</v>
      </c>
      <c r="J337" s="113" t="s">
        <v>417</v>
      </c>
      <c r="K337" s="281"/>
      <c r="L337" s="129"/>
      <c r="M337" s="4" t="str">
        <f>IF(F350,I350,"")</f>
        <v/>
      </c>
    </row>
    <row r="338" spans="1:70" ht="16.5" customHeight="1">
      <c r="A338" s="4">
        <v>336</v>
      </c>
      <c r="B338" s="581"/>
      <c r="C338" s="76" t="s">
        <v>388</v>
      </c>
      <c r="D338" s="57">
        <v>3</v>
      </c>
      <c r="E338" s="74">
        <v>13</v>
      </c>
      <c r="F338" s="87">
        <v>1</v>
      </c>
      <c r="G338" s="92"/>
      <c r="H338" s="97" t="str">
        <f t="shared" si="17"/>
        <v>東区3-13</v>
      </c>
      <c r="I338" s="104">
        <v>290</v>
      </c>
      <c r="J338" s="113" t="s">
        <v>1281</v>
      </c>
      <c r="K338" s="188" t="s">
        <v>1461</v>
      </c>
      <c r="L338" s="353"/>
      <c r="M338" s="4"/>
      <c r="N338" s="23"/>
    </row>
    <row r="339" spans="1:70" ht="20.100000000000001" hidden="1" customHeight="1">
      <c r="A339" s="4">
        <v>337</v>
      </c>
      <c r="B339" s="581"/>
      <c r="C339" s="76" t="s">
        <v>388</v>
      </c>
      <c r="D339" s="57">
        <v>3</v>
      </c>
      <c r="E339" s="74">
        <v>14</v>
      </c>
      <c r="F339" s="87"/>
      <c r="G339" s="92"/>
      <c r="H339" s="97" t="str">
        <f t="shared" si="17"/>
        <v>東区3-14</v>
      </c>
      <c r="I339" s="104">
        <v>760</v>
      </c>
      <c r="J339" s="113" t="s">
        <v>1282</v>
      </c>
      <c r="K339" s="189"/>
      <c r="L339" s="129"/>
      <c r="M339" s="4" t="str">
        <f>IF(F351,I351,"")</f>
        <v/>
      </c>
      <c r="N339" s="6"/>
      <c r="O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</row>
    <row r="340" spans="1:70" s="23" customFormat="1" ht="20.100000000000001" hidden="1" customHeight="1">
      <c r="A340" s="4">
        <v>338</v>
      </c>
      <c r="B340" s="581"/>
      <c r="C340" s="76" t="s">
        <v>388</v>
      </c>
      <c r="D340" s="57">
        <v>3</v>
      </c>
      <c r="E340" s="74" t="s">
        <v>189</v>
      </c>
      <c r="F340" s="87"/>
      <c r="G340" s="92"/>
      <c r="H340" s="97" t="str">
        <f>CONCATENATE(C340,D340,"-",E340)</f>
        <v>東区3-15</v>
      </c>
      <c r="I340" s="104">
        <v>330</v>
      </c>
      <c r="J340" s="114" t="s">
        <v>1283</v>
      </c>
      <c r="K340" s="188"/>
      <c r="L340" s="145"/>
      <c r="M340" s="5" t="str">
        <f>IF(F342,I342,"")</f>
        <v/>
      </c>
      <c r="N340" s="44"/>
      <c r="P340" s="44"/>
      <c r="Q340" s="44"/>
    </row>
    <row r="341" spans="1:70" ht="20.25" customHeight="1">
      <c r="A341" s="4">
        <v>339</v>
      </c>
      <c r="B341" s="582"/>
      <c r="C341" s="76" t="s">
        <v>388</v>
      </c>
      <c r="D341" s="57">
        <v>3</v>
      </c>
      <c r="E341" s="74" t="s">
        <v>1087</v>
      </c>
      <c r="F341" s="87">
        <v>1</v>
      </c>
      <c r="G341" s="92"/>
      <c r="H341" s="97" t="str">
        <f>CONCATENATE(C341,D341,"-",E341)</f>
        <v>東区3-16</v>
      </c>
      <c r="I341" s="104">
        <v>265</v>
      </c>
      <c r="J341" s="114" t="s">
        <v>1284</v>
      </c>
      <c r="K341" s="188" t="s">
        <v>1091</v>
      </c>
      <c r="L341" s="338"/>
      <c r="M341" s="4" t="str">
        <f>IF(F353,I353,"")</f>
        <v/>
      </c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ht="16.5" customHeight="1">
      <c r="A342" s="4">
        <v>340</v>
      </c>
      <c r="B342" s="589" t="s">
        <v>421</v>
      </c>
      <c r="C342" s="76" t="s">
        <v>388</v>
      </c>
      <c r="D342" s="57">
        <v>4</v>
      </c>
      <c r="E342" s="74">
        <v>1</v>
      </c>
      <c r="F342" s="87">
        <v>0</v>
      </c>
      <c r="G342" s="92"/>
      <c r="H342" s="97" t="str">
        <f t="shared" si="17"/>
        <v>東区4-1</v>
      </c>
      <c r="I342" s="104">
        <v>170</v>
      </c>
      <c r="J342" s="113" t="s">
        <v>1285</v>
      </c>
      <c r="K342" s="281"/>
      <c r="L342" s="318" t="s">
        <v>1480</v>
      </c>
      <c r="M342" s="4" t="str">
        <f>IF(F354,I354,"")</f>
        <v/>
      </c>
      <c r="N342" s="6"/>
    </row>
    <row r="343" spans="1:70" ht="20.100000000000001" customHeight="1">
      <c r="A343" s="4">
        <v>341</v>
      </c>
      <c r="B343" s="589"/>
      <c r="C343" s="76" t="s">
        <v>388</v>
      </c>
      <c r="D343" s="57">
        <v>4</v>
      </c>
      <c r="E343" s="74">
        <v>2</v>
      </c>
      <c r="F343" s="87">
        <v>0</v>
      </c>
      <c r="G343" s="92"/>
      <c r="H343" s="97" t="str">
        <f t="shared" si="17"/>
        <v>東区4-2</v>
      </c>
      <c r="I343" s="104">
        <v>365</v>
      </c>
      <c r="J343" s="113" t="s">
        <v>423</v>
      </c>
      <c r="K343" s="188"/>
      <c r="L343" s="404" t="s">
        <v>1454</v>
      </c>
      <c r="M343" s="4" t="str">
        <f>IF(F355,I355,"")</f>
        <v/>
      </c>
      <c r="N343" s="6"/>
      <c r="O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</row>
    <row r="344" spans="1:70" ht="20.25" hidden="1" customHeight="1">
      <c r="A344" s="4">
        <v>342</v>
      </c>
      <c r="B344" s="589"/>
      <c r="C344" s="76" t="s">
        <v>388</v>
      </c>
      <c r="D344" s="57">
        <v>4</v>
      </c>
      <c r="E344" s="74">
        <v>3</v>
      </c>
      <c r="F344" s="87"/>
      <c r="G344" s="92"/>
      <c r="H344" s="97" t="str">
        <f t="shared" si="17"/>
        <v>東区4-3</v>
      </c>
      <c r="I344" s="104">
        <v>310</v>
      </c>
      <c r="J344" s="113" t="s">
        <v>423</v>
      </c>
      <c r="K344" s="188"/>
      <c r="L344" s="129"/>
      <c r="M344" s="5" t="str">
        <f t="shared" ref="M344:M355" si="21">IF(F357,I357,"")</f>
        <v/>
      </c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ht="20.25" hidden="1" customHeight="1">
      <c r="A345" s="4">
        <v>343</v>
      </c>
      <c r="B345" s="589"/>
      <c r="C345" s="76" t="s">
        <v>388</v>
      </c>
      <c r="D345" s="57">
        <v>4</v>
      </c>
      <c r="E345" s="74">
        <v>4</v>
      </c>
      <c r="F345" s="87"/>
      <c r="G345" s="92"/>
      <c r="H345" s="97" t="str">
        <f t="shared" si="17"/>
        <v>東区4-4</v>
      </c>
      <c r="I345" s="104">
        <v>345</v>
      </c>
      <c r="J345" s="113" t="s">
        <v>424</v>
      </c>
      <c r="K345" s="188"/>
      <c r="L345" s="129"/>
      <c r="M345" s="4" t="str">
        <f t="shared" si="21"/>
        <v/>
      </c>
      <c r="N345" s="6"/>
      <c r="O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</row>
    <row r="346" spans="1:70" ht="16.5" hidden="1" customHeight="1">
      <c r="A346" s="4">
        <v>344</v>
      </c>
      <c r="B346" s="589"/>
      <c r="C346" s="76" t="s">
        <v>388</v>
      </c>
      <c r="D346" s="57">
        <v>4</v>
      </c>
      <c r="E346" s="74">
        <v>5</v>
      </c>
      <c r="F346" s="87"/>
      <c r="G346" s="92"/>
      <c r="H346" s="97" t="str">
        <f t="shared" si="17"/>
        <v>東区4-5</v>
      </c>
      <c r="I346" s="104">
        <v>365</v>
      </c>
      <c r="J346" s="113" t="s">
        <v>425</v>
      </c>
      <c r="K346" s="188"/>
      <c r="L346" s="129"/>
      <c r="M346" s="4" t="str">
        <f t="shared" si="21"/>
        <v/>
      </c>
      <c r="N346" s="6"/>
    </row>
    <row r="347" spans="1:70" ht="20.25" hidden="1" customHeight="1">
      <c r="A347" s="4">
        <v>345</v>
      </c>
      <c r="B347" s="589"/>
      <c r="C347" s="76" t="s">
        <v>388</v>
      </c>
      <c r="D347" s="57">
        <v>4</v>
      </c>
      <c r="E347" s="74">
        <v>6</v>
      </c>
      <c r="F347" s="87"/>
      <c r="G347" s="92"/>
      <c r="H347" s="97" t="str">
        <f t="shared" ref="H347:H368" si="22">CONCATENATE(C347,D347,"-",E347)</f>
        <v>東区4-6</v>
      </c>
      <c r="I347" s="104">
        <v>140</v>
      </c>
      <c r="J347" s="113" t="s">
        <v>1286</v>
      </c>
      <c r="K347" s="188"/>
      <c r="L347" s="129"/>
      <c r="M347" s="4" t="str">
        <f t="shared" si="21"/>
        <v/>
      </c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20.25" hidden="1" customHeight="1">
      <c r="A348" s="4">
        <v>346</v>
      </c>
      <c r="B348" s="589"/>
      <c r="C348" s="76" t="s">
        <v>388</v>
      </c>
      <c r="D348" s="57">
        <v>4</v>
      </c>
      <c r="E348" s="74">
        <v>7</v>
      </c>
      <c r="F348" s="87"/>
      <c r="G348" s="92"/>
      <c r="H348" s="97" t="str">
        <f t="shared" si="22"/>
        <v>東区4-7</v>
      </c>
      <c r="I348" s="104">
        <v>560</v>
      </c>
      <c r="J348" s="113" t="s">
        <v>427</v>
      </c>
      <c r="K348" s="188"/>
      <c r="L348" s="129"/>
      <c r="M348" s="4" t="str">
        <f t="shared" si="21"/>
        <v/>
      </c>
      <c r="N348" s="6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ht="16.5" hidden="1" customHeight="1">
      <c r="A349" s="4">
        <v>347</v>
      </c>
      <c r="B349" s="589"/>
      <c r="C349" s="76" t="s">
        <v>388</v>
      </c>
      <c r="D349" s="57">
        <v>4</v>
      </c>
      <c r="E349" s="74">
        <v>8</v>
      </c>
      <c r="F349" s="87"/>
      <c r="G349" s="92"/>
      <c r="H349" s="97" t="str">
        <f t="shared" si="22"/>
        <v>東区4-8</v>
      </c>
      <c r="I349" s="104">
        <v>375</v>
      </c>
      <c r="J349" s="113" t="s">
        <v>428</v>
      </c>
      <c r="K349" s="188"/>
      <c r="L349" s="129"/>
      <c r="M349" s="4" t="str">
        <f t="shared" si="21"/>
        <v/>
      </c>
      <c r="N349" s="23"/>
    </row>
    <row r="350" spans="1:70" ht="20.25" customHeight="1">
      <c r="A350" s="4">
        <v>348</v>
      </c>
      <c r="B350" s="589"/>
      <c r="C350" s="76" t="s">
        <v>388</v>
      </c>
      <c r="D350" s="57">
        <v>4</v>
      </c>
      <c r="E350" s="74">
        <v>9</v>
      </c>
      <c r="F350" s="87">
        <v>0</v>
      </c>
      <c r="G350" s="92"/>
      <c r="H350" s="97" t="str">
        <f t="shared" si="22"/>
        <v>東区4-9</v>
      </c>
      <c r="I350" s="104">
        <v>255</v>
      </c>
      <c r="J350" s="113" t="s">
        <v>428</v>
      </c>
      <c r="K350" s="281"/>
      <c r="L350" s="318" t="s">
        <v>1484</v>
      </c>
      <c r="M350" s="5" t="str">
        <f t="shared" si="21"/>
        <v/>
      </c>
      <c r="N350" s="23"/>
      <c r="O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s="23" customFormat="1" ht="20.25" hidden="1" customHeight="1">
      <c r="A351" s="4">
        <v>349</v>
      </c>
      <c r="B351" s="589"/>
      <c r="C351" s="76" t="s">
        <v>388</v>
      </c>
      <c r="D351" s="57">
        <v>4</v>
      </c>
      <c r="E351" s="74">
        <v>10</v>
      </c>
      <c r="F351" s="87"/>
      <c r="G351" s="92"/>
      <c r="H351" s="97" t="str">
        <f t="shared" si="22"/>
        <v>東区4-10</v>
      </c>
      <c r="I351" s="104">
        <v>295</v>
      </c>
      <c r="J351" s="113" t="s">
        <v>429</v>
      </c>
      <c r="K351" s="188"/>
      <c r="L351" s="129"/>
      <c r="M351" s="4" t="str">
        <f t="shared" si="21"/>
        <v/>
      </c>
      <c r="N351" s="6"/>
      <c r="P351" s="44"/>
      <c r="Q351" s="44"/>
    </row>
    <row r="352" spans="1:70" s="23" customFormat="1" ht="20.100000000000001" hidden="1" customHeight="1">
      <c r="A352" s="4">
        <v>350</v>
      </c>
      <c r="B352" s="589"/>
      <c r="C352" s="76" t="s">
        <v>388</v>
      </c>
      <c r="D352" s="57">
        <v>4</v>
      </c>
      <c r="E352" s="74">
        <v>11</v>
      </c>
      <c r="F352" s="87"/>
      <c r="G352" s="92"/>
      <c r="H352" s="97" t="str">
        <f t="shared" si="22"/>
        <v>東区4-11</v>
      </c>
      <c r="I352" s="104">
        <v>505</v>
      </c>
      <c r="J352" s="113" t="s">
        <v>430</v>
      </c>
      <c r="K352" s="188"/>
      <c r="L352" s="129"/>
      <c r="M352" s="4" t="str">
        <f t="shared" si="21"/>
        <v/>
      </c>
      <c r="N352" s="44"/>
      <c r="P352" s="44"/>
      <c r="Q352" s="44"/>
    </row>
    <row r="353" spans="1:70" ht="20.25" hidden="1" customHeight="1">
      <c r="A353" s="4">
        <v>351</v>
      </c>
      <c r="B353" s="589"/>
      <c r="C353" s="76" t="s">
        <v>388</v>
      </c>
      <c r="D353" s="57">
        <v>4</v>
      </c>
      <c r="E353" s="74">
        <v>12</v>
      </c>
      <c r="F353" s="87"/>
      <c r="G353" s="92"/>
      <c r="H353" s="97" t="str">
        <f t="shared" si="22"/>
        <v>東区4-12</v>
      </c>
      <c r="I353" s="104">
        <v>515</v>
      </c>
      <c r="J353" s="113" t="s">
        <v>431</v>
      </c>
      <c r="K353" s="188"/>
      <c r="L353" s="129"/>
      <c r="M353" s="5" t="str">
        <f>IF(F355,I355,"")</f>
        <v/>
      </c>
      <c r="N353" s="6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ht="16.5" hidden="1" customHeight="1">
      <c r="A354" s="4">
        <v>352</v>
      </c>
      <c r="B354" s="589"/>
      <c r="C354" s="76" t="s">
        <v>388</v>
      </c>
      <c r="D354" s="57">
        <v>4</v>
      </c>
      <c r="E354" s="74">
        <v>13</v>
      </c>
      <c r="F354" s="87"/>
      <c r="G354" s="92"/>
      <c r="H354" s="97" t="str">
        <f t="shared" si="22"/>
        <v>東区4-13</v>
      </c>
      <c r="I354" s="104">
        <v>400</v>
      </c>
      <c r="J354" s="113" t="s">
        <v>432</v>
      </c>
      <c r="K354" s="188"/>
      <c r="L354" s="129"/>
      <c r="M354" s="4" t="str">
        <f t="shared" si="21"/>
        <v/>
      </c>
    </row>
    <row r="355" spans="1:70" ht="20.100000000000001" hidden="1" customHeight="1">
      <c r="A355" s="4">
        <v>353</v>
      </c>
      <c r="B355" s="589"/>
      <c r="C355" s="76" t="s">
        <v>388</v>
      </c>
      <c r="D355" s="57">
        <v>4</v>
      </c>
      <c r="E355" s="74">
        <v>14</v>
      </c>
      <c r="F355" s="87"/>
      <c r="G355" s="92"/>
      <c r="H355" s="97" t="str">
        <f t="shared" si="22"/>
        <v>東区4-14</v>
      </c>
      <c r="I355" s="104">
        <v>545</v>
      </c>
      <c r="J355" s="113" t="s">
        <v>1287</v>
      </c>
      <c r="K355" s="281"/>
      <c r="L355" s="138"/>
      <c r="M355" s="4" t="str">
        <f t="shared" si="21"/>
        <v/>
      </c>
      <c r="N355" s="6"/>
      <c r="O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</row>
    <row r="356" spans="1:70" ht="16.5" hidden="1" customHeight="1">
      <c r="A356" s="4">
        <v>354</v>
      </c>
      <c r="B356" s="589"/>
      <c r="C356" s="76" t="s">
        <v>388</v>
      </c>
      <c r="D356" s="57">
        <v>4</v>
      </c>
      <c r="E356" s="74" t="s">
        <v>189</v>
      </c>
      <c r="F356" s="87"/>
      <c r="G356" s="92"/>
      <c r="H356" s="97" t="str">
        <f t="shared" si="22"/>
        <v>東区4-15</v>
      </c>
      <c r="I356" s="104">
        <v>465</v>
      </c>
      <c r="J356" s="113" t="s">
        <v>1288</v>
      </c>
      <c r="K356" s="188"/>
      <c r="L356" s="129"/>
      <c r="M356" s="5" t="str">
        <f>IF(F358,I358,"")</f>
        <v/>
      </c>
    </row>
    <row r="357" spans="1:70" ht="20.25" hidden="1" customHeight="1">
      <c r="A357" s="4">
        <v>355</v>
      </c>
      <c r="B357" s="589" t="s">
        <v>435</v>
      </c>
      <c r="C357" s="76" t="s">
        <v>388</v>
      </c>
      <c r="D357" s="57">
        <v>5</v>
      </c>
      <c r="E357" s="74">
        <v>1</v>
      </c>
      <c r="F357" s="87"/>
      <c r="G357" s="92"/>
      <c r="H357" s="97" t="str">
        <f t="shared" si="22"/>
        <v>東区5-1</v>
      </c>
      <c r="I357" s="104">
        <v>645</v>
      </c>
      <c r="J357" s="113" t="s">
        <v>1289</v>
      </c>
      <c r="K357" s="188"/>
      <c r="L357" s="137"/>
      <c r="M357" s="5" t="e">
        <f>IF(#REF!,#REF!,"")</f>
        <v>#REF!</v>
      </c>
      <c r="N357" s="6"/>
      <c r="O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</row>
    <row r="358" spans="1:70" ht="16.5" hidden="1" customHeight="1">
      <c r="A358" s="4">
        <v>356</v>
      </c>
      <c r="B358" s="589"/>
      <c r="C358" s="76" t="s">
        <v>388</v>
      </c>
      <c r="D358" s="57">
        <v>5</v>
      </c>
      <c r="E358" s="74">
        <v>2</v>
      </c>
      <c r="F358" s="87"/>
      <c r="G358" s="92"/>
      <c r="H358" s="97" t="str">
        <f t="shared" si="22"/>
        <v>東区5-2</v>
      </c>
      <c r="I358" s="104">
        <v>395</v>
      </c>
      <c r="J358" s="113" t="s">
        <v>437</v>
      </c>
      <c r="K358" s="188"/>
      <c r="L358" s="318"/>
      <c r="M358" s="4" t="str">
        <f>IF(F371,I371,"")</f>
        <v/>
      </c>
      <c r="N358" s="6"/>
    </row>
    <row r="359" spans="1:70" ht="20.25" hidden="1" customHeight="1">
      <c r="A359" s="4">
        <v>357</v>
      </c>
      <c r="B359" s="589"/>
      <c r="C359" s="76" t="s">
        <v>388</v>
      </c>
      <c r="D359" s="57">
        <v>5</v>
      </c>
      <c r="E359" s="74">
        <v>3</v>
      </c>
      <c r="F359" s="87"/>
      <c r="G359" s="92"/>
      <c r="H359" s="97" t="str">
        <f t="shared" si="22"/>
        <v>東区5-3</v>
      </c>
      <c r="I359" s="104">
        <v>470</v>
      </c>
      <c r="J359" s="113" t="s">
        <v>438</v>
      </c>
      <c r="K359" s="188"/>
      <c r="L359" s="129"/>
      <c r="M359" s="4" t="str">
        <f>IF(F372,I372,"")</f>
        <v/>
      </c>
      <c r="N359" s="6"/>
      <c r="O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</row>
    <row r="360" spans="1:70" ht="20.25" customHeight="1">
      <c r="A360" s="4">
        <v>358</v>
      </c>
      <c r="B360" s="589"/>
      <c r="C360" s="76" t="s">
        <v>388</v>
      </c>
      <c r="D360" s="57">
        <v>5</v>
      </c>
      <c r="E360" s="74">
        <v>4</v>
      </c>
      <c r="F360" s="87">
        <v>0</v>
      </c>
      <c r="G360" s="92"/>
      <c r="H360" s="97" t="str">
        <f t="shared" si="22"/>
        <v>東区5-4</v>
      </c>
      <c r="I360" s="104">
        <v>550</v>
      </c>
      <c r="J360" s="114" t="s">
        <v>1290</v>
      </c>
      <c r="K360" s="188"/>
      <c r="L360" s="164" t="s">
        <v>694</v>
      </c>
      <c r="M360" s="4"/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20.25" hidden="1" customHeight="1">
      <c r="A361" s="4">
        <v>359</v>
      </c>
      <c r="B361" s="589"/>
      <c r="C361" s="76" t="s">
        <v>388</v>
      </c>
      <c r="D361" s="57">
        <v>5</v>
      </c>
      <c r="E361" s="74">
        <v>5</v>
      </c>
      <c r="F361" s="87"/>
      <c r="G361" s="92"/>
      <c r="H361" s="97" t="str">
        <f t="shared" si="22"/>
        <v>東区5-5</v>
      </c>
      <c r="I361" s="104">
        <v>745</v>
      </c>
      <c r="J361" s="113" t="s">
        <v>440</v>
      </c>
      <c r="K361" s="188"/>
      <c r="L361" s="129"/>
      <c r="M361" s="5" t="str">
        <f>IF(F376,I376,"")</f>
        <v/>
      </c>
      <c r="O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</row>
    <row r="362" spans="1:70" ht="20.25" hidden="1" customHeight="1">
      <c r="A362" s="4">
        <v>360</v>
      </c>
      <c r="B362" s="589"/>
      <c r="C362" s="76" t="s">
        <v>388</v>
      </c>
      <c r="D362" s="57">
        <v>5</v>
      </c>
      <c r="E362" s="74">
        <v>6</v>
      </c>
      <c r="F362" s="87"/>
      <c r="G362" s="92"/>
      <c r="H362" s="97" t="str">
        <f t="shared" si="22"/>
        <v>東区5-6</v>
      </c>
      <c r="I362" s="104">
        <v>600</v>
      </c>
      <c r="J362" s="113" t="s">
        <v>1291</v>
      </c>
      <c r="K362" s="188"/>
      <c r="L362" s="129"/>
      <c r="M362" s="5" t="str">
        <f>IF(F377,I377,"")</f>
        <v/>
      </c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16.5" hidden="1" customHeight="1">
      <c r="A363" s="4">
        <v>361</v>
      </c>
      <c r="B363" s="589"/>
      <c r="C363" s="76" t="s">
        <v>388</v>
      </c>
      <c r="D363" s="57">
        <v>5</v>
      </c>
      <c r="E363" s="74">
        <v>7</v>
      </c>
      <c r="F363" s="87"/>
      <c r="G363" s="92"/>
      <c r="H363" s="97" t="str">
        <f t="shared" si="22"/>
        <v>東区5-7</v>
      </c>
      <c r="I363" s="104">
        <v>535</v>
      </c>
      <c r="J363" s="123" t="s">
        <v>1292</v>
      </c>
      <c r="K363" s="193"/>
      <c r="L363" s="163"/>
      <c r="M363" s="4">
        <f>IF(F378,I378,"")</f>
        <v>400</v>
      </c>
      <c r="N363" s="6"/>
    </row>
    <row r="364" spans="1:70" ht="20.25" customHeight="1">
      <c r="A364" s="4">
        <v>362</v>
      </c>
      <c r="B364" s="589"/>
      <c r="C364" s="76" t="s">
        <v>388</v>
      </c>
      <c r="D364" s="57">
        <v>5</v>
      </c>
      <c r="E364" s="74">
        <v>8</v>
      </c>
      <c r="F364" s="87">
        <v>0</v>
      </c>
      <c r="G364" s="92"/>
      <c r="H364" s="97" t="str">
        <f t="shared" si="22"/>
        <v>東区5-8</v>
      </c>
      <c r="I364" s="104">
        <v>615</v>
      </c>
      <c r="J364" s="113" t="s">
        <v>443</v>
      </c>
      <c r="K364" s="188"/>
      <c r="L364" s="164" t="s">
        <v>694</v>
      </c>
      <c r="M364" s="4"/>
      <c r="N364" s="6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363</v>
      </c>
      <c r="B365" s="589"/>
      <c r="C365" s="76" t="s">
        <v>388</v>
      </c>
      <c r="D365" s="57">
        <v>5</v>
      </c>
      <c r="E365" s="74">
        <v>9</v>
      </c>
      <c r="F365" s="87"/>
      <c r="G365" s="92"/>
      <c r="H365" s="97" t="str">
        <f t="shared" si="22"/>
        <v>東区5-9</v>
      </c>
      <c r="I365" s="104">
        <v>385</v>
      </c>
      <c r="J365" s="113" t="s">
        <v>1293</v>
      </c>
      <c r="K365" s="188"/>
      <c r="L365" s="129"/>
      <c r="M365" s="5" t="str">
        <f t="shared" ref="M365:M372" si="23">IF(F379,I379,"")</f>
        <v/>
      </c>
      <c r="N365" s="6"/>
      <c r="O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20.25" hidden="1" customHeight="1">
      <c r="A366" s="4">
        <v>364</v>
      </c>
      <c r="B366" s="589" t="s">
        <v>445</v>
      </c>
      <c r="C366" s="76" t="s">
        <v>388</v>
      </c>
      <c r="D366" s="57">
        <v>6</v>
      </c>
      <c r="E366" s="74">
        <v>1</v>
      </c>
      <c r="F366" s="87"/>
      <c r="G366" s="92"/>
      <c r="H366" s="97" t="str">
        <f t="shared" si="22"/>
        <v>東区6-1</v>
      </c>
      <c r="I366" s="104">
        <v>550</v>
      </c>
      <c r="J366" s="113" t="s">
        <v>446</v>
      </c>
      <c r="K366" s="188"/>
      <c r="L366" s="318"/>
      <c r="M366" s="5" t="str">
        <f t="shared" si="23"/>
        <v/>
      </c>
      <c r="N366" s="6"/>
      <c r="O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</row>
    <row r="367" spans="1:70" ht="20.25" hidden="1" customHeight="1">
      <c r="A367" s="4">
        <v>365</v>
      </c>
      <c r="B367" s="589"/>
      <c r="C367" s="76" t="s">
        <v>388</v>
      </c>
      <c r="D367" s="57">
        <v>6</v>
      </c>
      <c r="E367" s="74">
        <v>2</v>
      </c>
      <c r="F367" s="87"/>
      <c r="G367" s="92"/>
      <c r="H367" s="97" t="str">
        <f t="shared" si="22"/>
        <v>東区6-2</v>
      </c>
      <c r="I367" s="104">
        <v>420</v>
      </c>
      <c r="J367" s="113" t="s">
        <v>447</v>
      </c>
      <c r="K367" s="188"/>
      <c r="L367" s="129"/>
      <c r="M367" s="4" t="str">
        <f t="shared" si="23"/>
        <v/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366</v>
      </c>
      <c r="B368" s="589"/>
      <c r="C368" s="76" t="s">
        <v>388</v>
      </c>
      <c r="D368" s="57">
        <v>6</v>
      </c>
      <c r="E368" s="74">
        <v>3</v>
      </c>
      <c r="F368" s="87"/>
      <c r="G368" s="92"/>
      <c r="H368" s="97" t="str">
        <f t="shared" si="22"/>
        <v>東区6-3</v>
      </c>
      <c r="I368" s="104">
        <v>270</v>
      </c>
      <c r="J368" s="113" t="s">
        <v>447</v>
      </c>
      <c r="K368" s="188"/>
      <c r="L368" s="129"/>
      <c r="M368" s="4" t="str">
        <f t="shared" si="23"/>
        <v/>
      </c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 customHeight="1">
      <c r="A369" s="4">
        <v>367</v>
      </c>
      <c r="B369" s="589"/>
      <c r="C369" s="76" t="s">
        <v>388</v>
      </c>
      <c r="D369" s="57">
        <v>6</v>
      </c>
      <c r="E369" s="74" t="s">
        <v>148</v>
      </c>
      <c r="F369" s="87"/>
      <c r="G369" s="92"/>
      <c r="H369" s="97" t="str">
        <f>CONCATENATE(C369,D369,"-",E369)</f>
        <v>東区6-4</v>
      </c>
      <c r="I369" s="104">
        <v>270</v>
      </c>
      <c r="J369" s="113" t="s">
        <v>1294</v>
      </c>
      <c r="K369" s="188"/>
      <c r="L369" s="263"/>
      <c r="M369" s="5" t="str">
        <f t="shared" si="23"/>
        <v/>
      </c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368</v>
      </c>
      <c r="B370" s="589"/>
      <c r="C370" s="76" t="s">
        <v>388</v>
      </c>
      <c r="D370" s="57">
        <v>6</v>
      </c>
      <c r="E370" s="74" t="s">
        <v>449</v>
      </c>
      <c r="F370" s="87"/>
      <c r="G370" s="92"/>
      <c r="H370" s="97" t="str">
        <f>CONCATENATE(C370,D370,"-",E370)</f>
        <v>東区6-5</v>
      </c>
      <c r="I370" s="104">
        <v>355</v>
      </c>
      <c r="J370" s="113" t="s">
        <v>1295</v>
      </c>
      <c r="K370" s="189"/>
      <c r="L370" s="131"/>
      <c r="M370" s="5" t="str">
        <f t="shared" si="23"/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>
      <c r="A371" s="4">
        <v>369</v>
      </c>
      <c r="B371" s="589"/>
      <c r="C371" s="76" t="s">
        <v>388</v>
      </c>
      <c r="D371" s="57">
        <v>6</v>
      </c>
      <c r="E371" s="74">
        <v>6</v>
      </c>
      <c r="F371" s="87"/>
      <c r="G371" s="92"/>
      <c r="H371" s="97" t="str">
        <f>CONCATENATE(C371,D371,"-",E371)</f>
        <v>東区6-6</v>
      </c>
      <c r="I371" s="104">
        <v>485</v>
      </c>
      <c r="J371" s="113" t="s">
        <v>1296</v>
      </c>
      <c r="K371" s="188"/>
      <c r="L371" s="129"/>
      <c r="M371" s="4" t="str">
        <f t="shared" si="23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hidden="1" customHeight="1">
      <c r="A372" s="4">
        <v>370</v>
      </c>
      <c r="B372" s="589"/>
      <c r="C372" s="76" t="s">
        <v>388</v>
      </c>
      <c r="D372" s="57">
        <v>6</v>
      </c>
      <c r="E372" s="74">
        <v>7</v>
      </c>
      <c r="F372" s="87"/>
      <c r="G372" s="92"/>
      <c r="H372" s="97" t="str">
        <f>CONCATENATE(C372,D372,"-",E372)</f>
        <v>東区6-7</v>
      </c>
      <c r="I372" s="104">
        <v>535</v>
      </c>
      <c r="J372" s="114" t="s">
        <v>1297</v>
      </c>
      <c r="K372" s="188"/>
      <c r="L372" s="129"/>
      <c r="M372" s="4" t="str">
        <f t="shared" si="23"/>
        <v/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 customHeight="1">
      <c r="A373" s="4">
        <v>371</v>
      </c>
      <c r="B373" s="589"/>
      <c r="C373" s="76" t="s">
        <v>388</v>
      </c>
      <c r="D373" s="57">
        <v>6</v>
      </c>
      <c r="E373" s="74">
        <v>8</v>
      </c>
      <c r="F373" s="87"/>
      <c r="G373" s="92"/>
      <c r="H373" s="97" t="str">
        <f>CONCATENATE(C373,D373,"-",E373)</f>
        <v>東区6-8</v>
      </c>
      <c r="I373" s="104">
        <v>320</v>
      </c>
      <c r="J373" s="113" t="s">
        <v>453</v>
      </c>
      <c r="K373" s="188"/>
      <c r="L373" s="134"/>
      <c r="M373" s="4" t="str">
        <f t="shared" ref="M373:M418" si="24">IF(F389,I389,"")</f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100000000000001" hidden="1" customHeight="1">
      <c r="A374" s="4">
        <v>372</v>
      </c>
      <c r="B374" s="589"/>
      <c r="C374" s="76" t="s">
        <v>388</v>
      </c>
      <c r="D374" s="57">
        <v>6</v>
      </c>
      <c r="E374" s="74" t="s">
        <v>279</v>
      </c>
      <c r="F374" s="87"/>
      <c r="G374" s="92"/>
      <c r="H374" s="97" t="str">
        <f t="shared" ref="H374:H441" si="25">CONCATENATE(C374,D374,"-",E374)</f>
        <v>東区6-9</v>
      </c>
      <c r="I374" s="104">
        <v>425</v>
      </c>
      <c r="J374" s="215" t="s">
        <v>1298</v>
      </c>
      <c r="K374" s="281"/>
      <c r="L374" s="301"/>
      <c r="M374" s="4" t="str">
        <f t="shared" si="24"/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hidden="1" customHeight="1">
      <c r="A375" s="4">
        <v>373</v>
      </c>
      <c r="B375" s="589"/>
      <c r="C375" s="76" t="s">
        <v>388</v>
      </c>
      <c r="D375" s="57">
        <v>6</v>
      </c>
      <c r="E375" s="74" t="s">
        <v>455</v>
      </c>
      <c r="F375" s="87"/>
      <c r="G375" s="92"/>
      <c r="H375" s="97" t="str">
        <f>CONCATENATE(C375,D375,"-",E375)</f>
        <v>東区6-10</v>
      </c>
      <c r="I375" s="104">
        <v>550</v>
      </c>
      <c r="J375" s="113" t="s">
        <v>1294</v>
      </c>
      <c r="K375" s="189"/>
      <c r="L375" s="165"/>
      <c r="M375" s="5" t="str">
        <f>IF(F377,I377,"")</f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 customHeight="1">
      <c r="A376" s="4">
        <v>374</v>
      </c>
      <c r="B376" s="589" t="s">
        <v>456</v>
      </c>
      <c r="C376" s="76" t="s">
        <v>388</v>
      </c>
      <c r="D376" s="57">
        <v>7</v>
      </c>
      <c r="E376" s="74">
        <v>1</v>
      </c>
      <c r="F376" s="87"/>
      <c r="G376" s="92"/>
      <c r="H376" s="97" t="str">
        <f t="shared" si="25"/>
        <v>東区7-1</v>
      </c>
      <c r="I376" s="104">
        <v>415</v>
      </c>
      <c r="J376" s="120" t="s">
        <v>1299</v>
      </c>
      <c r="K376" s="281"/>
      <c r="L376" s="129"/>
      <c r="M376" s="4" t="str">
        <f t="shared" si="24"/>
        <v/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100000000000001" hidden="1" customHeight="1">
      <c r="A377" s="4">
        <v>375</v>
      </c>
      <c r="B377" s="589"/>
      <c r="C377" s="76" t="s">
        <v>388</v>
      </c>
      <c r="D377" s="57">
        <v>7</v>
      </c>
      <c r="E377" s="74">
        <v>2</v>
      </c>
      <c r="F377" s="87"/>
      <c r="G377" s="92"/>
      <c r="H377" s="97" t="str">
        <f t="shared" si="25"/>
        <v>東区7-2</v>
      </c>
      <c r="I377" s="104">
        <v>370</v>
      </c>
      <c r="J377" s="120" t="s">
        <v>1300</v>
      </c>
      <c r="K377" s="189"/>
      <c r="L377" s="394"/>
      <c r="M377" s="4" t="str">
        <f t="shared" si="24"/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25" customHeight="1">
      <c r="A378" s="4">
        <v>376</v>
      </c>
      <c r="B378" s="589"/>
      <c r="C378" s="76" t="s">
        <v>388</v>
      </c>
      <c r="D378" s="57">
        <v>7</v>
      </c>
      <c r="E378" s="74">
        <v>3</v>
      </c>
      <c r="F378" s="87">
        <v>1</v>
      </c>
      <c r="G378" s="92"/>
      <c r="H378" s="97" t="str">
        <f t="shared" si="25"/>
        <v>東区7-3</v>
      </c>
      <c r="I378" s="104">
        <v>400</v>
      </c>
      <c r="J378" s="120" t="s">
        <v>1301</v>
      </c>
      <c r="K378" s="188" t="s">
        <v>1433</v>
      </c>
      <c r="L378" s="141" t="s">
        <v>1466</v>
      </c>
      <c r="M378" s="5" t="str">
        <f>IF(F380,I380,"")</f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>
      <c r="A379" s="4">
        <v>377</v>
      </c>
      <c r="B379" s="589"/>
      <c r="C379" s="76" t="s">
        <v>388</v>
      </c>
      <c r="D379" s="57">
        <v>7</v>
      </c>
      <c r="E379" s="74">
        <v>4</v>
      </c>
      <c r="F379" s="87"/>
      <c r="G379" s="92"/>
      <c r="H379" s="97" t="str">
        <f t="shared" si="25"/>
        <v>東区7-4</v>
      </c>
      <c r="I379" s="104">
        <v>800</v>
      </c>
      <c r="J379" s="120" t="s">
        <v>460</v>
      </c>
      <c r="K379" s="188"/>
      <c r="L379" s="138"/>
      <c r="M379" s="4" t="str">
        <f t="shared" si="24"/>
        <v/>
      </c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100000000000001" hidden="1" customHeight="1">
      <c r="A380" s="4">
        <v>378</v>
      </c>
      <c r="B380" s="589"/>
      <c r="C380" s="76" t="s">
        <v>388</v>
      </c>
      <c r="D380" s="57">
        <v>7</v>
      </c>
      <c r="E380" s="74">
        <v>5</v>
      </c>
      <c r="F380" s="87"/>
      <c r="G380" s="92"/>
      <c r="H380" s="97" t="str">
        <f t="shared" si="25"/>
        <v>東区7-5</v>
      </c>
      <c r="I380" s="104">
        <v>485</v>
      </c>
      <c r="J380" s="120" t="s">
        <v>1302</v>
      </c>
      <c r="K380" s="188"/>
      <c r="L380" s="155"/>
      <c r="M380" s="4" t="str">
        <f t="shared" si="24"/>
        <v/>
      </c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100000000000001" hidden="1" customHeight="1">
      <c r="A381" s="4">
        <v>379</v>
      </c>
      <c r="B381" s="589"/>
      <c r="C381" s="76" t="s">
        <v>388</v>
      </c>
      <c r="D381" s="57">
        <v>7</v>
      </c>
      <c r="E381" s="74">
        <v>6</v>
      </c>
      <c r="F381" s="87"/>
      <c r="G381" s="92"/>
      <c r="H381" s="97" t="str">
        <f t="shared" si="25"/>
        <v>東区7-6</v>
      </c>
      <c r="I381" s="104">
        <v>330</v>
      </c>
      <c r="J381" s="120" t="s">
        <v>463</v>
      </c>
      <c r="K381" s="189"/>
      <c r="L381" s="129"/>
      <c r="M381" s="5" t="str">
        <f>IF(F383,I383,"")</f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hidden="1" customHeight="1">
      <c r="A382" s="4">
        <v>380</v>
      </c>
      <c r="B382" s="589"/>
      <c r="C382" s="76" t="s">
        <v>388</v>
      </c>
      <c r="D382" s="57">
        <v>7</v>
      </c>
      <c r="E382" s="74">
        <v>7</v>
      </c>
      <c r="F382" s="87"/>
      <c r="G382" s="92"/>
      <c r="H382" s="97" t="str">
        <f t="shared" si="25"/>
        <v>東区7-7</v>
      </c>
      <c r="I382" s="104">
        <v>505</v>
      </c>
      <c r="J382" s="120" t="s">
        <v>1303</v>
      </c>
      <c r="K382" s="332"/>
      <c r="L382" s="132"/>
      <c r="M382" s="5" t="str">
        <f>IF(F384,I384,"")</f>
        <v/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hidden="1" customHeight="1">
      <c r="A383" s="4">
        <v>381</v>
      </c>
      <c r="B383" s="589"/>
      <c r="C383" s="76" t="s">
        <v>388</v>
      </c>
      <c r="D383" s="57">
        <v>7</v>
      </c>
      <c r="E383" s="74" t="s">
        <v>464</v>
      </c>
      <c r="F383" s="87"/>
      <c r="G383" s="92"/>
      <c r="H383" s="97" t="str">
        <f t="shared" si="25"/>
        <v>東区7-8</v>
      </c>
      <c r="I383" s="104">
        <v>360</v>
      </c>
      <c r="J383" s="120" t="s">
        <v>1304</v>
      </c>
      <c r="K383" s="188"/>
      <c r="L383" s="352"/>
      <c r="M383" s="4" t="str">
        <f t="shared" si="24"/>
        <v/>
      </c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100000000000001" hidden="1" customHeight="1">
      <c r="A384" s="4">
        <v>382</v>
      </c>
      <c r="B384" s="589"/>
      <c r="C384" s="81" t="s">
        <v>388</v>
      </c>
      <c r="D384" s="62">
        <v>7</v>
      </c>
      <c r="E384" s="82">
        <v>9</v>
      </c>
      <c r="F384" s="87"/>
      <c r="G384" s="92"/>
      <c r="H384" s="99" t="str">
        <f t="shared" si="25"/>
        <v>東区7-9</v>
      </c>
      <c r="I384" s="107">
        <v>525</v>
      </c>
      <c r="J384" s="120" t="s">
        <v>466</v>
      </c>
      <c r="K384" s="332"/>
      <c r="L384" s="341"/>
      <c r="M384" s="4" t="str">
        <f t="shared" si="24"/>
        <v/>
      </c>
      <c r="N384" s="6"/>
      <c r="O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25" hidden="1" customHeight="1">
      <c r="A385" s="4">
        <v>383</v>
      </c>
      <c r="B385" s="589"/>
      <c r="C385" s="76" t="s">
        <v>388</v>
      </c>
      <c r="D385" s="57">
        <v>7</v>
      </c>
      <c r="E385" s="74">
        <v>10</v>
      </c>
      <c r="F385" s="87"/>
      <c r="G385" s="92"/>
      <c r="H385" s="97" t="str">
        <f t="shared" si="25"/>
        <v>東区7-10</v>
      </c>
      <c r="I385" s="104">
        <v>590</v>
      </c>
      <c r="J385" s="120" t="s">
        <v>1305</v>
      </c>
      <c r="K385" s="188"/>
      <c r="L385" s="129"/>
      <c r="M385" s="5" t="str">
        <f>IF(F387,I387,"")</f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 customHeight="1">
      <c r="A386" s="4">
        <v>384</v>
      </c>
      <c r="B386" s="589"/>
      <c r="C386" s="76" t="s">
        <v>388</v>
      </c>
      <c r="D386" s="57">
        <v>7</v>
      </c>
      <c r="E386" s="74">
        <v>11</v>
      </c>
      <c r="F386" s="87"/>
      <c r="G386" s="92"/>
      <c r="H386" s="97" t="str">
        <f t="shared" si="25"/>
        <v>東区7-11</v>
      </c>
      <c r="I386" s="104">
        <v>175</v>
      </c>
      <c r="J386" s="120" t="s">
        <v>469</v>
      </c>
      <c r="K386" s="188"/>
      <c r="L386" s="129"/>
      <c r="M386" s="4" t="str">
        <f t="shared" si="24"/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 customHeight="1">
      <c r="A387" s="4">
        <v>385</v>
      </c>
      <c r="B387" s="589"/>
      <c r="C387" s="76" t="s">
        <v>388</v>
      </c>
      <c r="D387" s="57">
        <v>7</v>
      </c>
      <c r="E387" s="74" t="s">
        <v>182</v>
      </c>
      <c r="F387" s="87"/>
      <c r="G387" s="92"/>
      <c r="H387" s="97" t="str">
        <f>CONCATENATE(C387,D387,"-",E387)</f>
        <v>東区7-12</v>
      </c>
      <c r="I387" s="104">
        <v>285</v>
      </c>
      <c r="J387" s="120" t="s">
        <v>1306</v>
      </c>
      <c r="K387" s="332"/>
      <c r="L387" s="152"/>
      <c r="M387" s="5" t="str">
        <f t="shared" si="24"/>
        <v/>
      </c>
      <c r="N387" s="6"/>
      <c r="O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25" hidden="1" customHeight="1">
      <c r="A388" s="4">
        <v>386</v>
      </c>
      <c r="B388" s="589"/>
      <c r="C388" s="76" t="s">
        <v>388</v>
      </c>
      <c r="D388" s="57">
        <v>7</v>
      </c>
      <c r="E388" s="74" t="s">
        <v>185</v>
      </c>
      <c r="F388" s="87"/>
      <c r="G388" s="92"/>
      <c r="H388" s="97" t="str">
        <f>CONCATENATE(C388,D388,"-",E388)</f>
        <v>東区7-13</v>
      </c>
      <c r="I388" s="104">
        <v>375</v>
      </c>
      <c r="J388" s="120" t="s">
        <v>1307</v>
      </c>
      <c r="K388" s="333"/>
      <c r="L388" s="138"/>
      <c r="M388" s="4" t="str">
        <f t="shared" si="24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hidden="1" customHeight="1">
      <c r="A389" s="4">
        <v>387</v>
      </c>
      <c r="B389" s="589" t="s">
        <v>472</v>
      </c>
      <c r="C389" s="76" t="s">
        <v>388</v>
      </c>
      <c r="D389" s="57">
        <v>8</v>
      </c>
      <c r="E389" s="74">
        <v>1</v>
      </c>
      <c r="F389" s="87"/>
      <c r="G389" s="92"/>
      <c r="H389" s="97" t="str">
        <f t="shared" si="25"/>
        <v>東区8-1</v>
      </c>
      <c r="I389" s="104">
        <v>1055</v>
      </c>
      <c r="J389" s="113" t="s">
        <v>473</v>
      </c>
      <c r="K389" s="188"/>
      <c r="L389" s="132"/>
      <c r="M389" s="4" t="str">
        <f t="shared" si="24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100000000000001" hidden="1" customHeight="1">
      <c r="A390" s="4">
        <v>388</v>
      </c>
      <c r="B390" s="589"/>
      <c r="C390" s="76" t="s">
        <v>388</v>
      </c>
      <c r="D390" s="57">
        <v>8</v>
      </c>
      <c r="E390" s="74">
        <v>2</v>
      </c>
      <c r="F390" s="87"/>
      <c r="G390" s="92"/>
      <c r="H390" s="97" t="str">
        <f t="shared" si="25"/>
        <v>東区8-2</v>
      </c>
      <c r="I390" s="104">
        <v>465</v>
      </c>
      <c r="J390" s="113" t="s">
        <v>474</v>
      </c>
      <c r="K390" s="188"/>
      <c r="L390" s="129"/>
      <c r="M390" s="4" t="str">
        <f t="shared" si="24"/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100000000000001" hidden="1" customHeight="1">
      <c r="A391" s="4">
        <v>389</v>
      </c>
      <c r="B391" s="589"/>
      <c r="C391" s="256" t="s">
        <v>388</v>
      </c>
      <c r="D391" s="269">
        <v>8</v>
      </c>
      <c r="E391" s="258">
        <v>3</v>
      </c>
      <c r="F391" s="259"/>
      <c r="G391" s="92"/>
      <c r="H391" s="260" t="str">
        <f t="shared" si="25"/>
        <v>東区8-3</v>
      </c>
      <c r="I391" s="261">
        <v>650</v>
      </c>
      <c r="J391" s="262" t="s">
        <v>475</v>
      </c>
      <c r="K391" s="281" t="s">
        <v>773</v>
      </c>
      <c r="L391" s="131"/>
      <c r="M391" s="4" t="str">
        <f t="shared" si="24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390</v>
      </c>
      <c r="B392" s="589"/>
      <c r="C392" s="76" t="s">
        <v>388</v>
      </c>
      <c r="D392" s="57">
        <v>8</v>
      </c>
      <c r="E392" s="74">
        <v>4</v>
      </c>
      <c r="F392" s="87"/>
      <c r="G392" s="92"/>
      <c r="H392" s="97" t="str">
        <f t="shared" si="25"/>
        <v>東区8-4</v>
      </c>
      <c r="I392" s="104">
        <v>195</v>
      </c>
      <c r="J392" s="113" t="s">
        <v>475</v>
      </c>
      <c r="K392" s="188"/>
      <c r="L392" s="167"/>
      <c r="M392" s="4" t="str">
        <f t="shared" si="24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 customHeight="1">
      <c r="A393" s="4">
        <v>391</v>
      </c>
      <c r="B393" s="589"/>
      <c r="C393" s="76" t="s">
        <v>388</v>
      </c>
      <c r="D393" s="57">
        <v>8</v>
      </c>
      <c r="E393" s="74">
        <v>5</v>
      </c>
      <c r="F393" s="288"/>
      <c r="G393" s="92"/>
      <c r="H393" s="97" t="str">
        <f t="shared" si="25"/>
        <v>東区8-5</v>
      </c>
      <c r="I393" s="104">
        <v>645</v>
      </c>
      <c r="J393" s="113" t="s">
        <v>1308</v>
      </c>
      <c r="K393" s="188"/>
      <c r="L393" s="131"/>
      <c r="M393" s="4" t="str">
        <f t="shared" si="24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25" hidden="1" customHeight="1">
      <c r="A394" s="4">
        <v>392</v>
      </c>
      <c r="B394" s="589" t="s">
        <v>478</v>
      </c>
      <c r="C394" s="76" t="s">
        <v>388</v>
      </c>
      <c r="D394" s="57">
        <v>9</v>
      </c>
      <c r="E394" s="74">
        <v>1</v>
      </c>
      <c r="F394" s="288"/>
      <c r="G394" s="92"/>
      <c r="H394" s="97" t="str">
        <f t="shared" si="25"/>
        <v>東区9-1</v>
      </c>
      <c r="I394" s="104">
        <v>520</v>
      </c>
      <c r="J394" s="113" t="s">
        <v>479</v>
      </c>
      <c r="K394" s="188"/>
      <c r="L394" s="131"/>
      <c r="M394" s="4" t="str">
        <f t="shared" si="24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25" hidden="1">
      <c r="A395" s="4">
        <v>393</v>
      </c>
      <c r="B395" s="589"/>
      <c r="C395" s="76" t="s">
        <v>388</v>
      </c>
      <c r="D395" s="57">
        <v>9</v>
      </c>
      <c r="E395" s="74">
        <v>2</v>
      </c>
      <c r="F395" s="87"/>
      <c r="G395" s="92"/>
      <c r="H395" s="97" t="str">
        <f t="shared" si="25"/>
        <v>東区9-2</v>
      </c>
      <c r="I395" s="104">
        <v>625</v>
      </c>
      <c r="J395" s="113" t="s">
        <v>1309</v>
      </c>
      <c r="K395" s="188"/>
      <c r="L395" s="129"/>
      <c r="M395" s="4">
        <f t="shared" si="24"/>
        <v>440</v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100000000000001" hidden="1" customHeight="1">
      <c r="A396" s="4">
        <v>394</v>
      </c>
      <c r="B396" s="589"/>
      <c r="C396" s="76" t="s">
        <v>388</v>
      </c>
      <c r="D396" s="57">
        <v>9</v>
      </c>
      <c r="E396" s="74">
        <v>3</v>
      </c>
      <c r="F396" s="87"/>
      <c r="G396" s="92"/>
      <c r="H396" s="97" t="str">
        <f t="shared" si="25"/>
        <v>東区9-3</v>
      </c>
      <c r="I396" s="104">
        <v>420</v>
      </c>
      <c r="J396" s="113" t="s">
        <v>1310</v>
      </c>
      <c r="K396" s="188"/>
      <c r="L396" s="131"/>
      <c r="M396" s="4">
        <f t="shared" si="24"/>
        <v>180</v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customHeight="1">
      <c r="A397" s="4">
        <v>395</v>
      </c>
      <c r="B397" s="589"/>
      <c r="C397" s="208" t="s">
        <v>388</v>
      </c>
      <c r="D397" s="203">
        <v>9</v>
      </c>
      <c r="E397" s="204">
        <v>4</v>
      </c>
      <c r="F397" s="205">
        <v>0</v>
      </c>
      <c r="G397" s="92"/>
      <c r="H397" s="227" t="str">
        <f t="shared" si="25"/>
        <v>東区9-4</v>
      </c>
      <c r="I397" s="228">
        <v>320</v>
      </c>
      <c r="J397" s="229" t="s">
        <v>482</v>
      </c>
      <c r="K397" s="328"/>
      <c r="L397" s="318" t="s">
        <v>694</v>
      </c>
      <c r="M397" s="5" t="str">
        <f>IF(F399,I399,"")</f>
        <v/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customHeight="1">
      <c r="A398" s="4">
        <v>396</v>
      </c>
      <c r="B398" s="589"/>
      <c r="C398" s="76" t="s">
        <v>388</v>
      </c>
      <c r="D398" s="57">
        <v>9</v>
      </c>
      <c r="E398" s="74">
        <v>5</v>
      </c>
      <c r="F398" s="87">
        <v>0</v>
      </c>
      <c r="G398" s="92"/>
      <c r="H398" s="100" t="str">
        <f t="shared" si="25"/>
        <v>東区9-5</v>
      </c>
      <c r="I398" s="104">
        <v>195</v>
      </c>
      <c r="J398" s="276" t="s">
        <v>484</v>
      </c>
      <c r="K398" s="281"/>
      <c r="L398" s="318" t="s">
        <v>694</v>
      </c>
      <c r="M398" s="4">
        <f t="shared" si="24"/>
        <v>395</v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 hidden="1" customHeight="1">
      <c r="A399" s="4">
        <v>397</v>
      </c>
      <c r="B399" s="589"/>
      <c r="C399" s="76" t="s">
        <v>388</v>
      </c>
      <c r="D399" s="57">
        <v>9</v>
      </c>
      <c r="E399" s="74">
        <v>6</v>
      </c>
      <c r="F399" s="87"/>
      <c r="G399" s="92"/>
      <c r="H399" s="97" t="str">
        <f t="shared" si="25"/>
        <v>東区9-6</v>
      </c>
      <c r="I399" s="104">
        <v>240</v>
      </c>
      <c r="J399" s="113" t="s">
        <v>484</v>
      </c>
      <c r="K399" s="188"/>
      <c r="L399" s="394"/>
      <c r="M399" s="4" t="str">
        <f t="shared" si="24"/>
        <v/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25" hidden="1" customHeight="1">
      <c r="A400" s="4">
        <v>398</v>
      </c>
      <c r="B400" s="589"/>
      <c r="C400" s="76" t="s">
        <v>388</v>
      </c>
      <c r="D400" s="57">
        <v>9</v>
      </c>
      <c r="E400" s="74">
        <v>7</v>
      </c>
      <c r="F400" s="87"/>
      <c r="G400" s="92"/>
      <c r="H400" s="97" t="str">
        <f t="shared" si="25"/>
        <v>東区9-7</v>
      </c>
      <c r="I400" s="104">
        <v>490</v>
      </c>
      <c r="J400" s="113" t="s">
        <v>1311</v>
      </c>
      <c r="K400" s="188"/>
      <c r="L400" s="129"/>
      <c r="M400" s="5">
        <f t="shared" si="24"/>
        <v>530</v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 customHeight="1">
      <c r="A401" s="4">
        <v>399</v>
      </c>
      <c r="B401" s="589"/>
      <c r="C401" s="76" t="s">
        <v>388</v>
      </c>
      <c r="D401" s="57">
        <v>9</v>
      </c>
      <c r="E401" s="74">
        <v>8</v>
      </c>
      <c r="F401" s="87"/>
      <c r="G401" s="92"/>
      <c r="H401" s="97" t="str">
        <f t="shared" si="25"/>
        <v>東区9-8</v>
      </c>
      <c r="I401" s="104">
        <v>330</v>
      </c>
      <c r="J401" s="113" t="s">
        <v>1312</v>
      </c>
      <c r="K401" s="334"/>
      <c r="L401" s="129"/>
      <c r="M401" s="4">
        <f t="shared" si="24"/>
        <v>240</v>
      </c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20.100000000000001" hidden="1" customHeight="1">
      <c r="A402" s="4">
        <v>400</v>
      </c>
      <c r="B402" s="589"/>
      <c r="C402" s="76" t="s">
        <v>388</v>
      </c>
      <c r="D402" s="57">
        <v>9</v>
      </c>
      <c r="E402" s="74">
        <v>9</v>
      </c>
      <c r="F402" s="87"/>
      <c r="G402" s="92"/>
      <c r="H402" s="97" t="str">
        <f t="shared" si="25"/>
        <v>東区9-9</v>
      </c>
      <c r="I402" s="104">
        <v>240</v>
      </c>
      <c r="J402" s="113" t="s">
        <v>1313</v>
      </c>
      <c r="K402" s="188"/>
      <c r="L402" s="129"/>
      <c r="M402" s="4" t="str">
        <f t="shared" si="24"/>
        <v/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20.25" hidden="1" customHeight="1">
      <c r="A403" s="4">
        <v>401</v>
      </c>
      <c r="B403" s="589"/>
      <c r="C403" s="76" t="s">
        <v>388</v>
      </c>
      <c r="D403" s="57">
        <v>9</v>
      </c>
      <c r="E403" s="74">
        <v>10</v>
      </c>
      <c r="F403" s="87"/>
      <c r="G403" s="92"/>
      <c r="H403" s="97" t="str">
        <f t="shared" si="25"/>
        <v>東区9-10</v>
      </c>
      <c r="I403" s="104">
        <v>320</v>
      </c>
      <c r="J403" s="113" t="s">
        <v>1314</v>
      </c>
      <c r="K403" s="188"/>
      <c r="L403" s="140"/>
      <c r="M403" s="5" t="str">
        <f>IF(F405,I405,"")</f>
        <v/>
      </c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hidden="1" customHeight="1">
      <c r="A404" s="4">
        <v>402</v>
      </c>
      <c r="B404" s="589" t="s">
        <v>488</v>
      </c>
      <c r="C404" s="76" t="s">
        <v>388</v>
      </c>
      <c r="D404" s="59">
        <v>10</v>
      </c>
      <c r="E404" s="74">
        <v>1</v>
      </c>
      <c r="F404" s="87"/>
      <c r="G404" s="92"/>
      <c r="H404" s="97" t="str">
        <f t="shared" si="25"/>
        <v>東区10-1</v>
      </c>
      <c r="I404" s="104">
        <v>405</v>
      </c>
      <c r="J404" s="113" t="s">
        <v>489</v>
      </c>
      <c r="K404" s="188"/>
      <c r="L404" s="129"/>
      <c r="M404" s="4" t="str">
        <f t="shared" ref="M404:M416" si="26">IF(F421,I421,"")</f>
        <v/>
      </c>
      <c r="N404" s="6"/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16.5" customHeight="1">
      <c r="A405" s="4">
        <v>403</v>
      </c>
      <c r="B405" s="589"/>
      <c r="C405" s="76" t="s">
        <v>388</v>
      </c>
      <c r="D405" s="349">
        <v>10</v>
      </c>
      <c r="E405" s="74">
        <v>2</v>
      </c>
      <c r="F405" s="87">
        <v>0</v>
      </c>
      <c r="G405" s="92"/>
      <c r="H405" s="97" t="str">
        <f t="shared" si="25"/>
        <v>東区10-2</v>
      </c>
      <c r="I405" s="104">
        <v>390</v>
      </c>
      <c r="J405" s="113" t="s">
        <v>490</v>
      </c>
      <c r="K405" s="281"/>
      <c r="L405" s="341" t="s">
        <v>1474</v>
      </c>
      <c r="M405" s="4">
        <f t="shared" si="26"/>
        <v>415</v>
      </c>
      <c r="N405" s="6"/>
    </row>
    <row r="406" spans="1:70" ht="20.25" hidden="1" customHeight="1">
      <c r="A406" s="4">
        <v>404</v>
      </c>
      <c r="B406" s="589"/>
      <c r="C406" s="76" t="s">
        <v>388</v>
      </c>
      <c r="D406" s="59">
        <v>10</v>
      </c>
      <c r="E406" s="74">
        <v>3</v>
      </c>
      <c r="F406" s="87"/>
      <c r="G406" s="92"/>
      <c r="H406" s="97" t="str">
        <f t="shared" si="25"/>
        <v>東区10-3</v>
      </c>
      <c r="I406" s="104">
        <v>715</v>
      </c>
      <c r="J406" s="113" t="s">
        <v>491</v>
      </c>
      <c r="K406" s="188"/>
      <c r="L406" s="129"/>
      <c r="M406" s="4" t="str">
        <f t="shared" si="26"/>
        <v/>
      </c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100000000000001" hidden="1" customHeight="1">
      <c r="A407" s="4">
        <v>405</v>
      </c>
      <c r="B407" s="589"/>
      <c r="C407" s="76" t="s">
        <v>388</v>
      </c>
      <c r="D407" s="59">
        <v>10</v>
      </c>
      <c r="E407" s="74">
        <v>4</v>
      </c>
      <c r="F407" s="87"/>
      <c r="G407" s="92"/>
      <c r="H407" s="97" t="str">
        <f t="shared" si="25"/>
        <v>東区10-4</v>
      </c>
      <c r="I407" s="104">
        <v>315</v>
      </c>
      <c r="J407" s="113" t="s">
        <v>492</v>
      </c>
      <c r="K407" s="188"/>
      <c r="L407" s="129"/>
      <c r="M407" s="4" t="str">
        <f t="shared" si="26"/>
        <v/>
      </c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s="15" customFormat="1" ht="20.100000000000001" hidden="1" customHeight="1">
      <c r="A408" s="4">
        <v>406</v>
      </c>
      <c r="B408" s="589"/>
      <c r="C408" s="76" t="s">
        <v>388</v>
      </c>
      <c r="D408" s="59">
        <v>10</v>
      </c>
      <c r="E408" s="74">
        <v>5</v>
      </c>
      <c r="F408" s="87"/>
      <c r="G408" s="92"/>
      <c r="H408" s="97" t="str">
        <f t="shared" si="25"/>
        <v>東区10-5</v>
      </c>
      <c r="I408" s="104">
        <v>685</v>
      </c>
      <c r="J408" s="113" t="s">
        <v>493</v>
      </c>
      <c r="K408" s="281"/>
      <c r="L408" s="129"/>
      <c r="M408" s="5" t="str">
        <f>IF(F410,I410,"")</f>
        <v/>
      </c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</row>
    <row r="409" spans="1:70" s="15" customFormat="1" ht="20.100000000000001" hidden="1" customHeight="1">
      <c r="A409" s="4">
        <v>407</v>
      </c>
      <c r="B409" s="589"/>
      <c r="C409" s="76" t="s">
        <v>388</v>
      </c>
      <c r="D409" s="59">
        <v>10</v>
      </c>
      <c r="E409" s="74">
        <v>6</v>
      </c>
      <c r="F409" s="87"/>
      <c r="G409" s="92"/>
      <c r="H409" s="97" t="str">
        <f t="shared" si="25"/>
        <v>東区10-6</v>
      </c>
      <c r="I409" s="104">
        <v>370</v>
      </c>
      <c r="J409" s="113" t="s">
        <v>494</v>
      </c>
      <c r="K409" s="188"/>
      <c r="L409" s="129"/>
      <c r="M409" s="5">
        <f>IF(F411,I411,"")</f>
        <v>440</v>
      </c>
      <c r="N409" s="6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</row>
    <row r="410" spans="1:70" s="15" customFormat="1" ht="20.25" hidden="1" customHeight="1">
      <c r="A410" s="4">
        <v>408</v>
      </c>
      <c r="B410" s="604"/>
      <c r="C410" s="76" t="s">
        <v>388</v>
      </c>
      <c r="D410" s="349">
        <v>10</v>
      </c>
      <c r="E410" s="74">
        <v>7</v>
      </c>
      <c r="F410" s="87"/>
      <c r="G410" s="92"/>
      <c r="H410" s="97" t="str">
        <f t="shared" si="25"/>
        <v>東区10-7</v>
      </c>
      <c r="I410" s="104">
        <v>555</v>
      </c>
      <c r="J410" s="113" t="s">
        <v>1315</v>
      </c>
      <c r="K410" s="281"/>
      <c r="L410" s="372"/>
      <c r="M410" s="5">
        <f>IF(F412,I412,"")</f>
        <v>180</v>
      </c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</row>
    <row r="411" spans="1:70" ht="20.100000000000001" customHeight="1">
      <c r="A411" s="4">
        <v>409</v>
      </c>
      <c r="B411" s="590" t="s">
        <v>496</v>
      </c>
      <c r="C411" s="76" t="s">
        <v>388</v>
      </c>
      <c r="D411" s="349">
        <v>11</v>
      </c>
      <c r="E411" s="74">
        <v>1</v>
      </c>
      <c r="F411" s="87">
        <v>3</v>
      </c>
      <c r="G411" s="92"/>
      <c r="H411" s="97" t="str">
        <f t="shared" si="25"/>
        <v>東区11-1</v>
      </c>
      <c r="I411" s="104">
        <v>440</v>
      </c>
      <c r="J411" s="113" t="s">
        <v>1316</v>
      </c>
      <c r="K411" s="188" t="s">
        <v>1048</v>
      </c>
      <c r="L411" s="370" t="s">
        <v>1116</v>
      </c>
      <c r="M411" s="4" t="str">
        <f t="shared" si="26"/>
        <v/>
      </c>
      <c r="N411" s="6"/>
      <c r="O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ht="20.25" customHeight="1">
      <c r="A412" s="4">
        <v>410</v>
      </c>
      <c r="B412" s="581"/>
      <c r="C412" s="76" t="s">
        <v>388</v>
      </c>
      <c r="D412" s="349">
        <v>11</v>
      </c>
      <c r="E412" s="74">
        <v>2</v>
      </c>
      <c r="F412" s="87">
        <v>3</v>
      </c>
      <c r="G412" s="92"/>
      <c r="H412" s="97" t="str">
        <f t="shared" si="25"/>
        <v>東区11-2</v>
      </c>
      <c r="I412" s="104">
        <v>180</v>
      </c>
      <c r="J412" s="113" t="s">
        <v>1317</v>
      </c>
      <c r="K412" s="188" t="s">
        <v>980</v>
      </c>
      <c r="L412" s="372" t="s">
        <v>1116</v>
      </c>
      <c r="M412" s="5">
        <f>IF(F414,I414,"")</f>
        <v>395</v>
      </c>
      <c r="N412" s="6"/>
    </row>
    <row r="413" spans="1:70" ht="20.100000000000001" hidden="1" customHeight="1">
      <c r="A413" s="4">
        <v>411</v>
      </c>
      <c r="B413" s="581"/>
      <c r="C413" s="76" t="s">
        <v>388</v>
      </c>
      <c r="D413" s="59">
        <v>11</v>
      </c>
      <c r="E413" s="74">
        <v>3</v>
      </c>
      <c r="F413" s="87"/>
      <c r="G413" s="92"/>
      <c r="H413" s="97" t="str">
        <f t="shared" si="25"/>
        <v>東区11-3</v>
      </c>
      <c r="I413" s="104">
        <v>480</v>
      </c>
      <c r="J413" s="113" t="s">
        <v>499</v>
      </c>
      <c r="K413" s="188"/>
      <c r="L413" s="129"/>
      <c r="M413" s="5">
        <f t="shared" si="26"/>
        <v>555</v>
      </c>
      <c r="N413" s="6"/>
      <c r="O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</row>
    <row r="414" spans="1:70" ht="20.25" customHeight="1">
      <c r="A414" s="4">
        <v>412</v>
      </c>
      <c r="B414" s="581"/>
      <c r="C414" s="76" t="s">
        <v>388</v>
      </c>
      <c r="D414" s="349">
        <v>11</v>
      </c>
      <c r="E414" s="74">
        <v>4</v>
      </c>
      <c r="F414" s="87">
        <v>1</v>
      </c>
      <c r="G414" s="92"/>
      <c r="H414" s="97" t="str">
        <f t="shared" si="25"/>
        <v>東区11-4</v>
      </c>
      <c r="I414" s="104">
        <v>395</v>
      </c>
      <c r="J414" s="113" t="s">
        <v>500</v>
      </c>
      <c r="K414" s="281" t="s">
        <v>1438</v>
      </c>
      <c r="L414" s="135"/>
      <c r="M414" s="4">
        <f t="shared" si="26"/>
        <v>555</v>
      </c>
      <c r="N414" s="6"/>
      <c r="O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</row>
    <row r="415" spans="1:70" ht="20.25" hidden="1" customHeight="1">
      <c r="A415" s="4">
        <v>413</v>
      </c>
      <c r="B415" s="581"/>
      <c r="C415" s="76" t="s">
        <v>388</v>
      </c>
      <c r="D415" s="59">
        <v>11</v>
      </c>
      <c r="E415" s="74">
        <v>5</v>
      </c>
      <c r="F415" s="87"/>
      <c r="G415" s="92"/>
      <c r="H415" s="97" t="str">
        <f t="shared" si="25"/>
        <v>東区11-5</v>
      </c>
      <c r="I415" s="104">
        <v>410</v>
      </c>
      <c r="J415" s="113" t="s">
        <v>501</v>
      </c>
      <c r="K415" s="188"/>
      <c r="L415" s="129"/>
      <c r="M415" s="4">
        <f t="shared" si="26"/>
        <v>335</v>
      </c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customHeight="1">
      <c r="A416" s="4">
        <v>414</v>
      </c>
      <c r="B416" s="581"/>
      <c r="C416" s="76" t="s">
        <v>388</v>
      </c>
      <c r="D416" s="59">
        <v>11</v>
      </c>
      <c r="E416" s="74">
        <v>6</v>
      </c>
      <c r="F416" s="87">
        <v>1</v>
      </c>
      <c r="G416" s="92"/>
      <c r="H416" s="97" t="str">
        <f t="shared" si="25"/>
        <v>東区11-6</v>
      </c>
      <c r="I416" s="104">
        <v>530</v>
      </c>
      <c r="J416" s="113" t="s">
        <v>502</v>
      </c>
      <c r="K416" s="281" t="s">
        <v>1447</v>
      </c>
      <c r="L416" s="152" t="s">
        <v>1479</v>
      </c>
      <c r="M416" s="4" t="str">
        <f t="shared" si="26"/>
        <v/>
      </c>
      <c r="N416" s="6"/>
      <c r="O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</row>
    <row r="417" spans="1:70" ht="20.25">
      <c r="A417" s="4">
        <v>415</v>
      </c>
      <c r="B417" s="581"/>
      <c r="C417" s="76" t="s">
        <v>388</v>
      </c>
      <c r="D417" s="59">
        <v>11</v>
      </c>
      <c r="E417" s="74">
        <v>7</v>
      </c>
      <c r="F417" s="87">
        <v>1</v>
      </c>
      <c r="G417" s="92"/>
      <c r="H417" s="97" t="str">
        <f t="shared" si="25"/>
        <v>東区11-7</v>
      </c>
      <c r="I417" s="104">
        <v>240</v>
      </c>
      <c r="J417" s="113" t="s">
        <v>503</v>
      </c>
      <c r="K417" s="188" t="s">
        <v>1445</v>
      </c>
      <c r="L417" s="152" t="s">
        <v>1470</v>
      </c>
      <c r="M417" s="5" t="str">
        <f>IF(F419,I419,"")</f>
        <v/>
      </c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hidden="1" customHeight="1">
      <c r="A418" s="4">
        <v>416</v>
      </c>
      <c r="B418" s="581"/>
      <c r="C418" s="76" t="s">
        <v>388</v>
      </c>
      <c r="D418" s="59">
        <v>11</v>
      </c>
      <c r="E418" s="74">
        <v>8</v>
      </c>
      <c r="F418" s="87"/>
      <c r="G418" s="92"/>
      <c r="H418" s="97" t="str">
        <f t="shared" si="25"/>
        <v>東区11-8</v>
      </c>
      <c r="I418" s="104">
        <v>455</v>
      </c>
      <c r="J418" s="113" t="s">
        <v>504</v>
      </c>
      <c r="K418" s="188"/>
      <c r="L418" s="129"/>
      <c r="M418" s="5">
        <f t="shared" si="24"/>
        <v>330</v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>
      <c r="A419" s="4">
        <v>417</v>
      </c>
      <c r="B419" s="582"/>
      <c r="C419" s="76" t="s">
        <v>388</v>
      </c>
      <c r="D419" s="349">
        <v>11</v>
      </c>
      <c r="E419" s="74" t="s">
        <v>1025</v>
      </c>
      <c r="F419" s="87"/>
      <c r="G419" s="92"/>
      <c r="H419" s="97" t="str">
        <f t="shared" si="25"/>
        <v>東区11-9</v>
      </c>
      <c r="I419" s="104">
        <v>300</v>
      </c>
      <c r="J419" s="322" t="s">
        <v>1054</v>
      </c>
      <c r="K419" s="188"/>
      <c r="L419" s="129"/>
      <c r="M419" s="5" t="e">
        <f t="shared" ref="M419:M424" si="27">IF(F436,I436,"")</f>
        <v>#VALUE!</v>
      </c>
      <c r="N419" s="6"/>
    </row>
    <row r="420" spans="1:70" ht="20.25" hidden="1">
      <c r="A420" s="4">
        <v>418</v>
      </c>
      <c r="B420" s="589" t="s">
        <v>505</v>
      </c>
      <c r="C420" s="76" t="s">
        <v>388</v>
      </c>
      <c r="D420" s="59">
        <v>12</v>
      </c>
      <c r="E420" s="74">
        <v>1</v>
      </c>
      <c r="F420" s="87"/>
      <c r="G420" s="92"/>
      <c r="H420" s="97" t="str">
        <f t="shared" si="25"/>
        <v>東区12-1</v>
      </c>
      <c r="I420" s="104">
        <v>230</v>
      </c>
      <c r="J420" s="113" t="s">
        <v>1318</v>
      </c>
      <c r="K420" s="281"/>
      <c r="L420" s="131"/>
      <c r="M420" s="4" t="str">
        <f t="shared" si="27"/>
        <v/>
      </c>
      <c r="N420" s="6"/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 hidden="1" customHeight="1">
      <c r="A421" s="4">
        <v>419</v>
      </c>
      <c r="B421" s="589"/>
      <c r="C421" s="76" t="s">
        <v>388</v>
      </c>
      <c r="D421" s="59">
        <v>12</v>
      </c>
      <c r="E421" s="74">
        <v>2</v>
      </c>
      <c r="F421" s="87"/>
      <c r="G421" s="92"/>
      <c r="H421" s="97" t="str">
        <f t="shared" si="25"/>
        <v>東区12-2</v>
      </c>
      <c r="I421" s="104">
        <v>555</v>
      </c>
      <c r="J421" s="113" t="s">
        <v>507</v>
      </c>
      <c r="K421" s="188"/>
      <c r="L421" s="129"/>
      <c r="M421" s="4">
        <f t="shared" si="27"/>
        <v>505</v>
      </c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20.100000000000001" customHeight="1">
      <c r="A422" s="4">
        <v>420</v>
      </c>
      <c r="B422" s="589"/>
      <c r="C422" s="76" t="s">
        <v>388</v>
      </c>
      <c r="D422" s="59">
        <v>12</v>
      </c>
      <c r="E422" s="74">
        <v>3</v>
      </c>
      <c r="F422" s="87">
        <v>2</v>
      </c>
      <c r="G422" s="92"/>
      <c r="H422" s="97" t="str">
        <f t="shared" si="25"/>
        <v>東区12-3</v>
      </c>
      <c r="I422" s="104">
        <v>415</v>
      </c>
      <c r="J422" s="113" t="s">
        <v>1319</v>
      </c>
      <c r="K422" s="188"/>
      <c r="L422" s="129" t="s">
        <v>1456</v>
      </c>
      <c r="M422" s="4" t="str">
        <f t="shared" si="27"/>
        <v/>
      </c>
      <c r="O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25" hidden="1" customHeight="1">
      <c r="A423" s="4">
        <v>421</v>
      </c>
      <c r="B423" s="589"/>
      <c r="C423" s="76" t="s">
        <v>388</v>
      </c>
      <c r="D423" s="59">
        <v>12</v>
      </c>
      <c r="E423" s="74">
        <v>4</v>
      </c>
      <c r="F423" s="87"/>
      <c r="G423" s="92"/>
      <c r="H423" s="97" t="str">
        <f t="shared" si="25"/>
        <v>東区12-4</v>
      </c>
      <c r="I423" s="104">
        <v>180</v>
      </c>
      <c r="J423" s="113" t="s">
        <v>1320</v>
      </c>
      <c r="K423" s="281"/>
      <c r="L423" s="131"/>
      <c r="M423" s="5" t="str">
        <f>IF(F425,I425,"")</f>
        <v/>
      </c>
      <c r="O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</row>
    <row r="424" spans="1:70" ht="20.25" hidden="1">
      <c r="A424" s="4">
        <v>422</v>
      </c>
      <c r="B424" s="589"/>
      <c r="C424" s="76" t="s">
        <v>388</v>
      </c>
      <c r="D424" s="59">
        <v>12</v>
      </c>
      <c r="E424" s="74">
        <v>5</v>
      </c>
      <c r="F424" s="87"/>
      <c r="G424" s="92"/>
      <c r="H424" s="97" t="str">
        <f t="shared" si="25"/>
        <v>東区12-5</v>
      </c>
      <c r="I424" s="104">
        <v>325</v>
      </c>
      <c r="J424" s="113" t="s">
        <v>1321</v>
      </c>
      <c r="K424" s="188"/>
      <c r="L424" s="129"/>
      <c r="M424" s="5" t="str">
        <f t="shared" si="27"/>
        <v/>
      </c>
      <c r="N424" s="6"/>
    </row>
    <row r="425" spans="1:70" ht="20.25">
      <c r="A425" s="4">
        <v>423</v>
      </c>
      <c r="B425" s="589" t="s">
        <v>511</v>
      </c>
      <c r="C425" s="76" t="s">
        <v>388</v>
      </c>
      <c r="D425" s="349">
        <v>13</v>
      </c>
      <c r="E425" s="74">
        <v>1</v>
      </c>
      <c r="F425" s="87">
        <v>0</v>
      </c>
      <c r="G425" s="92"/>
      <c r="H425" s="97" t="str">
        <f t="shared" si="25"/>
        <v>東区13-1</v>
      </c>
      <c r="I425" s="104">
        <v>490</v>
      </c>
      <c r="J425" s="113" t="s">
        <v>1322</v>
      </c>
      <c r="K425" s="281"/>
      <c r="L425" s="138" t="s">
        <v>1437</v>
      </c>
      <c r="M425" s="4" t="str">
        <f>IF(F444,I444,"")</f>
        <v/>
      </c>
    </row>
    <row r="426" spans="1:70" ht="20.100000000000001" hidden="1" customHeight="1">
      <c r="A426" s="4">
        <v>424</v>
      </c>
      <c r="B426" s="589"/>
      <c r="C426" s="76" t="s">
        <v>388</v>
      </c>
      <c r="D426" s="59">
        <v>13</v>
      </c>
      <c r="E426" s="74">
        <v>2</v>
      </c>
      <c r="F426" s="87"/>
      <c r="G426" s="92"/>
      <c r="H426" s="97" t="str">
        <f t="shared" si="25"/>
        <v>東区13-2</v>
      </c>
      <c r="I426" s="104">
        <v>485</v>
      </c>
      <c r="J426" s="113" t="s">
        <v>513</v>
      </c>
      <c r="K426" s="188"/>
      <c r="L426" s="160"/>
      <c r="M426" s="4" t="str">
        <f>IF(F445,I445,"")</f>
        <v/>
      </c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hidden="1" customHeight="1">
      <c r="A427" s="4">
        <v>425</v>
      </c>
      <c r="B427" s="589"/>
      <c r="C427" s="76" t="s">
        <v>388</v>
      </c>
      <c r="D427" s="59">
        <v>13</v>
      </c>
      <c r="E427" s="74">
        <v>3</v>
      </c>
      <c r="F427" s="87"/>
      <c r="G427" s="92"/>
      <c r="H427" s="97" t="str">
        <f t="shared" si="25"/>
        <v>東区13-3</v>
      </c>
      <c r="I427" s="104">
        <v>380</v>
      </c>
      <c r="J427" s="113" t="s">
        <v>513</v>
      </c>
      <c r="K427" s="330"/>
      <c r="L427" s="135"/>
      <c r="M427" s="5" t="str">
        <f>IF(F429,I429,"")</f>
        <v/>
      </c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100000000000001" hidden="1" customHeight="1">
      <c r="A428" s="4">
        <v>426</v>
      </c>
      <c r="B428" s="589"/>
      <c r="C428" s="76" t="s">
        <v>388</v>
      </c>
      <c r="D428" s="59">
        <v>13</v>
      </c>
      <c r="E428" s="74">
        <v>4</v>
      </c>
      <c r="F428" s="87"/>
      <c r="G428" s="92"/>
      <c r="H428" s="97" t="str">
        <f t="shared" si="25"/>
        <v>東区13-4</v>
      </c>
      <c r="I428" s="104">
        <v>595</v>
      </c>
      <c r="J428" s="114" t="s">
        <v>1323</v>
      </c>
      <c r="K428" s="189"/>
      <c r="L428" s="130"/>
      <c r="M428" s="5">
        <f>IF(F430,I430,"")</f>
        <v>555</v>
      </c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</row>
    <row r="429" spans="1:70" s="15" customFormat="1" ht="20.25" hidden="1">
      <c r="A429" s="4">
        <v>427</v>
      </c>
      <c r="B429" s="589"/>
      <c r="C429" s="76" t="s">
        <v>388</v>
      </c>
      <c r="D429" s="349">
        <v>13</v>
      </c>
      <c r="E429" s="74">
        <v>5</v>
      </c>
      <c r="F429" s="87"/>
      <c r="G429" s="92"/>
      <c r="H429" s="97" t="str">
        <f t="shared" si="25"/>
        <v>東区13-5</v>
      </c>
      <c r="I429" s="104">
        <v>430</v>
      </c>
      <c r="J429" s="113" t="s">
        <v>515</v>
      </c>
      <c r="K429" s="281"/>
      <c r="L429" s="372"/>
      <c r="M429" s="5">
        <f>IF(F431,I431,"")</f>
        <v>555</v>
      </c>
      <c r="P429" s="44"/>
      <c r="Q429" s="44"/>
    </row>
    <row r="430" spans="1:70" s="15" customFormat="1" ht="20.25" customHeight="1">
      <c r="A430" s="4">
        <v>428</v>
      </c>
      <c r="B430" s="589"/>
      <c r="C430" s="76" t="s">
        <v>388</v>
      </c>
      <c r="D430" s="349">
        <v>13</v>
      </c>
      <c r="E430" s="74">
        <v>6</v>
      </c>
      <c r="F430" s="87">
        <v>2</v>
      </c>
      <c r="G430" s="92"/>
      <c r="H430" s="97" t="str">
        <f t="shared" si="25"/>
        <v>東区13-6</v>
      </c>
      <c r="I430" s="104">
        <v>555</v>
      </c>
      <c r="J430" s="113" t="s">
        <v>515</v>
      </c>
      <c r="K430" s="188"/>
      <c r="L430" s="348" t="s">
        <v>1476</v>
      </c>
      <c r="M430" s="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</row>
    <row r="431" spans="1:70" s="15" customFormat="1" ht="20.100000000000001" customHeight="1">
      <c r="A431" s="4">
        <v>429</v>
      </c>
      <c r="B431" s="589"/>
      <c r="C431" s="76" t="s">
        <v>388</v>
      </c>
      <c r="D431" s="349">
        <v>13</v>
      </c>
      <c r="E431" s="74">
        <v>7</v>
      </c>
      <c r="F431" s="87">
        <v>3</v>
      </c>
      <c r="G431" s="92"/>
      <c r="H431" s="97" t="str">
        <f t="shared" si="25"/>
        <v>東区13-7</v>
      </c>
      <c r="I431" s="104">
        <v>555</v>
      </c>
      <c r="J431" s="113" t="s">
        <v>517</v>
      </c>
      <c r="K431" s="188" t="s">
        <v>988</v>
      </c>
      <c r="L431" s="373" t="s">
        <v>1116</v>
      </c>
      <c r="M431" s="4" t="str">
        <f>IF(F451,I451,"")</f>
        <v/>
      </c>
      <c r="N431" s="6"/>
      <c r="P431" s="44"/>
      <c r="Q431" s="44"/>
    </row>
    <row r="432" spans="1:70" ht="20.25" customHeight="1">
      <c r="A432" s="4">
        <v>430</v>
      </c>
      <c r="B432" s="589"/>
      <c r="C432" s="76" t="s">
        <v>388</v>
      </c>
      <c r="D432" s="349">
        <v>13</v>
      </c>
      <c r="E432" s="74">
        <v>8</v>
      </c>
      <c r="F432" s="87">
        <v>1</v>
      </c>
      <c r="G432" s="92"/>
      <c r="H432" s="97" t="str">
        <f t="shared" si="25"/>
        <v>東区13-8</v>
      </c>
      <c r="I432" s="104">
        <v>335</v>
      </c>
      <c r="J432" s="119" t="s">
        <v>1324</v>
      </c>
      <c r="K432" s="281" t="s">
        <v>1458</v>
      </c>
      <c r="L432" s="362"/>
      <c r="M432" s="5">
        <f>IF(F434,I434,"")</f>
        <v>330</v>
      </c>
    </row>
    <row r="433" spans="1:70" ht="16.5" hidden="1" customHeight="1">
      <c r="A433" s="4">
        <v>431</v>
      </c>
      <c r="B433" s="589"/>
      <c r="C433" s="76" t="s">
        <v>388</v>
      </c>
      <c r="D433" s="59">
        <v>13</v>
      </c>
      <c r="E433" s="74">
        <v>9</v>
      </c>
      <c r="F433" s="87"/>
      <c r="G433" s="92"/>
      <c r="H433" s="97" t="str">
        <f t="shared" si="25"/>
        <v>東区13-9</v>
      </c>
      <c r="I433" s="104">
        <v>540</v>
      </c>
      <c r="J433" s="113" t="s">
        <v>519</v>
      </c>
      <c r="K433" s="188"/>
      <c r="L433" s="129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</row>
    <row r="434" spans="1:70" ht="20.100000000000001" customHeight="1">
      <c r="A434" s="4">
        <v>432</v>
      </c>
      <c r="B434" s="589"/>
      <c r="C434" s="76" t="s">
        <v>388</v>
      </c>
      <c r="D434" s="349">
        <v>13</v>
      </c>
      <c r="E434" s="74">
        <v>10</v>
      </c>
      <c r="F434" s="87">
        <v>3</v>
      </c>
      <c r="G434" s="92"/>
      <c r="H434" s="97" t="str">
        <f t="shared" si="25"/>
        <v>東区13-10</v>
      </c>
      <c r="I434" s="104">
        <v>330</v>
      </c>
      <c r="J434" s="113" t="s">
        <v>520</v>
      </c>
      <c r="K434" s="188" t="s">
        <v>952</v>
      </c>
      <c r="L434" s="401" t="s">
        <v>1116</v>
      </c>
      <c r="M434" s="4" t="str">
        <f t="shared" ref="M434:M439" si="28">IF(F454,I454,"")</f>
        <v/>
      </c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</row>
    <row r="435" spans="1:70" ht="20.100000000000001" hidden="1" customHeight="1">
      <c r="A435" s="4">
        <v>433</v>
      </c>
      <c r="B435" s="589"/>
      <c r="C435" s="76" t="s">
        <v>388</v>
      </c>
      <c r="D435" s="59">
        <v>13</v>
      </c>
      <c r="E435" s="74" t="s">
        <v>383</v>
      </c>
      <c r="F435" s="87"/>
      <c r="G435" s="92"/>
      <c r="H435" s="97" t="str">
        <f t="shared" si="25"/>
        <v>東区13-11</v>
      </c>
      <c r="I435" s="104">
        <v>585</v>
      </c>
      <c r="J435" s="113" t="s">
        <v>1325</v>
      </c>
      <c r="K435" s="188"/>
      <c r="L435" s="156"/>
      <c r="M435" s="5" t="str">
        <f>IF(F437,I437,"")</f>
        <v/>
      </c>
      <c r="N435" s="6"/>
      <c r="O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</row>
    <row r="436" spans="1:70" ht="20.25" customHeight="1">
      <c r="A436" s="4">
        <v>434</v>
      </c>
      <c r="B436" s="590" t="s">
        <v>522</v>
      </c>
      <c r="C436" s="76" t="s">
        <v>388</v>
      </c>
      <c r="D436" s="349">
        <v>14</v>
      </c>
      <c r="E436" s="74">
        <v>1</v>
      </c>
      <c r="F436" s="87" t="s">
        <v>937</v>
      </c>
      <c r="G436" s="92"/>
      <c r="H436" s="97" t="str">
        <f t="shared" si="25"/>
        <v>東区14-1</v>
      </c>
      <c r="I436" s="104">
        <v>555</v>
      </c>
      <c r="J436" s="113" t="s">
        <v>1326</v>
      </c>
      <c r="K436" s="189"/>
      <c r="L436" s="169" t="s">
        <v>1113</v>
      </c>
      <c r="M436" s="5">
        <f>IF(F438,I438,"")</f>
        <v>505</v>
      </c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</row>
    <row r="437" spans="1:70" ht="20.100000000000001" hidden="1" customHeight="1">
      <c r="A437" s="4">
        <v>435</v>
      </c>
      <c r="B437" s="581"/>
      <c r="C437" s="76" t="s">
        <v>388</v>
      </c>
      <c r="D437" s="349">
        <v>14</v>
      </c>
      <c r="E437" s="74">
        <v>2</v>
      </c>
      <c r="F437" s="87"/>
      <c r="G437" s="92"/>
      <c r="H437" s="97" t="str">
        <f t="shared" si="25"/>
        <v>東区14-2</v>
      </c>
      <c r="I437" s="104">
        <v>250</v>
      </c>
      <c r="J437" s="113" t="s">
        <v>1327</v>
      </c>
      <c r="K437" s="188"/>
      <c r="L437" s="152"/>
      <c r="M437" s="4" t="str">
        <f t="shared" si="28"/>
        <v/>
      </c>
      <c r="N437" s="6"/>
      <c r="O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16.5" customHeight="1">
      <c r="A438" s="4">
        <v>436</v>
      </c>
      <c r="B438" s="581"/>
      <c r="C438" s="76" t="s">
        <v>388</v>
      </c>
      <c r="D438" s="349">
        <v>14</v>
      </c>
      <c r="E438" s="74">
        <v>3</v>
      </c>
      <c r="F438" s="87">
        <v>1</v>
      </c>
      <c r="G438" s="92"/>
      <c r="H438" s="97" t="str">
        <f t="shared" si="25"/>
        <v>東区14-3</v>
      </c>
      <c r="I438" s="104">
        <v>505</v>
      </c>
      <c r="J438" s="113" t="s">
        <v>1328</v>
      </c>
      <c r="K438" s="188" t="s">
        <v>988</v>
      </c>
      <c r="L438" s="129" t="s">
        <v>1486</v>
      </c>
      <c r="M438" s="5">
        <f>IF(F440,I440,"")</f>
        <v>410</v>
      </c>
      <c r="N438" s="6"/>
    </row>
    <row r="439" spans="1:70" ht="20.25" hidden="1" customHeight="1">
      <c r="A439" s="4">
        <v>437</v>
      </c>
      <c r="B439" s="581"/>
      <c r="C439" s="76" t="s">
        <v>388</v>
      </c>
      <c r="D439" s="59">
        <v>14</v>
      </c>
      <c r="E439" s="74">
        <v>4</v>
      </c>
      <c r="F439" s="87"/>
      <c r="G439" s="92"/>
      <c r="H439" s="97" t="str">
        <f t="shared" si="25"/>
        <v>東区14-4</v>
      </c>
      <c r="I439" s="104">
        <v>225</v>
      </c>
      <c r="J439" s="113" t="s">
        <v>1329</v>
      </c>
      <c r="K439" s="188"/>
      <c r="L439" s="129"/>
      <c r="M439" s="4" t="str">
        <f t="shared" si="28"/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customHeight="1">
      <c r="A440" s="4">
        <v>438</v>
      </c>
      <c r="B440" s="581"/>
      <c r="C440" s="76" t="s">
        <v>388</v>
      </c>
      <c r="D440" s="349">
        <v>14</v>
      </c>
      <c r="E440" s="74">
        <v>5</v>
      </c>
      <c r="F440" s="87">
        <v>1</v>
      </c>
      <c r="G440" s="92"/>
      <c r="H440" s="97" t="str">
        <f t="shared" si="25"/>
        <v>東区14-5</v>
      </c>
      <c r="I440" s="104">
        <v>410</v>
      </c>
      <c r="J440" s="113" t="s">
        <v>527</v>
      </c>
      <c r="K440" s="324" t="s">
        <v>15</v>
      </c>
      <c r="L440" s="138"/>
      <c r="M440" s="4" t="str">
        <f>IF(F462,I462,"")</f>
        <v/>
      </c>
      <c r="N440" s="6"/>
      <c r="O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25" hidden="1" customHeight="1">
      <c r="A441" s="4">
        <v>439</v>
      </c>
      <c r="B441" s="581"/>
      <c r="C441" s="76" t="s">
        <v>388</v>
      </c>
      <c r="D441" s="59">
        <v>14</v>
      </c>
      <c r="E441" s="74" t="s">
        <v>528</v>
      </c>
      <c r="F441" s="87"/>
      <c r="G441" s="92"/>
      <c r="H441" s="97" t="str">
        <f t="shared" si="25"/>
        <v>東区14-6</v>
      </c>
      <c r="I441" s="104">
        <v>355</v>
      </c>
      <c r="J441" s="114" t="s">
        <v>1330</v>
      </c>
      <c r="K441" s="188"/>
      <c r="L441" s="138"/>
      <c r="M441" s="4" t="str">
        <f>IF(F463,I463,"")</f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20.25" hidden="1" customHeight="1">
      <c r="A442" s="4">
        <v>440</v>
      </c>
      <c r="B442" s="581"/>
      <c r="C442" s="76" t="s">
        <v>388</v>
      </c>
      <c r="D442" s="59">
        <v>14</v>
      </c>
      <c r="E442" s="74">
        <v>7</v>
      </c>
      <c r="F442" s="87"/>
      <c r="G442" s="92"/>
      <c r="H442" s="97" t="str">
        <f t="shared" ref="H442:H511" si="29">CONCATENATE(C442,D442,"-",E442)</f>
        <v>東区14-7</v>
      </c>
      <c r="I442" s="104">
        <v>500</v>
      </c>
      <c r="J442" s="113" t="s">
        <v>1331</v>
      </c>
      <c r="K442" s="189"/>
      <c r="L442" s="129"/>
      <c r="M442" s="4" t="str">
        <f>IF(F464,I464,"")</f>
        <v/>
      </c>
      <c r="N442" s="6"/>
      <c r="O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</row>
    <row r="443" spans="1:70" ht="20.25" hidden="1" customHeight="1">
      <c r="A443" s="4">
        <v>441</v>
      </c>
      <c r="B443" s="581"/>
      <c r="C443" s="76" t="s">
        <v>388</v>
      </c>
      <c r="D443" s="59">
        <v>14</v>
      </c>
      <c r="E443" s="74">
        <v>8</v>
      </c>
      <c r="F443" s="87"/>
      <c r="G443" s="92"/>
      <c r="H443" s="97" t="str">
        <f t="shared" si="29"/>
        <v>東区14-8</v>
      </c>
      <c r="I443" s="104">
        <v>475</v>
      </c>
      <c r="J443" s="113" t="s">
        <v>1332</v>
      </c>
      <c r="K443" s="188"/>
      <c r="L443" s="129"/>
      <c r="M443" s="4" t="str">
        <f>IF(F465,I465,"")</f>
        <v/>
      </c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25" hidden="1" customHeight="1">
      <c r="A444" s="4">
        <v>442</v>
      </c>
      <c r="B444" s="581"/>
      <c r="C444" s="76" t="s">
        <v>388</v>
      </c>
      <c r="D444" s="59">
        <v>14</v>
      </c>
      <c r="E444" s="74">
        <v>9</v>
      </c>
      <c r="F444" s="87"/>
      <c r="G444" s="92"/>
      <c r="H444" s="97" t="str">
        <f t="shared" si="29"/>
        <v>東区14-9</v>
      </c>
      <c r="I444" s="104">
        <v>235</v>
      </c>
      <c r="J444" s="113" t="s">
        <v>532</v>
      </c>
      <c r="K444" s="188"/>
      <c r="L444" s="129"/>
      <c r="M444" s="4" t="str">
        <f>IF(F466,I466,"")</f>
        <v/>
      </c>
      <c r="N444" s="6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25" hidden="1">
      <c r="A445" s="4">
        <v>443</v>
      </c>
      <c r="B445" s="581"/>
      <c r="C445" s="76" t="s">
        <v>388</v>
      </c>
      <c r="D445" s="59">
        <v>14</v>
      </c>
      <c r="E445" s="74" t="s">
        <v>455</v>
      </c>
      <c r="F445" s="87"/>
      <c r="G445" s="92"/>
      <c r="H445" s="97" t="str">
        <f t="shared" si="29"/>
        <v>東区14-10</v>
      </c>
      <c r="I445" s="104">
        <v>260</v>
      </c>
      <c r="J445" s="114" t="s">
        <v>1330</v>
      </c>
      <c r="K445" s="188"/>
      <c r="L445" s="129"/>
      <c r="M445" s="5">
        <f>IF(F447,I447,"")</f>
        <v>150</v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20.25" hidden="1" customHeight="1">
      <c r="A446" s="4">
        <v>444</v>
      </c>
      <c r="B446" s="581"/>
      <c r="C446" s="76" t="s">
        <v>388</v>
      </c>
      <c r="D446" s="59">
        <v>14</v>
      </c>
      <c r="E446" s="74" t="s">
        <v>383</v>
      </c>
      <c r="F446" s="87"/>
      <c r="G446" s="92"/>
      <c r="H446" s="97" t="str">
        <f t="shared" si="29"/>
        <v>東区14-11</v>
      </c>
      <c r="I446" s="104">
        <v>470</v>
      </c>
      <c r="J446" s="114" t="s">
        <v>1330</v>
      </c>
      <c r="K446" s="189"/>
      <c r="L446" s="129"/>
      <c r="M446" s="4" t="str">
        <f t="shared" ref="M446:M455" si="30">IF(F467,I467,"")</f>
        <v/>
      </c>
      <c r="N446" s="6"/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20.25" customHeight="1">
      <c r="A447" s="4">
        <v>445</v>
      </c>
      <c r="B447" s="581"/>
      <c r="C447" s="76" t="s">
        <v>388</v>
      </c>
      <c r="D447" s="349">
        <v>14</v>
      </c>
      <c r="E447" s="74" t="s">
        <v>865</v>
      </c>
      <c r="F447" s="87">
        <v>1</v>
      </c>
      <c r="G447" s="92"/>
      <c r="H447" s="97" t="str">
        <f t="shared" si="29"/>
        <v>東区14-12</v>
      </c>
      <c r="I447" s="104">
        <v>150</v>
      </c>
      <c r="J447" s="114" t="s">
        <v>1333</v>
      </c>
      <c r="K447" s="189" t="s">
        <v>1033</v>
      </c>
      <c r="L447" s="129"/>
      <c r="M447" s="4" t="str">
        <f t="shared" si="30"/>
        <v/>
      </c>
      <c r="N447" s="6"/>
      <c r="O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customHeight="1">
      <c r="A448" s="4">
        <v>446</v>
      </c>
      <c r="B448" s="581"/>
      <c r="C448" s="76" t="s">
        <v>388</v>
      </c>
      <c r="D448" s="349">
        <v>14</v>
      </c>
      <c r="E448" s="74" t="s">
        <v>884</v>
      </c>
      <c r="F448" s="87">
        <v>1</v>
      </c>
      <c r="G448" s="92"/>
      <c r="H448" s="97" t="str">
        <f t="shared" si="29"/>
        <v>東区14-13</v>
      </c>
      <c r="I448" s="104">
        <v>235</v>
      </c>
      <c r="J448" s="114" t="s">
        <v>1334</v>
      </c>
      <c r="K448" s="189" t="s">
        <v>1433</v>
      </c>
      <c r="L448" s="129"/>
      <c r="M448" s="4" t="str">
        <f t="shared" si="30"/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100000000000001" hidden="1" customHeight="1">
      <c r="A449" s="4">
        <v>447</v>
      </c>
      <c r="B449" s="582"/>
      <c r="C449" s="76" t="s">
        <v>388</v>
      </c>
      <c r="D449" s="349">
        <v>14</v>
      </c>
      <c r="E449" s="74" t="s">
        <v>880</v>
      </c>
      <c r="F449" s="87"/>
      <c r="G449" s="92"/>
      <c r="H449" s="97" t="str">
        <f t="shared" si="29"/>
        <v>東区14-14</v>
      </c>
      <c r="I449" s="104">
        <v>230</v>
      </c>
      <c r="J449" s="114" t="s">
        <v>1335</v>
      </c>
      <c r="K449" s="189"/>
      <c r="L449" s="353"/>
      <c r="M449" s="4" t="str">
        <f t="shared" si="30"/>
        <v/>
      </c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 customHeight="1">
      <c r="A450" s="4">
        <v>448</v>
      </c>
      <c r="B450" s="590" t="s">
        <v>534</v>
      </c>
      <c r="C450" s="76" t="s">
        <v>388</v>
      </c>
      <c r="D450" s="59">
        <v>15</v>
      </c>
      <c r="E450" s="74">
        <v>1</v>
      </c>
      <c r="F450" s="87"/>
      <c r="G450" s="92"/>
      <c r="H450" s="97" t="str">
        <f t="shared" si="29"/>
        <v>東区15-1</v>
      </c>
      <c r="I450" s="104">
        <v>215</v>
      </c>
      <c r="J450" s="113" t="s">
        <v>535</v>
      </c>
      <c r="K450" s="281"/>
      <c r="L450" s="129"/>
      <c r="M450" s="5" t="str">
        <f>IF(F454,I454,"")</f>
        <v/>
      </c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s="24" customFormat="1" ht="20.25" hidden="1">
      <c r="A451" s="4">
        <v>449</v>
      </c>
      <c r="B451" s="581"/>
      <c r="C451" s="76" t="s">
        <v>388</v>
      </c>
      <c r="D451" s="59">
        <v>15</v>
      </c>
      <c r="E451" s="74">
        <v>2</v>
      </c>
      <c r="F451" s="87"/>
      <c r="G451" s="92"/>
      <c r="H451" s="97" t="str">
        <f t="shared" si="29"/>
        <v>東区15-2</v>
      </c>
      <c r="I451" s="104">
        <v>505</v>
      </c>
      <c r="J451" s="113" t="s">
        <v>1336</v>
      </c>
      <c r="K451" s="188"/>
      <c r="L451" s="129"/>
      <c r="M451" s="4" t="str">
        <f t="shared" si="30"/>
        <v/>
      </c>
      <c r="N451" s="6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</row>
    <row r="452" spans="1:70" ht="20.25" hidden="1">
      <c r="A452" s="4">
        <v>450</v>
      </c>
      <c r="B452" s="581"/>
      <c r="C452" s="76" t="s">
        <v>388</v>
      </c>
      <c r="D452" s="59">
        <v>15</v>
      </c>
      <c r="E452" s="74">
        <v>3</v>
      </c>
      <c r="F452" s="87"/>
      <c r="G452" s="92"/>
      <c r="H452" s="97" t="str">
        <f t="shared" si="29"/>
        <v>東区15-3</v>
      </c>
      <c r="I452" s="104">
        <v>465</v>
      </c>
      <c r="J452" s="113" t="s">
        <v>1337</v>
      </c>
      <c r="K452" s="188"/>
      <c r="L452" s="129"/>
      <c r="M452" s="4" t="str">
        <f t="shared" si="30"/>
        <v/>
      </c>
    </row>
    <row r="453" spans="1:70" ht="20.25" hidden="1" customHeight="1">
      <c r="A453" s="4">
        <v>451</v>
      </c>
      <c r="B453" s="581"/>
      <c r="C453" s="76" t="s">
        <v>388</v>
      </c>
      <c r="D453" s="59">
        <v>15</v>
      </c>
      <c r="E453" s="74">
        <v>4</v>
      </c>
      <c r="F453" s="87"/>
      <c r="G453" s="92"/>
      <c r="H453" s="97" t="str">
        <f t="shared" si="29"/>
        <v>東区15-4</v>
      </c>
      <c r="I453" s="104">
        <v>455</v>
      </c>
      <c r="J453" s="113" t="s">
        <v>1338</v>
      </c>
      <c r="K453" s="334"/>
      <c r="L453" s="170"/>
      <c r="M453" s="5" t="str">
        <f t="shared" si="30"/>
        <v/>
      </c>
      <c r="N453" s="6"/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hidden="1">
      <c r="A454" s="4">
        <v>452</v>
      </c>
      <c r="B454" s="581"/>
      <c r="C454" s="76" t="s">
        <v>388</v>
      </c>
      <c r="D454" s="59">
        <v>15</v>
      </c>
      <c r="E454" s="74">
        <v>5</v>
      </c>
      <c r="F454" s="87"/>
      <c r="G454" s="92"/>
      <c r="H454" s="97" t="str">
        <f t="shared" si="29"/>
        <v>東区15-5</v>
      </c>
      <c r="I454" s="104">
        <v>360</v>
      </c>
      <c r="J454" s="119" t="s">
        <v>1339</v>
      </c>
      <c r="K454" s="281"/>
      <c r="L454" s="319"/>
      <c r="M454" s="5" t="str">
        <f t="shared" si="30"/>
        <v/>
      </c>
    </row>
    <row r="455" spans="1:70" ht="20.100000000000001" hidden="1" customHeight="1">
      <c r="A455" s="4">
        <v>453</v>
      </c>
      <c r="B455" s="581"/>
      <c r="C455" s="76" t="s">
        <v>388</v>
      </c>
      <c r="D455" s="59">
        <v>15</v>
      </c>
      <c r="E455" s="74">
        <v>6</v>
      </c>
      <c r="F455" s="87"/>
      <c r="G455" s="92"/>
      <c r="H455" s="97" t="str">
        <f t="shared" si="29"/>
        <v>東区15-6</v>
      </c>
      <c r="I455" s="104">
        <v>930</v>
      </c>
      <c r="J455" s="113" t="s">
        <v>1340</v>
      </c>
      <c r="K455" s="188"/>
      <c r="L455" s="129"/>
      <c r="M455" s="4" t="str">
        <f t="shared" si="30"/>
        <v/>
      </c>
      <c r="N455" s="6"/>
      <c r="O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</row>
    <row r="456" spans="1:70" ht="16.5" hidden="1" customHeight="1">
      <c r="A456" s="4">
        <v>454</v>
      </c>
      <c r="B456" s="581"/>
      <c r="C456" s="76" t="s">
        <v>388</v>
      </c>
      <c r="D456" s="59">
        <v>15</v>
      </c>
      <c r="E456" s="74">
        <v>7</v>
      </c>
      <c r="F456" s="87"/>
      <c r="G456" s="92"/>
      <c r="H456" s="97" t="str">
        <f t="shared" si="29"/>
        <v>東区15-7</v>
      </c>
      <c r="I456" s="104">
        <v>495</v>
      </c>
      <c r="J456" s="113" t="s">
        <v>542</v>
      </c>
      <c r="K456" s="188"/>
      <c r="L456" s="140"/>
      <c r="M456" s="5">
        <f>IF(F460,I460,"")</f>
        <v>305</v>
      </c>
      <c r="N456" s="6"/>
    </row>
    <row r="457" spans="1:70" ht="20.25" hidden="1" customHeight="1">
      <c r="A457" s="4">
        <v>455</v>
      </c>
      <c r="B457" s="581"/>
      <c r="C457" s="76" t="s">
        <v>388</v>
      </c>
      <c r="D457" s="59">
        <v>15</v>
      </c>
      <c r="E457" s="74">
        <v>8</v>
      </c>
      <c r="F457" s="87"/>
      <c r="G457" s="92"/>
      <c r="H457" s="97" t="str">
        <f t="shared" si="29"/>
        <v>東区15-8</v>
      </c>
      <c r="I457" s="104">
        <v>395</v>
      </c>
      <c r="J457" s="113" t="s">
        <v>1341</v>
      </c>
      <c r="K457" s="188"/>
      <c r="L457" s="129"/>
      <c r="M457" s="4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100000000000001" hidden="1" customHeight="1">
      <c r="A458" s="4">
        <v>456</v>
      </c>
      <c r="B458" s="581"/>
      <c r="C458" s="76" t="s">
        <v>388</v>
      </c>
      <c r="D458" s="59">
        <v>15</v>
      </c>
      <c r="E458" s="74">
        <v>9</v>
      </c>
      <c r="F458" s="87"/>
      <c r="G458" s="92"/>
      <c r="H458" s="97" t="str">
        <f t="shared" si="29"/>
        <v>東区15-9</v>
      </c>
      <c r="I458" s="104">
        <v>345</v>
      </c>
      <c r="J458" s="113" t="s">
        <v>544</v>
      </c>
      <c r="K458" s="188"/>
      <c r="L458" s="129"/>
      <c r="M458" s="5">
        <f t="shared" ref="M458:M464" si="31">IF(F478,I478,"")</f>
        <v>455</v>
      </c>
      <c r="N458" s="6"/>
      <c r="O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</row>
    <row r="459" spans="1:70" ht="20.25" hidden="1">
      <c r="A459" s="4">
        <v>457</v>
      </c>
      <c r="B459" s="581"/>
      <c r="C459" s="76" t="s">
        <v>388</v>
      </c>
      <c r="D459" s="59">
        <v>15</v>
      </c>
      <c r="E459" s="74" t="s">
        <v>455</v>
      </c>
      <c r="F459" s="87"/>
      <c r="G459" s="92"/>
      <c r="H459" s="101" t="str">
        <f t="shared" si="29"/>
        <v>東区15-10</v>
      </c>
      <c r="I459" s="104">
        <v>360</v>
      </c>
      <c r="J459" s="113" t="s">
        <v>545</v>
      </c>
      <c r="K459" s="188"/>
      <c r="L459" s="129"/>
      <c r="M459" s="5" t="str">
        <f>IF(F463,I463,"")</f>
        <v/>
      </c>
      <c r="N459" s="6"/>
      <c r="O459" s="6"/>
      <c r="P459" s="49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20.25" customHeight="1">
      <c r="A460" s="4">
        <v>458</v>
      </c>
      <c r="B460" s="581"/>
      <c r="C460" s="76" t="s">
        <v>388</v>
      </c>
      <c r="D460" s="59">
        <v>15</v>
      </c>
      <c r="E460" s="74" t="s">
        <v>383</v>
      </c>
      <c r="F460" s="87">
        <v>2</v>
      </c>
      <c r="G460" s="92"/>
      <c r="H460" s="101" t="str">
        <f t="shared" si="29"/>
        <v>東区15-11</v>
      </c>
      <c r="I460" s="104">
        <v>305</v>
      </c>
      <c r="J460" s="113" t="s">
        <v>545</v>
      </c>
      <c r="K460" s="281"/>
      <c r="L460" s="152" t="s">
        <v>1468</v>
      </c>
      <c r="M460" s="4" t="str">
        <f t="shared" si="31"/>
        <v/>
      </c>
      <c r="O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</row>
    <row r="461" spans="1:70" ht="20.25" hidden="1" customHeight="1">
      <c r="A461" s="4">
        <v>459</v>
      </c>
      <c r="B461" s="582"/>
      <c r="C461" s="76" t="s">
        <v>388</v>
      </c>
      <c r="D461" s="59">
        <v>15</v>
      </c>
      <c r="E461" s="74" t="s">
        <v>182</v>
      </c>
      <c r="F461" s="87"/>
      <c r="G461" s="92"/>
      <c r="H461" s="101" t="str">
        <f t="shared" si="29"/>
        <v>東区15-12</v>
      </c>
      <c r="I461" s="104">
        <v>375</v>
      </c>
      <c r="J461" s="114" t="s">
        <v>1342</v>
      </c>
      <c r="K461" s="188"/>
      <c r="L461" s="132"/>
      <c r="M461" s="4">
        <f t="shared" si="31"/>
        <v>345</v>
      </c>
      <c r="N461" s="6"/>
      <c r="O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16.5" hidden="1" customHeight="1">
      <c r="A462" s="4">
        <v>460</v>
      </c>
      <c r="B462" s="589" t="s">
        <v>547</v>
      </c>
      <c r="C462" s="76" t="s">
        <v>548</v>
      </c>
      <c r="D462" s="57">
        <v>1</v>
      </c>
      <c r="E462" s="74">
        <v>1</v>
      </c>
      <c r="F462" s="87"/>
      <c r="G462" s="92"/>
      <c r="H462" s="97" t="str">
        <f t="shared" si="29"/>
        <v>南区1-1</v>
      </c>
      <c r="I462" s="104">
        <v>615</v>
      </c>
      <c r="J462" s="113" t="s">
        <v>549</v>
      </c>
      <c r="K462" s="188"/>
      <c r="L462" s="129"/>
      <c r="M462" s="5" t="str">
        <f t="shared" si="31"/>
        <v/>
      </c>
      <c r="N462" s="6"/>
    </row>
    <row r="463" spans="1:70" ht="20.25" customHeight="1">
      <c r="A463" s="4">
        <v>461</v>
      </c>
      <c r="B463" s="589"/>
      <c r="C463" s="76" t="s">
        <v>548</v>
      </c>
      <c r="D463" s="57">
        <v>1</v>
      </c>
      <c r="E463" s="74">
        <v>2</v>
      </c>
      <c r="F463" s="87">
        <v>0</v>
      </c>
      <c r="G463" s="92"/>
      <c r="H463" s="97" t="str">
        <f t="shared" si="29"/>
        <v>南区1-2</v>
      </c>
      <c r="I463" s="104">
        <v>405</v>
      </c>
      <c r="J463" s="113" t="s">
        <v>550</v>
      </c>
      <c r="K463" s="281"/>
      <c r="L463" s="138" t="s">
        <v>1106</v>
      </c>
      <c r="M463" s="4" t="str">
        <f t="shared" si="31"/>
        <v/>
      </c>
      <c r="N463" s="6"/>
      <c r="O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hidden="1" customHeight="1">
      <c r="A464" s="4">
        <v>462</v>
      </c>
      <c r="B464" s="589"/>
      <c r="C464" s="76" t="s">
        <v>548</v>
      </c>
      <c r="D464" s="57">
        <v>1</v>
      </c>
      <c r="E464" s="74">
        <v>3</v>
      </c>
      <c r="F464" s="87"/>
      <c r="G464" s="92"/>
      <c r="H464" s="97" t="str">
        <f t="shared" si="29"/>
        <v>南区1-3</v>
      </c>
      <c r="I464" s="104">
        <v>555</v>
      </c>
      <c r="J464" s="113" t="s">
        <v>1343</v>
      </c>
      <c r="K464" s="281"/>
      <c r="L464" s="304"/>
      <c r="M464" s="4">
        <f t="shared" si="31"/>
        <v>340</v>
      </c>
      <c r="N464" s="6"/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 hidden="1" customHeight="1">
      <c r="A465" s="4">
        <v>463</v>
      </c>
      <c r="B465" s="589"/>
      <c r="C465" s="76" t="s">
        <v>548</v>
      </c>
      <c r="D465" s="57">
        <v>1</v>
      </c>
      <c r="E465" s="74">
        <v>4</v>
      </c>
      <c r="F465" s="87"/>
      <c r="G465" s="92"/>
      <c r="H465" s="97" t="str">
        <f t="shared" si="29"/>
        <v>南区1-4</v>
      </c>
      <c r="I465" s="104">
        <v>980</v>
      </c>
      <c r="J465" s="113" t="s">
        <v>1344</v>
      </c>
      <c r="K465" s="188"/>
      <c r="L465" s="129"/>
      <c r="M465" s="4" t="str">
        <f t="shared" ref="M465:M485" si="32">IF(F486,I486,"")</f>
        <v/>
      </c>
      <c r="N465" s="6"/>
      <c r="O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20.25" hidden="1" customHeight="1">
      <c r="A466" s="4">
        <v>464</v>
      </c>
      <c r="B466" s="589"/>
      <c r="C466" s="76" t="s">
        <v>548</v>
      </c>
      <c r="D466" s="57">
        <v>1</v>
      </c>
      <c r="E466" s="74">
        <v>5</v>
      </c>
      <c r="F466" s="87"/>
      <c r="G466" s="92"/>
      <c r="H466" s="97" t="str">
        <f t="shared" si="29"/>
        <v>南区1-5</v>
      </c>
      <c r="I466" s="104">
        <v>390</v>
      </c>
      <c r="J466" s="113" t="s">
        <v>1345</v>
      </c>
      <c r="K466" s="188"/>
      <c r="L466" s="129"/>
      <c r="M466" s="4" t="str">
        <f t="shared" si="32"/>
        <v/>
      </c>
      <c r="N466" s="6"/>
      <c r="O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</row>
    <row r="467" spans="1:70" ht="20.25" hidden="1" customHeight="1">
      <c r="A467" s="4">
        <v>465</v>
      </c>
      <c r="B467" s="589"/>
      <c r="C467" s="76" t="s">
        <v>548</v>
      </c>
      <c r="D467" s="57">
        <v>1</v>
      </c>
      <c r="E467" s="74">
        <v>6</v>
      </c>
      <c r="F467" s="87"/>
      <c r="G467" s="92"/>
      <c r="H467" s="97" t="str">
        <f t="shared" si="29"/>
        <v>南区1-6</v>
      </c>
      <c r="I467" s="104">
        <v>460</v>
      </c>
      <c r="J467" s="113" t="s">
        <v>553</v>
      </c>
      <c r="K467" s="281"/>
      <c r="L467" s="129"/>
      <c r="M467" s="5" t="str">
        <f t="shared" si="32"/>
        <v/>
      </c>
      <c r="O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 hidden="1" customHeight="1">
      <c r="A468" s="4">
        <v>466</v>
      </c>
      <c r="B468" s="589"/>
      <c r="C468" s="76" t="s">
        <v>548</v>
      </c>
      <c r="D468" s="57">
        <v>1</v>
      </c>
      <c r="E468" s="74">
        <v>7</v>
      </c>
      <c r="F468" s="87"/>
      <c r="G468" s="92"/>
      <c r="H468" s="97" t="str">
        <f t="shared" si="29"/>
        <v>南区1-7</v>
      </c>
      <c r="I468" s="104">
        <v>430</v>
      </c>
      <c r="J468" s="113" t="s">
        <v>554</v>
      </c>
      <c r="K468" s="188"/>
      <c r="L468" s="129"/>
      <c r="M468" s="4" t="str">
        <f t="shared" si="32"/>
        <v/>
      </c>
      <c r="N468" s="6"/>
      <c r="O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16.5" hidden="1" customHeight="1">
      <c r="A469" s="4">
        <v>467</v>
      </c>
      <c r="B469" s="589"/>
      <c r="C469" s="76" t="s">
        <v>548</v>
      </c>
      <c r="D469" s="57">
        <v>1</v>
      </c>
      <c r="E469" s="74">
        <v>8</v>
      </c>
      <c r="F469" s="87"/>
      <c r="G469" s="92"/>
      <c r="H469" s="97" t="str">
        <f t="shared" si="29"/>
        <v>南区1-8</v>
      </c>
      <c r="I469" s="104">
        <v>620</v>
      </c>
      <c r="J469" s="113" t="s">
        <v>555</v>
      </c>
      <c r="K469" s="188"/>
      <c r="L469" s="129"/>
      <c r="M469" s="4" t="str">
        <f t="shared" si="32"/>
        <v/>
      </c>
      <c r="N469" s="6"/>
    </row>
    <row r="470" spans="1:70" ht="20.25" hidden="1" customHeight="1">
      <c r="A470" s="4">
        <v>468</v>
      </c>
      <c r="B470" s="589"/>
      <c r="C470" s="76" t="s">
        <v>548</v>
      </c>
      <c r="D470" s="57">
        <v>1</v>
      </c>
      <c r="E470" s="74">
        <v>9</v>
      </c>
      <c r="F470" s="87"/>
      <c r="G470" s="92"/>
      <c r="H470" s="97" t="str">
        <f t="shared" si="29"/>
        <v>南区1-9</v>
      </c>
      <c r="I470" s="104">
        <v>615</v>
      </c>
      <c r="J470" s="113" t="s">
        <v>1346</v>
      </c>
      <c r="K470" s="188"/>
      <c r="L470" s="129"/>
      <c r="M470" s="5">
        <f t="shared" si="32"/>
        <v>485</v>
      </c>
      <c r="N470" s="6"/>
      <c r="O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 customHeight="1">
      <c r="A471" s="4">
        <v>469</v>
      </c>
      <c r="B471" s="589" t="s">
        <v>557</v>
      </c>
      <c r="C471" s="76" t="s">
        <v>548</v>
      </c>
      <c r="D471" s="57">
        <v>2</v>
      </c>
      <c r="E471" s="74">
        <v>1</v>
      </c>
      <c r="F471" s="87">
        <v>1</v>
      </c>
      <c r="G471" s="92"/>
      <c r="H471" s="97" t="str">
        <f t="shared" si="29"/>
        <v>南区2-1</v>
      </c>
      <c r="I471" s="104">
        <v>595</v>
      </c>
      <c r="J471" s="113" t="s">
        <v>1347</v>
      </c>
      <c r="K471" s="188" t="s">
        <v>1452</v>
      </c>
      <c r="L471" s="141" t="s">
        <v>1463</v>
      </c>
      <c r="M471" s="5">
        <f t="shared" si="32"/>
        <v>430</v>
      </c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100000000000001" hidden="1" customHeight="1">
      <c r="A472" s="4">
        <v>470</v>
      </c>
      <c r="B472" s="589"/>
      <c r="C472" s="76" t="s">
        <v>548</v>
      </c>
      <c r="D472" s="57">
        <v>2</v>
      </c>
      <c r="E472" s="74">
        <v>2</v>
      </c>
      <c r="F472" s="87"/>
      <c r="G472" s="92"/>
      <c r="H472" s="97" t="str">
        <f t="shared" si="29"/>
        <v>南区2-2</v>
      </c>
      <c r="I472" s="104">
        <v>365</v>
      </c>
      <c r="J472" s="113" t="s">
        <v>1348</v>
      </c>
      <c r="K472" s="188"/>
      <c r="L472" s="129"/>
      <c r="M472" s="4">
        <f t="shared" si="32"/>
        <v>635</v>
      </c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20.100000000000001" hidden="1" customHeight="1">
      <c r="A473" s="4">
        <v>471</v>
      </c>
      <c r="B473" s="589"/>
      <c r="C473" s="76" t="s">
        <v>548</v>
      </c>
      <c r="D473" s="57">
        <v>2</v>
      </c>
      <c r="E473" s="74">
        <v>3</v>
      </c>
      <c r="F473" s="87"/>
      <c r="G473" s="92"/>
      <c r="H473" s="97" t="str">
        <f t="shared" si="29"/>
        <v>南区2-3</v>
      </c>
      <c r="I473" s="104">
        <v>460</v>
      </c>
      <c r="J473" s="113" t="s">
        <v>1349</v>
      </c>
      <c r="K473" s="188"/>
      <c r="L473" s="129"/>
      <c r="M473" s="5" t="str">
        <f>IF(F477,I477,"")</f>
        <v/>
      </c>
    </row>
    <row r="474" spans="1:70" s="23" customFormat="1" ht="20.25" hidden="1" customHeight="1">
      <c r="A474" s="4">
        <v>472</v>
      </c>
      <c r="B474" s="589"/>
      <c r="C474" s="76" t="s">
        <v>548</v>
      </c>
      <c r="D474" s="57">
        <v>2</v>
      </c>
      <c r="E474" s="74">
        <v>4</v>
      </c>
      <c r="F474" s="87"/>
      <c r="G474" s="92"/>
      <c r="H474" s="97" t="str">
        <f t="shared" si="29"/>
        <v>南区2-4</v>
      </c>
      <c r="I474" s="104">
        <v>480</v>
      </c>
      <c r="J474" s="113" t="s">
        <v>1350</v>
      </c>
      <c r="K474" s="330"/>
      <c r="L474" s="129"/>
      <c r="M474" s="5">
        <f>IF(F478,I478,"")</f>
        <v>455</v>
      </c>
      <c r="N474" s="15"/>
      <c r="P474" s="44"/>
      <c r="Q474" s="44"/>
    </row>
    <row r="475" spans="1:70" s="15" customFormat="1" ht="16.5" hidden="1" customHeight="1">
      <c r="A475" s="4">
        <v>473</v>
      </c>
      <c r="B475" s="589"/>
      <c r="C475" s="76" t="s">
        <v>548</v>
      </c>
      <c r="D475" s="57">
        <v>2</v>
      </c>
      <c r="E475" s="74">
        <v>5</v>
      </c>
      <c r="F475" s="87"/>
      <c r="G475" s="92"/>
      <c r="H475" s="97" t="str">
        <f t="shared" si="29"/>
        <v>南区2-5</v>
      </c>
      <c r="I475" s="104">
        <v>265</v>
      </c>
      <c r="J475" s="113" t="s">
        <v>1351</v>
      </c>
      <c r="K475" s="334"/>
      <c r="L475" s="168"/>
      <c r="M475" s="5" t="str">
        <f t="shared" si="32"/>
        <v/>
      </c>
      <c r="N475" s="23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</row>
    <row r="476" spans="1:70" s="15" customFormat="1" ht="20.25" hidden="1" customHeight="1">
      <c r="A476" s="4">
        <v>474</v>
      </c>
      <c r="B476" s="589"/>
      <c r="C476" s="76" t="s">
        <v>548</v>
      </c>
      <c r="D476" s="57">
        <v>2</v>
      </c>
      <c r="E476" s="74">
        <v>6</v>
      </c>
      <c r="F476" s="87"/>
      <c r="G476" s="92"/>
      <c r="H476" s="97" t="str">
        <f t="shared" si="29"/>
        <v>南区2-6</v>
      </c>
      <c r="I476" s="104">
        <v>485</v>
      </c>
      <c r="J476" s="113" t="s">
        <v>1352</v>
      </c>
      <c r="K476" s="188"/>
      <c r="L476" s="164"/>
      <c r="M476" s="4" t="str">
        <f t="shared" si="32"/>
        <v/>
      </c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</row>
    <row r="477" spans="1:70" s="23" customFormat="1" ht="20.25" hidden="1">
      <c r="A477" s="4">
        <v>475</v>
      </c>
      <c r="B477" s="589" t="s">
        <v>563</v>
      </c>
      <c r="C477" s="76" t="s">
        <v>548</v>
      </c>
      <c r="D477" s="57">
        <v>3</v>
      </c>
      <c r="E477" s="74">
        <v>1</v>
      </c>
      <c r="F477" s="87"/>
      <c r="G477" s="92"/>
      <c r="H477" s="97" t="str">
        <f t="shared" si="29"/>
        <v>南区3-1</v>
      </c>
      <c r="I477" s="104">
        <v>525</v>
      </c>
      <c r="J477" s="113" t="s">
        <v>1353</v>
      </c>
      <c r="K477" s="281"/>
      <c r="L477" s="150"/>
      <c r="M477" s="4" t="str">
        <f t="shared" si="32"/>
        <v/>
      </c>
      <c r="N477" s="44"/>
      <c r="P477" s="44"/>
      <c r="Q477" s="44"/>
    </row>
    <row r="478" spans="1:70" s="23" customFormat="1" ht="20.25" customHeight="1">
      <c r="A478" s="4">
        <v>476</v>
      </c>
      <c r="B478" s="589"/>
      <c r="C478" s="76" t="s">
        <v>548</v>
      </c>
      <c r="D478" s="57">
        <v>3</v>
      </c>
      <c r="E478" s="74" t="s">
        <v>143</v>
      </c>
      <c r="F478" s="87">
        <v>3</v>
      </c>
      <c r="G478" s="92"/>
      <c r="H478" s="97" t="str">
        <f t="shared" si="29"/>
        <v>南区3-2</v>
      </c>
      <c r="I478" s="104">
        <v>455</v>
      </c>
      <c r="J478" s="113" t="s">
        <v>1354</v>
      </c>
      <c r="K478" s="281" t="s">
        <v>1059</v>
      </c>
      <c r="L478" s="377" t="s">
        <v>1128</v>
      </c>
      <c r="M478" s="5" t="str">
        <f>IF(F482,I482,"")</f>
        <v/>
      </c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</row>
    <row r="479" spans="1:70" ht="20.100000000000001" hidden="1" customHeight="1">
      <c r="A479" s="4">
        <v>477</v>
      </c>
      <c r="B479" s="589"/>
      <c r="C479" s="76" t="s">
        <v>548</v>
      </c>
      <c r="D479" s="57">
        <v>3</v>
      </c>
      <c r="E479" s="74">
        <v>3</v>
      </c>
      <c r="F479" s="87"/>
      <c r="G479" s="92"/>
      <c r="H479" s="97" t="str">
        <f t="shared" si="29"/>
        <v>南区3-3</v>
      </c>
      <c r="I479" s="104">
        <v>465</v>
      </c>
      <c r="J479" s="113" t="s">
        <v>1355</v>
      </c>
      <c r="K479" s="188"/>
      <c r="L479" s="141"/>
      <c r="M479" s="4" t="str">
        <f t="shared" si="32"/>
        <v/>
      </c>
    </row>
    <row r="480" spans="1:70" ht="20.100000000000001" hidden="1" customHeight="1">
      <c r="A480" s="4">
        <v>478</v>
      </c>
      <c r="B480" s="589"/>
      <c r="C480" s="76" t="s">
        <v>548</v>
      </c>
      <c r="D480" s="57">
        <v>3</v>
      </c>
      <c r="E480" s="74">
        <v>4</v>
      </c>
      <c r="F480" s="87"/>
      <c r="G480" s="92"/>
      <c r="H480" s="97" t="str">
        <f t="shared" si="29"/>
        <v>南区3-4</v>
      </c>
      <c r="I480" s="104">
        <v>295</v>
      </c>
      <c r="J480" s="113" t="s">
        <v>1356</v>
      </c>
      <c r="K480" s="188"/>
      <c r="L480" s="129"/>
      <c r="M480" s="5">
        <f>IF(F484,I484,"")</f>
        <v>340</v>
      </c>
      <c r="N480" s="6"/>
    </row>
    <row r="481" spans="1:70" ht="20.25" customHeight="1">
      <c r="A481" s="4">
        <v>479</v>
      </c>
      <c r="B481" s="589"/>
      <c r="C481" s="76" t="s">
        <v>548</v>
      </c>
      <c r="D481" s="57">
        <v>3</v>
      </c>
      <c r="E481" s="74">
        <v>5</v>
      </c>
      <c r="F481" s="87">
        <v>1</v>
      </c>
      <c r="G481" s="92"/>
      <c r="H481" s="97" t="str">
        <f t="shared" si="29"/>
        <v>南区3-5</v>
      </c>
      <c r="I481" s="104">
        <v>345</v>
      </c>
      <c r="J481" s="114" t="s">
        <v>1357</v>
      </c>
      <c r="K481" s="188" t="s">
        <v>1438</v>
      </c>
      <c r="L481" s="141" t="s">
        <v>1457</v>
      </c>
      <c r="M481" s="5">
        <f>IF(F485,I485,"")</f>
        <v>355</v>
      </c>
      <c r="O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</row>
    <row r="482" spans="1:70" ht="20.25" hidden="1" customHeight="1">
      <c r="A482" s="4">
        <v>480</v>
      </c>
      <c r="B482" s="589"/>
      <c r="C482" s="76" t="s">
        <v>548</v>
      </c>
      <c r="D482" s="57">
        <v>3</v>
      </c>
      <c r="E482" s="74">
        <v>6</v>
      </c>
      <c r="F482" s="87"/>
      <c r="G482" s="92"/>
      <c r="H482" s="97" t="str">
        <f t="shared" si="29"/>
        <v>南区3-6</v>
      </c>
      <c r="I482" s="104">
        <v>475</v>
      </c>
      <c r="J482" s="113" t="s">
        <v>1358</v>
      </c>
      <c r="K482" s="325"/>
      <c r="L482" s="399"/>
      <c r="M482" s="4" t="str">
        <f t="shared" si="32"/>
        <v/>
      </c>
      <c r="N482" s="6"/>
      <c r="O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</row>
    <row r="483" spans="1:70" ht="20.100000000000001" hidden="1" customHeight="1">
      <c r="A483" s="4">
        <v>481</v>
      </c>
      <c r="B483" s="589"/>
      <c r="C483" s="76" t="s">
        <v>548</v>
      </c>
      <c r="D483" s="57">
        <v>3</v>
      </c>
      <c r="E483" s="74">
        <v>7</v>
      </c>
      <c r="F483" s="87"/>
      <c r="G483" s="92"/>
      <c r="H483" s="97" t="str">
        <f t="shared" si="29"/>
        <v>南区3-7</v>
      </c>
      <c r="I483" s="104">
        <v>170</v>
      </c>
      <c r="J483" s="113" t="s">
        <v>1359</v>
      </c>
      <c r="K483" s="188"/>
      <c r="L483" s="129"/>
      <c r="M483" s="4" t="str">
        <f t="shared" si="32"/>
        <v/>
      </c>
      <c r="N483" s="6"/>
    </row>
    <row r="484" spans="1:70" ht="20.25" customHeight="1">
      <c r="A484" s="4">
        <v>482</v>
      </c>
      <c r="B484" s="589"/>
      <c r="C484" s="76" t="s">
        <v>548</v>
      </c>
      <c r="D484" s="57">
        <v>3</v>
      </c>
      <c r="E484" s="74">
        <v>8</v>
      </c>
      <c r="F484" s="87">
        <v>3</v>
      </c>
      <c r="G484" s="92"/>
      <c r="H484" s="97" t="str">
        <f t="shared" si="29"/>
        <v>南区3-8</v>
      </c>
      <c r="I484" s="104">
        <v>340</v>
      </c>
      <c r="J484" s="113" t="s">
        <v>573</v>
      </c>
      <c r="K484" s="281" t="s">
        <v>39</v>
      </c>
      <c r="L484" s="364" t="s">
        <v>1129</v>
      </c>
      <c r="M484" s="4">
        <f t="shared" si="32"/>
        <v>495</v>
      </c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</row>
    <row r="485" spans="1:70" ht="20.100000000000001" customHeight="1">
      <c r="A485" s="4">
        <v>483</v>
      </c>
      <c r="B485" s="589"/>
      <c r="C485" s="76" t="s">
        <v>548</v>
      </c>
      <c r="D485" s="57">
        <v>3</v>
      </c>
      <c r="E485" s="74" t="s">
        <v>279</v>
      </c>
      <c r="F485" s="87">
        <v>3</v>
      </c>
      <c r="G485" s="92"/>
      <c r="H485" s="97" t="str">
        <f>CONCATENATE(C485,D485,"-",E485)</f>
        <v>南区3-9</v>
      </c>
      <c r="I485" s="104">
        <v>355</v>
      </c>
      <c r="J485" s="113" t="s">
        <v>1360</v>
      </c>
      <c r="K485" s="281" t="s">
        <v>39</v>
      </c>
      <c r="L485" s="378" t="s">
        <v>1115</v>
      </c>
      <c r="M485" s="4" t="str">
        <f t="shared" si="32"/>
        <v/>
      </c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100000000000001" hidden="1" customHeight="1">
      <c r="A486" s="4">
        <v>484</v>
      </c>
      <c r="B486" s="608" t="s">
        <v>575</v>
      </c>
      <c r="C486" s="76" t="s">
        <v>548</v>
      </c>
      <c r="D486" s="57">
        <v>4</v>
      </c>
      <c r="E486" s="74">
        <v>1</v>
      </c>
      <c r="F486" s="87"/>
      <c r="G486" s="92"/>
      <c r="H486" s="97" t="str">
        <f t="shared" si="29"/>
        <v>南区4-1</v>
      </c>
      <c r="I486" s="104">
        <v>350</v>
      </c>
      <c r="J486" s="113" t="s">
        <v>1361</v>
      </c>
      <c r="K486" s="188"/>
      <c r="L486" s="131"/>
      <c r="M486" s="5" t="str">
        <f>IF(F490,I490,"")</f>
        <v/>
      </c>
      <c r="N486" s="6"/>
    </row>
    <row r="487" spans="1:70" ht="20.25" hidden="1" customHeight="1">
      <c r="A487" s="4">
        <v>485</v>
      </c>
      <c r="B487" s="608"/>
      <c r="C487" s="76" t="s">
        <v>548</v>
      </c>
      <c r="D487" s="57">
        <v>4</v>
      </c>
      <c r="E487" s="74">
        <v>2</v>
      </c>
      <c r="F487" s="87"/>
      <c r="G487" s="92"/>
      <c r="H487" s="97" t="str">
        <f t="shared" si="29"/>
        <v>南区4-2</v>
      </c>
      <c r="I487" s="104">
        <v>430</v>
      </c>
      <c r="J487" s="113" t="s">
        <v>577</v>
      </c>
      <c r="K487" s="188"/>
      <c r="L487" s="129"/>
      <c r="M487" s="5">
        <f>IF(F491,I491,"")</f>
        <v>485</v>
      </c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</row>
    <row r="488" spans="1:70" ht="20.100000000000001" hidden="1" customHeight="1">
      <c r="A488" s="4">
        <v>486</v>
      </c>
      <c r="B488" s="608"/>
      <c r="C488" s="76" t="s">
        <v>548</v>
      </c>
      <c r="D488" s="57">
        <v>4</v>
      </c>
      <c r="E488" s="74">
        <v>3</v>
      </c>
      <c r="F488" s="87"/>
      <c r="G488" s="92"/>
      <c r="H488" s="97" t="str">
        <f t="shared" si="29"/>
        <v>南区4-3</v>
      </c>
      <c r="I488" s="104">
        <v>400</v>
      </c>
      <c r="J488" s="113" t="s">
        <v>1362</v>
      </c>
      <c r="K488" s="281"/>
      <c r="L488" s="172"/>
      <c r="M488" s="5" t="str">
        <f>IF(F510,I510,"")</f>
        <v/>
      </c>
      <c r="N488" s="6"/>
      <c r="O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25" hidden="1" customHeight="1">
      <c r="A489" s="4">
        <v>487</v>
      </c>
      <c r="B489" s="608"/>
      <c r="C489" s="76" t="s">
        <v>548</v>
      </c>
      <c r="D489" s="57">
        <v>4</v>
      </c>
      <c r="E489" s="74">
        <v>4</v>
      </c>
      <c r="F489" s="87"/>
      <c r="G489" s="92"/>
      <c r="H489" s="97" t="str">
        <f t="shared" si="29"/>
        <v>南区4-4</v>
      </c>
      <c r="I489" s="104">
        <v>280</v>
      </c>
      <c r="J489" s="113" t="s">
        <v>579</v>
      </c>
      <c r="K489" s="189"/>
      <c r="L489" s="132"/>
      <c r="M489" s="5">
        <f>IF(F493,I493,"")</f>
        <v>635</v>
      </c>
      <c r="N489" s="6"/>
      <c r="O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25" hidden="1" customHeight="1">
      <c r="A490" s="4">
        <v>488</v>
      </c>
      <c r="B490" s="608"/>
      <c r="C490" s="76" t="s">
        <v>548</v>
      </c>
      <c r="D490" s="57">
        <v>4</v>
      </c>
      <c r="E490" s="74">
        <v>5</v>
      </c>
      <c r="F490" s="87"/>
      <c r="G490" s="92"/>
      <c r="H490" s="97" t="str">
        <f t="shared" si="29"/>
        <v>南区4-5</v>
      </c>
      <c r="I490" s="104">
        <v>440</v>
      </c>
      <c r="J490" s="113" t="s">
        <v>1363</v>
      </c>
      <c r="K490" s="281"/>
      <c r="L490" s="374"/>
      <c r="M490" s="4"/>
      <c r="N490" s="6"/>
      <c r="O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</row>
    <row r="491" spans="1:70" ht="20.25" customHeight="1">
      <c r="A491" s="4">
        <v>489</v>
      </c>
      <c r="B491" s="608"/>
      <c r="C491" s="76" t="s">
        <v>548</v>
      </c>
      <c r="D491" s="57">
        <v>4</v>
      </c>
      <c r="E491" s="74">
        <v>6</v>
      </c>
      <c r="F491" s="87">
        <v>3</v>
      </c>
      <c r="G491" s="92"/>
      <c r="H491" s="97" t="str">
        <f t="shared" si="29"/>
        <v>南区4-6</v>
      </c>
      <c r="I491" s="104">
        <v>485</v>
      </c>
      <c r="J491" s="113" t="s">
        <v>1364</v>
      </c>
      <c r="K491" s="281"/>
      <c r="L491" s="374" t="s">
        <v>1115</v>
      </c>
      <c r="M491" s="4" t="str">
        <f t="shared" ref="M491:M502" si="33">IF(F512,I512,"")</f>
        <v/>
      </c>
      <c r="N491" s="6"/>
      <c r="O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25" customHeight="1">
      <c r="A492" s="4">
        <v>490</v>
      </c>
      <c r="B492" s="608"/>
      <c r="C492" s="76" t="s">
        <v>548</v>
      </c>
      <c r="D492" s="57">
        <v>4</v>
      </c>
      <c r="E492" s="74">
        <v>7</v>
      </c>
      <c r="F492" s="87">
        <v>1</v>
      </c>
      <c r="G492" s="92"/>
      <c r="H492" s="97" t="str">
        <f t="shared" si="29"/>
        <v>南区4-7</v>
      </c>
      <c r="I492" s="104">
        <v>430</v>
      </c>
      <c r="J492" s="113" t="s">
        <v>1365</v>
      </c>
      <c r="K492" s="189" t="s">
        <v>1443</v>
      </c>
      <c r="L492" s="409" t="s">
        <v>1464</v>
      </c>
      <c r="M492" s="5">
        <f t="shared" si="33"/>
        <v>365</v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25" customHeight="1">
      <c r="A493" s="4">
        <v>491</v>
      </c>
      <c r="B493" s="608"/>
      <c r="C493" s="76" t="s">
        <v>548</v>
      </c>
      <c r="D493" s="57">
        <v>4</v>
      </c>
      <c r="E493" s="74">
        <v>8</v>
      </c>
      <c r="F493" s="87">
        <v>3</v>
      </c>
      <c r="G493" s="92"/>
      <c r="H493" s="97" t="str">
        <f t="shared" si="29"/>
        <v>南区4-8</v>
      </c>
      <c r="I493" s="104">
        <v>635</v>
      </c>
      <c r="J493" s="113" t="s">
        <v>583</v>
      </c>
      <c r="K493" s="281"/>
      <c r="L493" s="374" t="s">
        <v>1440</v>
      </c>
      <c r="M493" s="5">
        <f t="shared" si="33"/>
        <v>390</v>
      </c>
      <c r="N493" s="6"/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ht="20.25" hidden="1" customHeight="1">
      <c r="A494" s="4">
        <v>492</v>
      </c>
      <c r="B494" s="608"/>
      <c r="C494" s="76" t="s">
        <v>548</v>
      </c>
      <c r="D494" s="57">
        <v>4</v>
      </c>
      <c r="E494" s="74">
        <v>9</v>
      </c>
      <c r="F494" s="87"/>
      <c r="G494" s="92"/>
      <c r="H494" s="97" t="str">
        <f t="shared" si="29"/>
        <v>南区4-9</v>
      </c>
      <c r="I494" s="104">
        <v>525</v>
      </c>
      <c r="J494" s="113" t="s">
        <v>1366</v>
      </c>
      <c r="K494" s="188"/>
      <c r="L494" s="173"/>
      <c r="M494" s="4" t="e">
        <f t="shared" si="33"/>
        <v>#VALUE!</v>
      </c>
      <c r="O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</row>
    <row r="495" spans="1:70" ht="20.25" hidden="1" customHeight="1">
      <c r="A495" s="4">
        <v>493</v>
      </c>
      <c r="B495" s="608"/>
      <c r="C495" s="76" t="s">
        <v>548</v>
      </c>
      <c r="D495" s="57">
        <v>4</v>
      </c>
      <c r="E495" s="74">
        <v>10</v>
      </c>
      <c r="F495" s="87"/>
      <c r="G495" s="92"/>
      <c r="H495" s="97" t="str">
        <f t="shared" si="29"/>
        <v>南区4-10</v>
      </c>
      <c r="I495" s="104">
        <v>405</v>
      </c>
      <c r="J495" s="113" t="s">
        <v>1367</v>
      </c>
      <c r="K495" s="188"/>
      <c r="L495" s="174"/>
      <c r="M495" s="4">
        <f t="shared" si="33"/>
        <v>270</v>
      </c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16.5" hidden="1" customHeight="1">
      <c r="A496" s="4">
        <v>494</v>
      </c>
      <c r="B496" s="608"/>
      <c r="C496" s="76" t="s">
        <v>548</v>
      </c>
      <c r="D496" s="57">
        <v>4</v>
      </c>
      <c r="E496" s="74">
        <v>11</v>
      </c>
      <c r="F496" s="87"/>
      <c r="G496" s="92"/>
      <c r="H496" s="97" t="str">
        <f t="shared" si="29"/>
        <v>南区4-11</v>
      </c>
      <c r="I496" s="104">
        <v>360</v>
      </c>
      <c r="J496" s="113" t="s">
        <v>1368</v>
      </c>
      <c r="K496" s="188"/>
      <c r="L496" s="300"/>
      <c r="M496" s="4" t="str">
        <f t="shared" si="33"/>
        <v/>
      </c>
      <c r="N496" s="6"/>
    </row>
    <row r="497" spans="1:70" ht="16.5" hidden="1" customHeight="1">
      <c r="A497" s="4">
        <v>495</v>
      </c>
      <c r="B497" s="608"/>
      <c r="C497" s="76" t="s">
        <v>548</v>
      </c>
      <c r="D497" s="57">
        <v>4</v>
      </c>
      <c r="E497" s="74">
        <v>12</v>
      </c>
      <c r="F497" s="87"/>
      <c r="G497" s="92"/>
      <c r="H497" s="97" t="str">
        <f t="shared" si="29"/>
        <v>南区4-12</v>
      </c>
      <c r="I497" s="104">
        <v>410</v>
      </c>
      <c r="J497" s="266" t="s">
        <v>1369</v>
      </c>
      <c r="K497" s="281"/>
      <c r="L497" s="138"/>
      <c r="M497" s="4" t="str">
        <f t="shared" si="33"/>
        <v/>
      </c>
      <c r="N497" s="6"/>
    </row>
    <row r="498" spans="1:70" ht="20.25" hidden="1" customHeight="1">
      <c r="A498" s="4">
        <v>496</v>
      </c>
      <c r="B498" s="589" t="s">
        <v>588</v>
      </c>
      <c r="C498" s="76" t="s">
        <v>548</v>
      </c>
      <c r="D498" s="57">
        <v>5</v>
      </c>
      <c r="E498" s="74">
        <v>1</v>
      </c>
      <c r="F498" s="87"/>
      <c r="G498" s="92"/>
      <c r="H498" s="97" t="str">
        <f t="shared" si="29"/>
        <v>南区5-1</v>
      </c>
      <c r="I498" s="104">
        <v>355</v>
      </c>
      <c r="J498" s="113" t="s">
        <v>589</v>
      </c>
      <c r="K498" s="188"/>
      <c r="L498" s="129"/>
      <c r="M498" s="4" t="str">
        <f t="shared" si="33"/>
        <v/>
      </c>
      <c r="N498" s="6"/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 hidden="1" customHeight="1">
      <c r="A499" s="4">
        <v>497</v>
      </c>
      <c r="B499" s="589"/>
      <c r="C499" s="76" t="s">
        <v>548</v>
      </c>
      <c r="D499" s="57">
        <v>5</v>
      </c>
      <c r="E499" s="74">
        <v>2</v>
      </c>
      <c r="F499" s="87"/>
      <c r="G499" s="92"/>
      <c r="H499" s="97" t="str">
        <f t="shared" si="29"/>
        <v>南区5-2</v>
      </c>
      <c r="I499" s="104">
        <v>1165</v>
      </c>
      <c r="J499" s="113" t="s">
        <v>1370</v>
      </c>
      <c r="K499" s="188"/>
      <c r="L499" s="129"/>
      <c r="M499" s="4" t="str">
        <f t="shared" si="33"/>
        <v/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20.100000000000001" hidden="1" customHeight="1">
      <c r="A500" s="4">
        <v>498</v>
      </c>
      <c r="B500" s="589"/>
      <c r="C500" s="76" t="s">
        <v>548</v>
      </c>
      <c r="D500" s="57">
        <v>5</v>
      </c>
      <c r="E500" s="74">
        <v>3</v>
      </c>
      <c r="F500" s="87"/>
      <c r="G500" s="92"/>
      <c r="H500" s="97" t="str">
        <f t="shared" si="29"/>
        <v>南区5-3</v>
      </c>
      <c r="I500" s="104">
        <v>250</v>
      </c>
      <c r="J500" s="113" t="s">
        <v>1371</v>
      </c>
      <c r="K500" s="188"/>
      <c r="L500" s="129"/>
      <c r="M500" s="5" t="str">
        <f t="shared" si="33"/>
        <v/>
      </c>
      <c r="N500" s="6"/>
      <c r="O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</row>
    <row r="501" spans="1:70" ht="16.5" hidden="1" customHeight="1">
      <c r="A501" s="4">
        <v>499</v>
      </c>
      <c r="B501" s="589"/>
      <c r="C501" s="76" t="s">
        <v>548</v>
      </c>
      <c r="D501" s="57">
        <v>5</v>
      </c>
      <c r="E501" s="74">
        <v>4</v>
      </c>
      <c r="F501" s="87"/>
      <c r="G501" s="92"/>
      <c r="H501" s="97" t="str">
        <f t="shared" si="29"/>
        <v>南区5-4</v>
      </c>
      <c r="I501" s="104">
        <v>320</v>
      </c>
      <c r="J501" s="113" t="s">
        <v>1372</v>
      </c>
      <c r="K501" s="188"/>
      <c r="L501" s="129"/>
      <c r="M501" s="5">
        <f>IF(F505,I505,"")</f>
        <v>495</v>
      </c>
    </row>
    <row r="502" spans="1:70" ht="20.100000000000001" hidden="1" customHeight="1">
      <c r="A502" s="4">
        <v>500</v>
      </c>
      <c r="B502" s="589"/>
      <c r="C502" s="76" t="s">
        <v>548</v>
      </c>
      <c r="D502" s="57">
        <v>5</v>
      </c>
      <c r="E502" s="74">
        <v>5</v>
      </c>
      <c r="F502" s="87"/>
      <c r="G502" s="92"/>
      <c r="H502" s="97" t="str">
        <f t="shared" si="29"/>
        <v>南区5-5</v>
      </c>
      <c r="I502" s="104">
        <v>495</v>
      </c>
      <c r="J502" s="113" t="s">
        <v>1373</v>
      </c>
      <c r="K502" s="281"/>
      <c r="L502" s="236"/>
      <c r="M502" s="4" t="str">
        <f t="shared" si="33"/>
        <v/>
      </c>
      <c r="O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</row>
    <row r="503" spans="1:70" ht="16.5" hidden="1" customHeight="1">
      <c r="A503" s="4">
        <v>501</v>
      </c>
      <c r="B503" s="589"/>
      <c r="C503" s="76" t="s">
        <v>548</v>
      </c>
      <c r="D503" s="57">
        <v>5</v>
      </c>
      <c r="E503" s="74">
        <v>6</v>
      </c>
      <c r="F503" s="87"/>
      <c r="G503" s="92"/>
      <c r="H503" s="97" t="str">
        <f t="shared" si="29"/>
        <v>南区5-6</v>
      </c>
      <c r="I503" s="104">
        <v>460</v>
      </c>
      <c r="J503" s="114" t="s">
        <v>1374</v>
      </c>
      <c r="K503" s="188"/>
      <c r="L503" s="129"/>
      <c r="M503" s="5" t="str">
        <f>IF(F507,I507,"")</f>
        <v/>
      </c>
      <c r="N503" s="6"/>
    </row>
    <row r="504" spans="1:70" ht="16.5" hidden="1" customHeight="1">
      <c r="A504" s="4">
        <v>502</v>
      </c>
      <c r="B504" s="589"/>
      <c r="C504" s="76" t="s">
        <v>548</v>
      </c>
      <c r="D504" s="57">
        <v>5</v>
      </c>
      <c r="E504" s="74">
        <v>7</v>
      </c>
      <c r="F504" s="87"/>
      <c r="G504" s="92"/>
      <c r="H504" s="97" t="str">
        <f t="shared" si="29"/>
        <v>南区5-7</v>
      </c>
      <c r="I504" s="104">
        <v>445</v>
      </c>
      <c r="J504" s="114" t="s">
        <v>1375</v>
      </c>
      <c r="K504" s="188"/>
      <c r="L504" s="129"/>
      <c r="M504" s="4">
        <f>IF(F526,I526,"")</f>
        <v>570</v>
      </c>
      <c r="N504" s="6"/>
    </row>
    <row r="505" spans="1:70" ht="20.25" customHeight="1">
      <c r="A505" s="4">
        <v>503</v>
      </c>
      <c r="B505" s="589"/>
      <c r="C505" s="76" t="s">
        <v>548</v>
      </c>
      <c r="D505" s="57">
        <v>5</v>
      </c>
      <c r="E505" s="74">
        <v>8</v>
      </c>
      <c r="F505" s="87">
        <v>3</v>
      </c>
      <c r="G505" s="92"/>
      <c r="H505" s="97" t="str">
        <f t="shared" si="29"/>
        <v>南区5-8</v>
      </c>
      <c r="I505" s="104">
        <v>495</v>
      </c>
      <c r="J505" s="113" t="s">
        <v>596</v>
      </c>
      <c r="K505" s="328" t="s">
        <v>1102</v>
      </c>
      <c r="L505" s="370" t="s">
        <v>1115</v>
      </c>
      <c r="M505" s="4">
        <f>IF(F527,I527,"")</f>
        <v>385</v>
      </c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20.100000000000001" hidden="1" customHeight="1">
      <c r="A506" s="4">
        <v>504</v>
      </c>
      <c r="B506" s="589"/>
      <c r="C506" s="76" t="s">
        <v>548</v>
      </c>
      <c r="D506" s="57">
        <v>5</v>
      </c>
      <c r="E506" s="74">
        <v>9</v>
      </c>
      <c r="F506" s="87"/>
      <c r="G506" s="92"/>
      <c r="H506" s="97" t="str">
        <f t="shared" si="29"/>
        <v>南区5-9</v>
      </c>
      <c r="I506" s="104">
        <v>525</v>
      </c>
      <c r="J506" s="113" t="s">
        <v>597</v>
      </c>
      <c r="K506" s="188"/>
      <c r="L506" s="129"/>
      <c r="M506" s="4" t="e">
        <f>IF(F528,I528,"")</f>
        <v>#VALUE!</v>
      </c>
      <c r="N506" s="6"/>
      <c r="O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</row>
    <row r="507" spans="1:70" ht="20.25" hidden="1" customHeight="1">
      <c r="A507" s="4">
        <v>505</v>
      </c>
      <c r="B507" s="589"/>
      <c r="C507" s="76" t="s">
        <v>548</v>
      </c>
      <c r="D507" s="57">
        <v>5</v>
      </c>
      <c r="E507" s="74" t="s">
        <v>455</v>
      </c>
      <c r="F507" s="87"/>
      <c r="G507" s="92"/>
      <c r="H507" s="97" t="str">
        <f t="shared" si="29"/>
        <v>南区5-10</v>
      </c>
      <c r="I507" s="104">
        <v>475</v>
      </c>
      <c r="J507" s="114" t="s">
        <v>1376</v>
      </c>
      <c r="K507" s="188"/>
      <c r="L507" s="362"/>
      <c r="M507" s="5" t="str">
        <f>IF(F511,I511,"")</f>
        <v/>
      </c>
      <c r="N507" s="6"/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20.25" hidden="1">
      <c r="A508" s="4">
        <v>506</v>
      </c>
      <c r="B508" s="589" t="s">
        <v>599</v>
      </c>
      <c r="C508" s="76" t="s">
        <v>548</v>
      </c>
      <c r="D508" s="57">
        <v>6</v>
      </c>
      <c r="E508" s="74">
        <v>1</v>
      </c>
      <c r="F508" s="87"/>
      <c r="G508" s="92"/>
      <c r="H508" s="97" t="str">
        <f t="shared" si="29"/>
        <v>南区6-1</v>
      </c>
      <c r="I508" s="104">
        <v>895</v>
      </c>
      <c r="J508" s="113" t="s">
        <v>600</v>
      </c>
      <c r="K508" s="188"/>
      <c r="L508" s="129"/>
      <c r="M508" s="5">
        <f>IF(F530,I530,"")</f>
        <v>565</v>
      </c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</row>
    <row r="509" spans="1:70" ht="20.100000000000001" hidden="1" customHeight="1">
      <c r="A509" s="4">
        <v>507</v>
      </c>
      <c r="B509" s="589"/>
      <c r="C509" s="76" t="s">
        <v>548</v>
      </c>
      <c r="D509" s="57">
        <v>6</v>
      </c>
      <c r="E509" s="74">
        <v>2</v>
      </c>
      <c r="F509" s="87"/>
      <c r="G509" s="92"/>
      <c r="H509" s="97" t="str">
        <f t="shared" si="29"/>
        <v>南区6-2</v>
      </c>
      <c r="I509" s="104">
        <v>785</v>
      </c>
      <c r="J509" s="113" t="s">
        <v>601</v>
      </c>
      <c r="K509" s="188"/>
      <c r="L509" s="129"/>
      <c r="M509" s="4" t="str">
        <f>IF(F531,I531,"")</f>
        <v/>
      </c>
      <c r="O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</row>
    <row r="510" spans="1:70" ht="16.5" hidden="1" customHeight="1">
      <c r="A510" s="4">
        <v>508</v>
      </c>
      <c r="B510" s="589"/>
      <c r="C510" s="76" t="s">
        <v>548</v>
      </c>
      <c r="D510" s="57">
        <v>6</v>
      </c>
      <c r="E510" s="74">
        <v>3</v>
      </c>
      <c r="F510" s="87"/>
      <c r="G510" s="92"/>
      <c r="H510" s="97" t="str">
        <f t="shared" si="29"/>
        <v>南区6-3</v>
      </c>
      <c r="I510" s="104">
        <v>420</v>
      </c>
      <c r="J510" s="113" t="s">
        <v>602</v>
      </c>
      <c r="K510" s="281"/>
      <c r="L510" s="132" t="s">
        <v>930</v>
      </c>
      <c r="M510" s="5">
        <f>IF(F514,I514,"")</f>
        <v>390</v>
      </c>
    </row>
    <row r="511" spans="1:70" ht="20.100000000000001" hidden="1" customHeight="1">
      <c r="A511" s="4">
        <v>509</v>
      </c>
      <c r="B511" s="589"/>
      <c r="C511" s="76" t="s">
        <v>548</v>
      </c>
      <c r="D511" s="57">
        <v>6</v>
      </c>
      <c r="E511" s="74">
        <v>4</v>
      </c>
      <c r="F511" s="87"/>
      <c r="G511" s="92"/>
      <c r="H511" s="97" t="str">
        <f t="shared" si="29"/>
        <v>南区6-4</v>
      </c>
      <c r="I511" s="104">
        <v>420</v>
      </c>
      <c r="J511" s="113" t="s">
        <v>603</v>
      </c>
      <c r="K511" s="281"/>
      <c r="L511" s="372"/>
      <c r="M511" s="5" t="e">
        <f>IF(#REF!,#REF!,"")</f>
        <v>#REF!</v>
      </c>
    </row>
    <row r="512" spans="1:70" ht="18.75" hidden="1" customHeight="1">
      <c r="A512" s="4">
        <v>510</v>
      </c>
      <c r="B512" s="589"/>
      <c r="C512" s="76" t="s">
        <v>548</v>
      </c>
      <c r="D512" s="57">
        <v>6</v>
      </c>
      <c r="E512" s="74">
        <v>5</v>
      </c>
      <c r="F512" s="87"/>
      <c r="G512" s="92"/>
      <c r="H512" s="97" t="str">
        <f t="shared" ref="H512:H587" si="34">CONCATENATE(C512,D512,"-",E512)</f>
        <v>南区6-5</v>
      </c>
      <c r="I512" s="104">
        <v>550</v>
      </c>
      <c r="J512" s="113" t="s">
        <v>604</v>
      </c>
      <c r="K512" s="188"/>
      <c r="L512" s="133"/>
      <c r="M512" s="5">
        <f>IF(F516,I516,"")</f>
        <v>270</v>
      </c>
      <c r="N512" s="6"/>
    </row>
    <row r="513" spans="1:70" ht="20.25">
      <c r="A513" s="4">
        <v>511</v>
      </c>
      <c r="B513" s="590" t="s">
        <v>605</v>
      </c>
      <c r="C513" s="76" t="s">
        <v>548</v>
      </c>
      <c r="D513" s="57">
        <v>7</v>
      </c>
      <c r="E513" s="74">
        <v>1</v>
      </c>
      <c r="F513" s="87">
        <v>1</v>
      </c>
      <c r="G513" s="92"/>
      <c r="H513" s="97" t="str">
        <f t="shared" si="34"/>
        <v>南区7-1</v>
      </c>
      <c r="I513" s="104">
        <v>365</v>
      </c>
      <c r="J513" s="113" t="s">
        <v>606</v>
      </c>
      <c r="K513" s="281" t="s">
        <v>1451</v>
      </c>
      <c r="L513" s="409" t="s">
        <v>1464</v>
      </c>
      <c r="M513" s="5" t="str">
        <f>IF(F517,I517,"")</f>
        <v/>
      </c>
      <c r="O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16.5" customHeight="1">
      <c r="A514" s="4">
        <v>512</v>
      </c>
      <c r="B514" s="581"/>
      <c r="C514" s="76" t="s">
        <v>548</v>
      </c>
      <c r="D514" s="57">
        <v>7</v>
      </c>
      <c r="E514" s="74">
        <v>2</v>
      </c>
      <c r="F514" s="87">
        <v>3</v>
      </c>
      <c r="G514" s="92"/>
      <c r="H514" s="97" t="str">
        <f t="shared" si="34"/>
        <v>南区7-2</v>
      </c>
      <c r="I514" s="104">
        <v>390</v>
      </c>
      <c r="J514" s="113" t="s">
        <v>607</v>
      </c>
      <c r="K514" s="324" t="s">
        <v>15</v>
      </c>
      <c r="L514" s="370" t="s">
        <v>1115</v>
      </c>
      <c r="M514" s="5" t="e">
        <f>IF(#REF!,#REF!,"")</f>
        <v>#REF!</v>
      </c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20.100000000000001" customHeight="1">
      <c r="A515" s="4">
        <v>513</v>
      </c>
      <c r="B515" s="581"/>
      <c r="C515" s="76" t="s">
        <v>548</v>
      </c>
      <c r="D515" s="57">
        <v>7</v>
      </c>
      <c r="E515" s="74">
        <v>3</v>
      </c>
      <c r="F515" s="87" t="s">
        <v>937</v>
      </c>
      <c r="G515" s="92"/>
      <c r="H515" s="97" t="str">
        <f t="shared" si="34"/>
        <v>南区7-3</v>
      </c>
      <c r="I515" s="104">
        <v>265</v>
      </c>
      <c r="J515" s="113" t="s">
        <v>608</v>
      </c>
      <c r="K515" s="188"/>
      <c r="L515" s="129" t="s">
        <v>1465</v>
      </c>
      <c r="M515" s="4" t="e">
        <f>IF(#REF!,#REF!,"")</f>
        <v>#REF!</v>
      </c>
      <c r="N515" s="6"/>
    </row>
    <row r="516" spans="1:70" ht="16.5" customHeight="1">
      <c r="A516" s="4">
        <v>514</v>
      </c>
      <c r="B516" s="581"/>
      <c r="C516" s="76" t="s">
        <v>548</v>
      </c>
      <c r="D516" s="57">
        <v>7</v>
      </c>
      <c r="E516" s="74">
        <v>4</v>
      </c>
      <c r="F516" s="87">
        <v>3</v>
      </c>
      <c r="G516" s="92"/>
      <c r="H516" s="97" t="str">
        <f t="shared" si="34"/>
        <v>南区7-4</v>
      </c>
      <c r="I516" s="104">
        <v>270</v>
      </c>
      <c r="J516" s="113" t="s">
        <v>1377</v>
      </c>
      <c r="K516" s="281" t="s">
        <v>1097</v>
      </c>
      <c r="L516" s="365" t="s">
        <v>1130</v>
      </c>
      <c r="M516" s="5" t="str">
        <f>IF(F520,I520,"")</f>
        <v/>
      </c>
      <c r="N516" s="6"/>
    </row>
    <row r="517" spans="1:70" ht="20.25" hidden="1" customHeight="1">
      <c r="A517" s="4">
        <v>515</v>
      </c>
      <c r="B517" s="581"/>
      <c r="C517" s="76" t="s">
        <v>548</v>
      </c>
      <c r="D517" s="57">
        <v>7</v>
      </c>
      <c r="E517" s="74">
        <v>5</v>
      </c>
      <c r="F517" s="87"/>
      <c r="G517" s="92"/>
      <c r="H517" s="97" t="str">
        <f t="shared" si="34"/>
        <v>南区7-5</v>
      </c>
      <c r="I517" s="104">
        <v>465</v>
      </c>
      <c r="J517" s="113" t="s">
        <v>1378</v>
      </c>
      <c r="K517" s="188"/>
      <c r="L517" s="366"/>
      <c r="M517" s="4" t="str">
        <f t="shared" ref="M517:M523" si="35">IF(F532,I532,"")</f>
        <v/>
      </c>
      <c r="N517" s="6"/>
      <c r="O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</row>
    <row r="518" spans="1:70" ht="20.25" hidden="1" customHeight="1">
      <c r="A518" s="4">
        <v>516</v>
      </c>
      <c r="B518" s="581"/>
      <c r="C518" s="76" t="s">
        <v>548</v>
      </c>
      <c r="D518" s="57">
        <v>7</v>
      </c>
      <c r="E518" s="74">
        <v>6</v>
      </c>
      <c r="F518" s="87"/>
      <c r="G518" s="92"/>
      <c r="H518" s="97" t="str">
        <f t="shared" si="34"/>
        <v>南区7-6</v>
      </c>
      <c r="I518" s="104">
        <v>300</v>
      </c>
      <c r="J518" s="113" t="s">
        <v>611</v>
      </c>
      <c r="K518" s="188"/>
      <c r="L518" s="129"/>
      <c r="M518" s="4">
        <f t="shared" si="35"/>
        <v>265</v>
      </c>
      <c r="N518" s="6"/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20.25" hidden="1" customHeight="1">
      <c r="A519" s="4">
        <v>517</v>
      </c>
      <c r="B519" s="581"/>
      <c r="C519" s="76" t="s">
        <v>548</v>
      </c>
      <c r="D519" s="57">
        <v>7</v>
      </c>
      <c r="E519" s="74">
        <v>7</v>
      </c>
      <c r="F519" s="87"/>
      <c r="G519" s="92"/>
      <c r="H519" s="97" t="str">
        <f t="shared" si="34"/>
        <v>南区7-7</v>
      </c>
      <c r="I519" s="104">
        <v>215</v>
      </c>
      <c r="J519" s="113" t="s">
        <v>1379</v>
      </c>
      <c r="K519" s="188"/>
      <c r="L519" s="129"/>
      <c r="M519" s="5">
        <f t="shared" si="35"/>
        <v>300</v>
      </c>
      <c r="O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</row>
    <row r="520" spans="1:70" ht="20.25" hidden="1" customHeight="1">
      <c r="A520" s="4">
        <v>518</v>
      </c>
      <c r="B520" s="581"/>
      <c r="C520" s="76" t="s">
        <v>548</v>
      </c>
      <c r="D520" s="57">
        <v>7</v>
      </c>
      <c r="E520" s="74">
        <v>8</v>
      </c>
      <c r="F520" s="87"/>
      <c r="G520" s="92"/>
      <c r="H520" s="97" t="str">
        <f t="shared" si="34"/>
        <v>南区7-8</v>
      </c>
      <c r="I520" s="104">
        <v>265</v>
      </c>
      <c r="J520" s="113" t="s">
        <v>613</v>
      </c>
      <c r="K520" s="281"/>
      <c r="L520" s="152"/>
      <c r="M520" s="5">
        <f t="shared" si="35"/>
        <v>455</v>
      </c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</row>
    <row r="521" spans="1:70" ht="16.5" hidden="1" customHeight="1">
      <c r="A521" s="4">
        <v>519</v>
      </c>
      <c r="B521" s="581"/>
      <c r="C521" s="76" t="s">
        <v>548</v>
      </c>
      <c r="D521" s="57">
        <v>7</v>
      </c>
      <c r="E521" s="74">
        <v>9</v>
      </c>
      <c r="F521" s="87"/>
      <c r="G521" s="92"/>
      <c r="H521" s="97" t="str">
        <f t="shared" si="34"/>
        <v>南区7-9</v>
      </c>
      <c r="I521" s="104">
        <v>160</v>
      </c>
      <c r="J521" s="113" t="s">
        <v>1380</v>
      </c>
      <c r="K521" s="330"/>
      <c r="L521" s="175" t="s">
        <v>931</v>
      </c>
      <c r="M521" s="4" t="str">
        <f t="shared" si="35"/>
        <v/>
      </c>
      <c r="N521" s="6"/>
    </row>
    <row r="522" spans="1:70" ht="20.25" customHeight="1">
      <c r="A522" s="4">
        <v>520</v>
      </c>
      <c r="B522" s="581"/>
      <c r="C522" s="76" t="s">
        <v>548</v>
      </c>
      <c r="D522" s="57">
        <v>7</v>
      </c>
      <c r="E522" s="74">
        <v>10</v>
      </c>
      <c r="F522" s="87">
        <v>1</v>
      </c>
      <c r="G522" s="92"/>
      <c r="H522" s="97" t="str">
        <f t="shared" si="34"/>
        <v>南区7-10</v>
      </c>
      <c r="I522" s="104">
        <v>375</v>
      </c>
      <c r="J522" s="113" t="s">
        <v>615</v>
      </c>
      <c r="K522" s="188" t="s">
        <v>1447</v>
      </c>
      <c r="L522" s="408" t="s">
        <v>1464</v>
      </c>
      <c r="M522" s="5">
        <f>IF(F527,I527,"")</f>
        <v>385</v>
      </c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20.100000000000001" hidden="1" customHeight="1">
      <c r="A523" s="4">
        <v>521</v>
      </c>
      <c r="B523" s="581"/>
      <c r="C523" s="76" t="s">
        <v>548</v>
      </c>
      <c r="D523" s="57">
        <v>7</v>
      </c>
      <c r="E523" s="74">
        <v>11</v>
      </c>
      <c r="F523" s="87"/>
      <c r="G523" s="92"/>
      <c r="H523" s="97" t="str">
        <f t="shared" si="34"/>
        <v>南区7-11</v>
      </c>
      <c r="I523" s="104">
        <v>280</v>
      </c>
      <c r="J523" s="113" t="s">
        <v>616</v>
      </c>
      <c r="K523" s="281"/>
      <c r="L523" s="129" t="s">
        <v>929</v>
      </c>
      <c r="M523" s="4" t="str">
        <f t="shared" si="35"/>
        <v/>
      </c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25">
      <c r="A524" s="4">
        <v>522</v>
      </c>
      <c r="B524" s="582"/>
      <c r="C524" s="76" t="s">
        <v>548</v>
      </c>
      <c r="D524" s="57">
        <v>7</v>
      </c>
      <c r="E524" s="74">
        <v>12</v>
      </c>
      <c r="F524" s="87">
        <v>3</v>
      </c>
      <c r="G524" s="92"/>
      <c r="H524" s="97" t="str">
        <f t="shared" si="34"/>
        <v>南区7-12</v>
      </c>
      <c r="I524" s="104">
        <v>335</v>
      </c>
      <c r="J524" s="113" t="s">
        <v>1381</v>
      </c>
      <c r="K524" s="281"/>
      <c r="L524" s="129"/>
      <c r="M524" s="4"/>
      <c r="N524" s="6"/>
    </row>
    <row r="525" spans="1:70" ht="20.25" hidden="1" customHeight="1">
      <c r="A525" s="4">
        <v>523</v>
      </c>
      <c r="B525" s="591" t="s">
        <v>617</v>
      </c>
      <c r="C525" s="76" t="s">
        <v>548</v>
      </c>
      <c r="D525" s="57">
        <v>8</v>
      </c>
      <c r="E525" s="74">
        <v>1</v>
      </c>
      <c r="F525" s="87"/>
      <c r="G525" s="92"/>
      <c r="H525" s="97" t="str">
        <f t="shared" si="34"/>
        <v>南区8-1</v>
      </c>
      <c r="I525" s="104">
        <v>645</v>
      </c>
      <c r="J525" s="113" t="s">
        <v>1382</v>
      </c>
      <c r="K525" s="188"/>
      <c r="L525" s="129"/>
      <c r="M525" s="5">
        <f>IF(F529,I529,"")</f>
        <v>375</v>
      </c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20.100000000000001" customHeight="1">
      <c r="A526" s="4">
        <v>524</v>
      </c>
      <c r="B526" s="592"/>
      <c r="C526" s="76" t="s">
        <v>548</v>
      </c>
      <c r="D526" s="57">
        <v>8</v>
      </c>
      <c r="E526" s="74">
        <v>2</v>
      </c>
      <c r="F526" s="87">
        <v>1</v>
      </c>
      <c r="G526" s="92"/>
      <c r="H526" s="97" t="str">
        <f t="shared" si="34"/>
        <v>南区8-2</v>
      </c>
      <c r="I526" s="104">
        <v>570</v>
      </c>
      <c r="J526" s="113" t="s">
        <v>1383</v>
      </c>
      <c r="K526" s="188" t="s">
        <v>1458</v>
      </c>
      <c r="L526" s="408" t="s">
        <v>1464</v>
      </c>
      <c r="M526" s="4" t="str">
        <f>IF(F539,I539,"")</f>
        <v/>
      </c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</row>
    <row r="527" spans="1:70" ht="20.25">
      <c r="A527" s="4">
        <v>525</v>
      </c>
      <c r="B527" s="592"/>
      <c r="C527" s="76" t="s">
        <v>548</v>
      </c>
      <c r="D527" s="57">
        <v>8</v>
      </c>
      <c r="E527" s="74">
        <v>3</v>
      </c>
      <c r="F527" s="87">
        <v>1</v>
      </c>
      <c r="G527" s="92"/>
      <c r="H527" s="97" t="str">
        <f t="shared" si="34"/>
        <v>南区8-3</v>
      </c>
      <c r="I527" s="104">
        <v>385</v>
      </c>
      <c r="J527" s="113" t="s">
        <v>620</v>
      </c>
      <c r="K527" s="188" t="s">
        <v>1433</v>
      </c>
      <c r="L527" s="408" t="s">
        <v>1464</v>
      </c>
      <c r="M527" s="4"/>
      <c r="O527" s="6"/>
      <c r="R527" s="9" t="s">
        <v>81</v>
      </c>
      <c r="S527" s="10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25" customHeight="1">
      <c r="A528" s="4">
        <v>526</v>
      </c>
      <c r="B528" s="592"/>
      <c r="C528" s="76" t="s">
        <v>548</v>
      </c>
      <c r="D528" s="57">
        <v>8</v>
      </c>
      <c r="E528" s="74">
        <v>4</v>
      </c>
      <c r="F528" s="87" t="s">
        <v>1459</v>
      </c>
      <c r="G528" s="92"/>
      <c r="H528" s="97" t="str">
        <f t="shared" si="34"/>
        <v>南区8-4</v>
      </c>
      <c r="I528" s="104">
        <v>380</v>
      </c>
      <c r="J528" s="113" t="s">
        <v>621</v>
      </c>
      <c r="K528" s="188"/>
      <c r="L528" s="129" t="s">
        <v>1465</v>
      </c>
      <c r="M528" s="5" t="str">
        <f>IF(F532,I532,"")</f>
        <v/>
      </c>
      <c r="R528" s="8"/>
      <c r="S528" s="34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100000000000001" customHeight="1">
      <c r="A529" s="4">
        <v>527</v>
      </c>
      <c r="B529" s="592"/>
      <c r="C529" s="76" t="s">
        <v>548</v>
      </c>
      <c r="D529" s="57">
        <v>8</v>
      </c>
      <c r="E529" s="74">
        <v>5</v>
      </c>
      <c r="F529" s="87">
        <v>1</v>
      </c>
      <c r="G529" s="92"/>
      <c r="H529" s="97" t="str">
        <f t="shared" si="34"/>
        <v>南区8-5</v>
      </c>
      <c r="I529" s="104">
        <v>375</v>
      </c>
      <c r="J529" s="215" t="s">
        <v>1384</v>
      </c>
      <c r="K529" s="325" t="s">
        <v>1433</v>
      </c>
      <c r="L529" s="408" t="s">
        <v>1464</v>
      </c>
      <c r="M529" s="4" t="str">
        <f>IF(F566,I566,"")</f>
        <v/>
      </c>
      <c r="N529" s="6"/>
      <c r="R529" s="211"/>
      <c r="S529" s="212"/>
    </row>
    <row r="530" spans="1:70" ht="16.5" customHeight="1">
      <c r="A530" s="4">
        <v>528</v>
      </c>
      <c r="B530" s="592"/>
      <c r="C530" s="76" t="s">
        <v>548</v>
      </c>
      <c r="D530" s="57">
        <v>8</v>
      </c>
      <c r="E530" s="74">
        <v>6</v>
      </c>
      <c r="F530" s="87">
        <v>1</v>
      </c>
      <c r="G530" s="92"/>
      <c r="H530" s="97" t="str">
        <f t="shared" si="34"/>
        <v>南区8-6</v>
      </c>
      <c r="I530" s="104">
        <v>565</v>
      </c>
      <c r="J530" s="113" t="s">
        <v>1385</v>
      </c>
      <c r="K530" s="189" t="s">
        <v>1458</v>
      </c>
      <c r="L530" s="408" t="s">
        <v>1464</v>
      </c>
      <c r="M530" s="4"/>
      <c r="R530" s="211"/>
      <c r="S530" s="212"/>
    </row>
    <row r="531" spans="1:70" ht="20.100000000000001" hidden="1" customHeight="1">
      <c r="A531" s="4">
        <v>529</v>
      </c>
      <c r="B531" s="614"/>
      <c r="C531" s="76" t="s">
        <v>548</v>
      </c>
      <c r="D531" s="57">
        <v>8</v>
      </c>
      <c r="E531" s="74">
        <v>7</v>
      </c>
      <c r="F531" s="87"/>
      <c r="G531" s="92"/>
      <c r="H531" s="97" t="str">
        <f t="shared" si="34"/>
        <v>南区8-7</v>
      </c>
      <c r="I531" s="104">
        <v>255</v>
      </c>
      <c r="J531" s="113" t="s">
        <v>1386</v>
      </c>
      <c r="K531" s="188"/>
      <c r="L531" s="129"/>
      <c r="M531" s="5">
        <f>IF(F535,I535,"")</f>
        <v>455</v>
      </c>
      <c r="O531" s="6"/>
      <c r="R531" s="14"/>
      <c r="S531" s="13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ht="20.25" hidden="1" customHeight="1">
      <c r="A532" s="4">
        <v>530</v>
      </c>
      <c r="B532" s="590" t="s">
        <v>639</v>
      </c>
      <c r="C532" s="76" t="s">
        <v>640</v>
      </c>
      <c r="D532" s="57"/>
      <c r="E532" s="74">
        <v>1</v>
      </c>
      <c r="F532" s="87"/>
      <c r="G532" s="92"/>
      <c r="H532" s="97" t="str">
        <f t="shared" si="34"/>
        <v>菊陽-1</v>
      </c>
      <c r="I532" s="104">
        <v>325</v>
      </c>
      <c r="J532" s="113" t="s">
        <v>1387</v>
      </c>
      <c r="K532" s="325"/>
      <c r="L532" s="131"/>
      <c r="M532" s="4" t="str">
        <f>IF(F568,I568,"")</f>
        <v/>
      </c>
      <c r="N532" s="6"/>
      <c r="O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20.25">
      <c r="A533" s="4">
        <v>531</v>
      </c>
      <c r="B533" s="581"/>
      <c r="C533" s="76" t="s">
        <v>640</v>
      </c>
      <c r="D533" s="57"/>
      <c r="E533" s="74" t="s">
        <v>143</v>
      </c>
      <c r="F533" s="87">
        <v>1</v>
      </c>
      <c r="G533" s="92"/>
      <c r="H533" s="97" t="str">
        <f t="shared" si="34"/>
        <v>菊陽-2</v>
      </c>
      <c r="I533" s="104">
        <v>265</v>
      </c>
      <c r="J533" s="113" t="s">
        <v>1388</v>
      </c>
      <c r="K533" s="327" t="s">
        <v>1060</v>
      </c>
      <c r="L533" s="145"/>
      <c r="M533" s="5">
        <f>IF(F537,I537,"")</f>
        <v>180</v>
      </c>
    </row>
    <row r="534" spans="1:70" ht="20.25" customHeight="1">
      <c r="A534" s="4">
        <v>532</v>
      </c>
      <c r="B534" s="581"/>
      <c r="C534" s="76" t="s">
        <v>640</v>
      </c>
      <c r="D534" s="57"/>
      <c r="E534" s="74">
        <v>3</v>
      </c>
      <c r="F534" s="87">
        <v>1</v>
      </c>
      <c r="G534" s="92"/>
      <c r="H534" s="97" t="str">
        <f t="shared" si="34"/>
        <v>菊陽-3</v>
      </c>
      <c r="I534" s="104">
        <v>300</v>
      </c>
      <c r="J534" s="113" t="s">
        <v>1389</v>
      </c>
      <c r="K534" s="281" t="s">
        <v>1109</v>
      </c>
      <c r="L534" s="129"/>
      <c r="M534" s="4" t="str">
        <f>IF(F570,I570,"")</f>
        <v/>
      </c>
      <c r="N534" s="6"/>
      <c r="O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</row>
    <row r="535" spans="1:70" ht="16.5" customHeight="1">
      <c r="A535" s="4">
        <v>533</v>
      </c>
      <c r="B535" s="581"/>
      <c r="C535" s="76" t="s">
        <v>640</v>
      </c>
      <c r="D535" s="57"/>
      <c r="E535" s="74">
        <v>4</v>
      </c>
      <c r="F535" s="87">
        <v>1</v>
      </c>
      <c r="G535" s="92"/>
      <c r="H535" s="99" t="str">
        <f t="shared" si="34"/>
        <v>菊陽-4</v>
      </c>
      <c r="I535" s="104">
        <v>455</v>
      </c>
      <c r="J535" s="234" t="s">
        <v>1390</v>
      </c>
      <c r="K535" s="332" t="s">
        <v>1434</v>
      </c>
      <c r="L535" s="345" t="s">
        <v>1475</v>
      </c>
      <c r="M535" s="4" t="str">
        <f>IF(F571,I571,"")</f>
        <v/>
      </c>
      <c r="N535" s="6"/>
    </row>
    <row r="536" spans="1:70" ht="20.25" hidden="1" customHeight="1">
      <c r="A536" s="4">
        <v>534</v>
      </c>
      <c r="B536" s="581"/>
      <c r="C536" s="76" t="s">
        <v>640</v>
      </c>
      <c r="D536" s="57"/>
      <c r="E536" s="74">
        <v>5</v>
      </c>
      <c r="F536" s="87"/>
      <c r="G536" s="92"/>
      <c r="H536" s="97" t="str">
        <f t="shared" si="34"/>
        <v>菊陽-5</v>
      </c>
      <c r="I536" s="104">
        <v>1065</v>
      </c>
      <c r="J536" s="113" t="s">
        <v>1391</v>
      </c>
      <c r="K536" s="188"/>
      <c r="L536" s="129"/>
      <c r="M536" s="5" t="str">
        <f>IF(F540,I540,"")</f>
        <v/>
      </c>
      <c r="N536" s="6"/>
      <c r="O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0.25" customHeight="1">
      <c r="A537" s="4">
        <v>535</v>
      </c>
      <c r="B537" s="581"/>
      <c r="C537" s="76" t="s">
        <v>640</v>
      </c>
      <c r="D537" s="57"/>
      <c r="E537" s="74">
        <v>6</v>
      </c>
      <c r="F537" s="87">
        <v>1</v>
      </c>
      <c r="G537" s="92"/>
      <c r="H537" s="97" t="str">
        <f t="shared" si="34"/>
        <v>菊陽-6</v>
      </c>
      <c r="I537" s="104">
        <v>180</v>
      </c>
      <c r="J537" s="113" t="s">
        <v>1392</v>
      </c>
      <c r="K537" s="188" t="s">
        <v>971</v>
      </c>
      <c r="L537" s="152"/>
      <c r="M537" s="4" t="str">
        <f>IF(F579,I579,"")</f>
        <v/>
      </c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</row>
    <row r="538" spans="1:70" ht="20.25" hidden="1">
      <c r="A538" s="4">
        <v>536</v>
      </c>
      <c r="B538" s="581"/>
      <c r="C538" s="76" t="s">
        <v>640</v>
      </c>
      <c r="D538" s="57"/>
      <c r="E538" s="74">
        <v>7</v>
      </c>
      <c r="F538" s="87"/>
      <c r="G538" s="92"/>
      <c r="H538" s="97" t="str">
        <f t="shared" si="34"/>
        <v>菊陽-7</v>
      </c>
      <c r="I538" s="104">
        <v>590</v>
      </c>
      <c r="J538" s="113" t="s">
        <v>1393</v>
      </c>
      <c r="K538" s="188"/>
      <c r="L538" s="129"/>
      <c r="M538" s="4" t="str">
        <f>IF(F580,I580,"")</f>
        <v/>
      </c>
      <c r="N538" s="6"/>
      <c r="O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</row>
    <row r="539" spans="1:70" ht="16.5" hidden="1" customHeight="1">
      <c r="A539" s="4">
        <v>537</v>
      </c>
      <c r="B539" s="581"/>
      <c r="C539" s="76" t="s">
        <v>640</v>
      </c>
      <c r="D539" s="57"/>
      <c r="E539" s="74">
        <v>8</v>
      </c>
      <c r="F539" s="87"/>
      <c r="G539" s="92"/>
      <c r="H539" s="97" t="str">
        <f t="shared" si="34"/>
        <v>菊陽-8</v>
      </c>
      <c r="I539" s="104">
        <v>505</v>
      </c>
      <c r="J539" s="113" t="s">
        <v>1394</v>
      </c>
      <c r="K539" s="188"/>
      <c r="L539" s="132"/>
      <c r="M539" s="4">
        <f>IF(F581,I581,"")</f>
        <v>485</v>
      </c>
    </row>
    <row r="540" spans="1:70" ht="20.100000000000001" hidden="1" customHeight="1">
      <c r="A540" s="4">
        <v>538</v>
      </c>
      <c r="B540" s="581"/>
      <c r="C540" s="76" t="s">
        <v>640</v>
      </c>
      <c r="D540" s="57"/>
      <c r="E540" s="74">
        <v>9</v>
      </c>
      <c r="F540" s="87"/>
      <c r="G540" s="92"/>
      <c r="H540" s="97" t="str">
        <f t="shared" si="34"/>
        <v>菊陽-9</v>
      </c>
      <c r="I540" s="104">
        <v>500</v>
      </c>
      <c r="J540" s="113" t="s">
        <v>1395</v>
      </c>
      <c r="K540" s="188"/>
      <c r="L540" s="141"/>
      <c r="M540" s="4" t="str">
        <f>IF(F582,I582,"")</f>
        <v/>
      </c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</row>
    <row r="541" spans="1:70" ht="20.100000000000001" customHeight="1">
      <c r="A541" s="4">
        <v>539</v>
      </c>
      <c r="B541" s="581"/>
      <c r="C541" s="76" t="s">
        <v>640</v>
      </c>
      <c r="D541" s="57"/>
      <c r="E541" s="74" t="s">
        <v>455</v>
      </c>
      <c r="F541" s="87">
        <v>1</v>
      </c>
      <c r="G541" s="92"/>
      <c r="H541" s="97" t="str">
        <f t="shared" si="34"/>
        <v>菊陽-10</v>
      </c>
      <c r="I541" s="104">
        <v>355</v>
      </c>
      <c r="J541" s="113" t="s">
        <v>651</v>
      </c>
      <c r="K541" s="188" t="s">
        <v>1098</v>
      </c>
      <c r="L541" s="129"/>
      <c r="M541" s="4" t="str">
        <f>IF(F583,I583,"")</f>
        <v/>
      </c>
      <c r="N541" s="15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s="15" customFormat="1" ht="16.5" hidden="1" customHeight="1">
      <c r="A542" s="4">
        <v>540</v>
      </c>
      <c r="B542" s="581"/>
      <c r="C542" s="76" t="s">
        <v>640</v>
      </c>
      <c r="D542" s="57"/>
      <c r="E542" s="74" t="s">
        <v>383</v>
      </c>
      <c r="F542" s="87"/>
      <c r="G542" s="92"/>
      <c r="H542" s="97" t="str">
        <f t="shared" si="34"/>
        <v>菊陽-11</v>
      </c>
      <c r="I542" s="104">
        <v>505</v>
      </c>
      <c r="J542" s="113" t="s">
        <v>1396</v>
      </c>
      <c r="K542" s="188"/>
      <c r="L542" s="177"/>
      <c r="M542" s="5">
        <f>IF(F546,I546,"")</f>
        <v>400</v>
      </c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</row>
    <row r="543" spans="1:70" s="15" customFormat="1" ht="20.25" hidden="1" customHeight="1">
      <c r="A543" s="4">
        <v>541</v>
      </c>
      <c r="B543" s="581"/>
      <c r="C543" s="76" t="s">
        <v>640</v>
      </c>
      <c r="D543" s="57"/>
      <c r="E543" s="74" t="s">
        <v>182</v>
      </c>
      <c r="F543" s="87"/>
      <c r="G543" s="92"/>
      <c r="H543" s="97" t="str">
        <f t="shared" si="34"/>
        <v>菊陽-12</v>
      </c>
      <c r="I543" s="104">
        <v>165</v>
      </c>
      <c r="J543" s="113" t="s">
        <v>1397</v>
      </c>
      <c r="K543" s="188"/>
      <c r="L543" s="129"/>
      <c r="M543" s="5">
        <f>IF(F547,I547,"")</f>
        <v>330</v>
      </c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</row>
    <row r="544" spans="1:70" ht="20.100000000000001" customHeight="1">
      <c r="A544" s="4">
        <v>542</v>
      </c>
      <c r="B544" s="581"/>
      <c r="C544" s="76" t="s">
        <v>640</v>
      </c>
      <c r="D544" s="57"/>
      <c r="E544" s="74" t="s">
        <v>185</v>
      </c>
      <c r="F544" s="87">
        <v>1</v>
      </c>
      <c r="G544" s="92"/>
      <c r="H544" s="97" t="str">
        <f t="shared" si="34"/>
        <v>菊陽-13</v>
      </c>
      <c r="I544" s="104">
        <v>270</v>
      </c>
      <c r="J544" s="113" t="s">
        <v>1398</v>
      </c>
      <c r="K544" s="281" t="s">
        <v>1041</v>
      </c>
      <c r="L544" s="129"/>
      <c r="M544" s="4"/>
      <c r="N544" s="15"/>
      <c r="O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</row>
    <row r="545" spans="1:70" ht="20.25" hidden="1" customHeight="1">
      <c r="A545" s="4">
        <v>543</v>
      </c>
      <c r="B545" s="581"/>
      <c r="C545" s="76" t="s">
        <v>640</v>
      </c>
      <c r="D545" s="57"/>
      <c r="E545" s="74" t="s">
        <v>187</v>
      </c>
      <c r="F545" s="87"/>
      <c r="G545" s="92"/>
      <c r="H545" s="97" t="str">
        <f t="shared" si="34"/>
        <v>菊陽-14</v>
      </c>
      <c r="I545" s="108">
        <v>365</v>
      </c>
      <c r="J545" s="113" t="s">
        <v>1399</v>
      </c>
      <c r="K545" s="188"/>
      <c r="L545" s="169"/>
      <c r="M545" s="5">
        <f>IF(F549,I549,"")</f>
        <v>345</v>
      </c>
      <c r="O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</row>
    <row r="546" spans="1:70" s="15" customFormat="1" ht="20.100000000000001" customHeight="1">
      <c r="A546" s="4">
        <v>544</v>
      </c>
      <c r="B546" s="581"/>
      <c r="C546" s="76" t="s">
        <v>640</v>
      </c>
      <c r="D546" s="57"/>
      <c r="E546" s="74" t="s">
        <v>189</v>
      </c>
      <c r="F546" s="87">
        <v>1</v>
      </c>
      <c r="G546" s="92"/>
      <c r="H546" s="97" t="str">
        <f t="shared" si="34"/>
        <v>菊陽-15</v>
      </c>
      <c r="I546" s="108">
        <v>400</v>
      </c>
      <c r="J546" s="118" t="s">
        <v>1400</v>
      </c>
      <c r="K546" s="188" t="s">
        <v>940</v>
      </c>
      <c r="L546" s="354"/>
      <c r="M546" s="5">
        <f>IF(F550,I550,"")</f>
        <v>450</v>
      </c>
      <c r="N546" s="23"/>
      <c r="P546" s="44"/>
      <c r="Q546" s="44"/>
    </row>
    <row r="547" spans="1:70" s="15" customFormat="1" ht="16.5" customHeight="1">
      <c r="A547" s="4">
        <v>545</v>
      </c>
      <c r="B547" s="581"/>
      <c r="C547" s="76" t="s">
        <v>640</v>
      </c>
      <c r="D547" s="57"/>
      <c r="E547" s="74" t="s">
        <v>29</v>
      </c>
      <c r="F547" s="87">
        <v>1</v>
      </c>
      <c r="G547" s="92"/>
      <c r="H547" s="97" t="str">
        <f t="shared" si="34"/>
        <v>菊陽-16</v>
      </c>
      <c r="I547" s="108">
        <v>330</v>
      </c>
      <c r="J547" s="266" t="s">
        <v>1401</v>
      </c>
      <c r="K547" s="281" t="s">
        <v>949</v>
      </c>
      <c r="L547" s="271"/>
      <c r="M547" s="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</row>
    <row r="548" spans="1:70" s="23" customFormat="1" ht="20.25" hidden="1" customHeight="1">
      <c r="A548" s="4">
        <v>546</v>
      </c>
      <c r="B548" s="581"/>
      <c r="C548" s="76" t="s">
        <v>640</v>
      </c>
      <c r="D548" s="57"/>
      <c r="E548" s="74" t="s">
        <v>710</v>
      </c>
      <c r="F548" s="87"/>
      <c r="G548" s="92"/>
      <c r="H548" s="97" t="str">
        <f>CONCATENATE(C548,D548,"-",E548)</f>
        <v>菊陽-17</v>
      </c>
      <c r="I548" s="104">
        <v>305</v>
      </c>
      <c r="J548" s="113" t="s">
        <v>1402</v>
      </c>
      <c r="K548" s="327"/>
      <c r="L548" s="145"/>
      <c r="M548" s="5">
        <f>IF(F552,I552,"")</f>
        <v>460</v>
      </c>
      <c r="N548" s="44"/>
      <c r="P548" s="44"/>
      <c r="Q548" s="44"/>
    </row>
    <row r="549" spans="1:70" s="23" customFormat="1" ht="20.25" customHeight="1">
      <c r="A549" s="4">
        <v>547</v>
      </c>
      <c r="B549" s="581"/>
      <c r="C549" s="76" t="s">
        <v>640</v>
      </c>
      <c r="D549" s="57"/>
      <c r="E549" s="74" t="s">
        <v>869</v>
      </c>
      <c r="F549" s="87">
        <v>1</v>
      </c>
      <c r="G549" s="92"/>
      <c r="H549" s="97" t="str">
        <f t="shared" ref="H549:H561" si="36">CONCATENATE(C549,D549,"-",E549)</f>
        <v>菊陽-18</v>
      </c>
      <c r="I549" s="104">
        <v>345</v>
      </c>
      <c r="J549" s="113" t="s">
        <v>1403</v>
      </c>
      <c r="K549" s="281" t="s">
        <v>1059</v>
      </c>
      <c r="L549" s="351"/>
      <c r="M549" s="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</row>
    <row r="550" spans="1:70" ht="20.100000000000001" customHeight="1">
      <c r="A550" s="4">
        <v>548</v>
      </c>
      <c r="B550" s="581"/>
      <c r="C550" s="76" t="s">
        <v>640</v>
      </c>
      <c r="D550" s="57"/>
      <c r="E550" s="74" t="s">
        <v>870</v>
      </c>
      <c r="F550" s="87">
        <v>1</v>
      </c>
      <c r="G550" s="92"/>
      <c r="H550" s="97" t="str">
        <f t="shared" si="36"/>
        <v>菊陽-19</v>
      </c>
      <c r="I550" s="104">
        <v>450</v>
      </c>
      <c r="J550" s="113" t="s">
        <v>1404</v>
      </c>
      <c r="K550" s="281" t="s">
        <v>1109</v>
      </c>
      <c r="L550" s="338"/>
      <c r="M550" s="5">
        <f>IF(F554,I554,"")</f>
        <v>470</v>
      </c>
      <c r="N550" s="6"/>
    </row>
    <row r="551" spans="1:70" ht="20.25" customHeight="1">
      <c r="A551" s="4">
        <v>549</v>
      </c>
      <c r="B551" s="581"/>
      <c r="C551" s="76" t="s">
        <v>640</v>
      </c>
      <c r="D551" s="57"/>
      <c r="E551" s="74" t="s">
        <v>871</v>
      </c>
      <c r="F551" s="87">
        <v>1</v>
      </c>
      <c r="G551" s="92"/>
      <c r="H551" s="97" t="str">
        <f t="shared" si="36"/>
        <v>菊陽-20</v>
      </c>
      <c r="I551" s="104">
        <v>440</v>
      </c>
      <c r="J551" s="113" t="s">
        <v>1404</v>
      </c>
      <c r="K551" s="281" t="s">
        <v>1102</v>
      </c>
      <c r="L551" s="145"/>
      <c r="M551" s="4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</row>
    <row r="552" spans="1:70" ht="20.100000000000001" customHeight="1">
      <c r="A552" s="4">
        <v>550</v>
      </c>
      <c r="B552" s="581"/>
      <c r="C552" s="76" t="s">
        <v>640</v>
      </c>
      <c r="D552" s="57"/>
      <c r="E552" s="74" t="s">
        <v>872</v>
      </c>
      <c r="F552" s="87">
        <v>1</v>
      </c>
      <c r="G552" s="92"/>
      <c r="H552" s="97" t="str">
        <f t="shared" si="36"/>
        <v>菊陽-21</v>
      </c>
      <c r="I552" s="104">
        <v>460</v>
      </c>
      <c r="J552" s="113" t="s">
        <v>1404</v>
      </c>
      <c r="K552" s="281" t="s">
        <v>1135</v>
      </c>
      <c r="L552" s="131"/>
      <c r="M552" s="5" t="str">
        <f>IF(F556,I556,"")</f>
        <v/>
      </c>
      <c r="N552" s="6"/>
      <c r="O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</row>
    <row r="553" spans="1:70" ht="20.25">
      <c r="A553" s="4">
        <v>551</v>
      </c>
      <c r="B553" s="581"/>
      <c r="C553" s="76" t="s">
        <v>640</v>
      </c>
      <c r="D553" s="57"/>
      <c r="E553" s="74" t="s">
        <v>873</v>
      </c>
      <c r="F553" s="87">
        <v>1</v>
      </c>
      <c r="G553" s="92"/>
      <c r="H553" s="97" t="str">
        <f t="shared" si="36"/>
        <v>菊陽-22</v>
      </c>
      <c r="I553" s="104">
        <v>320</v>
      </c>
      <c r="J553" s="113" t="s">
        <v>1405</v>
      </c>
      <c r="K553" s="281" t="s">
        <v>1101</v>
      </c>
      <c r="L553" s="357"/>
      <c r="M553" s="4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</row>
    <row r="554" spans="1:70" ht="20.25">
      <c r="A554" s="4">
        <v>552</v>
      </c>
      <c r="B554" s="581"/>
      <c r="C554" s="76" t="s">
        <v>640</v>
      </c>
      <c r="D554" s="57"/>
      <c r="E554" s="74" t="s">
        <v>874</v>
      </c>
      <c r="F554" s="87">
        <v>1</v>
      </c>
      <c r="G554" s="92"/>
      <c r="H554" s="97" t="str">
        <f t="shared" si="36"/>
        <v>菊陽-23</v>
      </c>
      <c r="I554" s="104">
        <v>470</v>
      </c>
      <c r="J554" s="113" t="s">
        <v>1405</v>
      </c>
      <c r="K554" s="281" t="s">
        <v>1033</v>
      </c>
      <c r="L554" s="357"/>
      <c r="M554" s="5" t="str">
        <f>IF(F558,I558,"")</f>
        <v/>
      </c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</row>
    <row r="555" spans="1:70" ht="20.25" hidden="1">
      <c r="A555" s="4">
        <v>553</v>
      </c>
      <c r="B555" s="581"/>
      <c r="C555" s="76" t="s">
        <v>640</v>
      </c>
      <c r="D555" s="57"/>
      <c r="E555" s="74" t="s">
        <v>875</v>
      </c>
      <c r="F555" s="87"/>
      <c r="G555" s="92"/>
      <c r="H555" s="97" t="str">
        <f t="shared" si="36"/>
        <v>菊陽-24</v>
      </c>
      <c r="I555" s="104">
        <v>485</v>
      </c>
      <c r="J555" s="113" t="s">
        <v>1405</v>
      </c>
      <c r="K555" s="281"/>
      <c r="L555" s="357"/>
      <c r="M555" s="5" t="str">
        <f>IF(F559,I559,"")</f>
        <v/>
      </c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</row>
    <row r="556" spans="1:70" ht="20.100000000000001" hidden="1" customHeight="1">
      <c r="A556" s="4">
        <v>554</v>
      </c>
      <c r="B556" s="581"/>
      <c r="C556" s="76" t="s">
        <v>640</v>
      </c>
      <c r="D556" s="57"/>
      <c r="E556" s="74" t="s">
        <v>876</v>
      </c>
      <c r="F556" s="87"/>
      <c r="G556" s="92"/>
      <c r="H556" s="97" t="str">
        <f t="shared" si="36"/>
        <v>菊陽-25</v>
      </c>
      <c r="I556" s="104">
        <v>320</v>
      </c>
      <c r="J556" s="113" t="s">
        <v>1405</v>
      </c>
      <c r="K556" s="281"/>
      <c r="L556" s="357"/>
      <c r="N556" s="23"/>
      <c r="O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s="23" customFormat="1" ht="20.25" customHeight="1">
      <c r="A557" s="4">
        <v>555</v>
      </c>
      <c r="B557" s="581"/>
      <c r="C557" s="76" t="s">
        <v>640</v>
      </c>
      <c r="D557" s="57"/>
      <c r="E557" s="74" t="s">
        <v>877</v>
      </c>
      <c r="F557" s="87">
        <v>1</v>
      </c>
      <c r="G557" s="92"/>
      <c r="H557" s="97" t="str">
        <f t="shared" si="36"/>
        <v>菊陽-26</v>
      </c>
      <c r="I557" s="104">
        <v>550</v>
      </c>
      <c r="J557" s="113" t="s">
        <v>1405</v>
      </c>
      <c r="K557" s="281" t="s">
        <v>1121</v>
      </c>
      <c r="L557" s="367"/>
      <c r="M557" s="5">
        <f>IF(F560,I560,"")</f>
        <v>415</v>
      </c>
      <c r="P557" s="44"/>
      <c r="Q557" s="44"/>
    </row>
    <row r="558" spans="1:70" s="23" customFormat="1" ht="20.25" hidden="1" customHeight="1">
      <c r="A558" s="4">
        <v>556</v>
      </c>
      <c r="B558" s="581"/>
      <c r="C558" s="76" t="s">
        <v>640</v>
      </c>
      <c r="D558" s="57"/>
      <c r="E558" s="74" t="s">
        <v>878</v>
      </c>
      <c r="F558" s="87"/>
      <c r="G558" s="92"/>
      <c r="H558" s="97" t="str">
        <f t="shared" si="36"/>
        <v>菊陽-27</v>
      </c>
      <c r="I558" s="104">
        <v>250</v>
      </c>
      <c r="J558" s="113" t="s">
        <v>1405</v>
      </c>
      <c r="K558" s="281"/>
      <c r="L558" s="339"/>
      <c r="M558" s="5" t="str">
        <f>IF(F562,I562,"")</f>
        <v/>
      </c>
      <c r="P558" s="44"/>
      <c r="Q558" s="44"/>
    </row>
    <row r="559" spans="1:70" s="23" customFormat="1" ht="20.25" hidden="1" customHeight="1">
      <c r="A559" s="4">
        <v>557</v>
      </c>
      <c r="B559" s="581"/>
      <c r="C559" s="76" t="s">
        <v>640</v>
      </c>
      <c r="D559" s="57"/>
      <c r="E559" s="74" t="s">
        <v>879</v>
      </c>
      <c r="F559" s="87"/>
      <c r="G559" s="92"/>
      <c r="H559" s="97" t="str">
        <f t="shared" si="36"/>
        <v>菊陽-28</v>
      </c>
      <c r="I559" s="104">
        <v>255</v>
      </c>
      <c r="J559" s="113" t="s">
        <v>1406</v>
      </c>
      <c r="K559" s="281"/>
      <c r="L559" s="338"/>
      <c r="M559" s="4" t="e">
        <f>IF(#REF!,#REF!,"")</f>
        <v>#REF!</v>
      </c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</row>
    <row r="560" spans="1:70" s="23" customFormat="1" ht="20.100000000000001" customHeight="1">
      <c r="A560" s="4">
        <v>558</v>
      </c>
      <c r="B560" s="581"/>
      <c r="C560" s="76" t="s">
        <v>640</v>
      </c>
      <c r="D560" s="57"/>
      <c r="E560" s="74" t="s">
        <v>1029</v>
      </c>
      <c r="F560" s="87">
        <v>1</v>
      </c>
      <c r="G560" s="92"/>
      <c r="H560" s="97" t="str">
        <f t="shared" si="36"/>
        <v>菊陽-29</v>
      </c>
      <c r="I560" s="104">
        <v>415</v>
      </c>
      <c r="J560" s="113" t="s">
        <v>1407</v>
      </c>
      <c r="K560" s="281" t="s">
        <v>1033</v>
      </c>
      <c r="L560" s="338"/>
      <c r="M560" s="4" t="str">
        <f>IF(F586,I586,"")</f>
        <v/>
      </c>
      <c r="N560" s="6"/>
      <c r="P560" s="44"/>
      <c r="Q560" s="44"/>
    </row>
    <row r="561" spans="1:70" ht="20.25" hidden="1" customHeight="1">
      <c r="A561" s="4">
        <v>559</v>
      </c>
      <c r="B561" s="582"/>
      <c r="C561" s="76" t="s">
        <v>640</v>
      </c>
      <c r="D561" s="57"/>
      <c r="E561" s="74" t="s">
        <v>1089</v>
      </c>
      <c r="F561" s="87"/>
      <c r="G561" s="92"/>
      <c r="H561" s="97" t="str">
        <f t="shared" si="36"/>
        <v>菊陽-30</v>
      </c>
      <c r="I561" s="104">
        <v>495</v>
      </c>
      <c r="J561" s="113" t="s">
        <v>1408</v>
      </c>
      <c r="K561" s="281"/>
      <c r="L561" s="338"/>
      <c r="M561" s="4" t="str">
        <f>IF(F587,I587,"")</f>
        <v/>
      </c>
      <c r="N561" s="6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ht="20.100000000000001" hidden="1" customHeight="1">
      <c r="A562" s="4">
        <v>560</v>
      </c>
      <c r="B562" s="591" t="s">
        <v>658</v>
      </c>
      <c r="C562" s="76" t="s">
        <v>659</v>
      </c>
      <c r="D562" s="57"/>
      <c r="E562" s="74" t="s">
        <v>10</v>
      </c>
      <c r="F562" s="87"/>
      <c r="G562" s="92"/>
      <c r="H562" s="97" t="str">
        <f t="shared" si="34"/>
        <v>合志①-1</v>
      </c>
      <c r="I562" s="104">
        <v>410</v>
      </c>
      <c r="J562" s="113" t="s">
        <v>661</v>
      </c>
      <c r="K562" s="188"/>
      <c r="L562" s="152"/>
      <c r="M562" s="5" t="str">
        <f>IF(F566,I566,"")</f>
        <v/>
      </c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</row>
    <row r="563" spans="1:70" ht="20.100000000000001" hidden="1" customHeight="1">
      <c r="A563" s="4">
        <v>561</v>
      </c>
      <c r="B563" s="592"/>
      <c r="C563" s="76" t="s">
        <v>659</v>
      </c>
      <c r="D563" s="63"/>
      <c r="E563" s="74">
        <v>2</v>
      </c>
      <c r="F563" s="87"/>
      <c r="G563" s="92"/>
      <c r="H563" s="97" t="str">
        <f t="shared" si="34"/>
        <v>合志①-2</v>
      </c>
      <c r="I563" s="104">
        <v>495</v>
      </c>
      <c r="J563" s="113" t="s">
        <v>662</v>
      </c>
      <c r="K563" s="327"/>
      <c r="L563" s="145"/>
      <c r="M563" s="4">
        <f>IF(F589,I589,"")</f>
        <v>495</v>
      </c>
      <c r="O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</row>
    <row r="564" spans="1:70" ht="37.5" hidden="1" customHeight="1">
      <c r="A564" s="4">
        <v>562</v>
      </c>
      <c r="B564" s="592"/>
      <c r="C564" s="76" t="s">
        <v>659</v>
      </c>
      <c r="D564" s="63"/>
      <c r="E564" s="74">
        <v>3</v>
      </c>
      <c r="F564" s="87"/>
      <c r="G564" s="92"/>
      <c r="H564" s="97" t="str">
        <f t="shared" si="34"/>
        <v>合志①-3</v>
      </c>
      <c r="I564" s="104">
        <v>440</v>
      </c>
      <c r="J564" s="113" t="s">
        <v>663</v>
      </c>
      <c r="K564" s="188"/>
      <c r="L564" s="129"/>
      <c r="M564" s="4"/>
      <c r="O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</row>
    <row r="565" spans="1:70" ht="16.5" hidden="1" customHeight="1">
      <c r="A565" s="4">
        <v>563</v>
      </c>
      <c r="B565" s="592"/>
      <c r="C565" s="76" t="s">
        <v>659</v>
      </c>
      <c r="D565" s="63"/>
      <c r="E565" s="74">
        <v>4</v>
      </c>
      <c r="F565" s="87"/>
      <c r="G565" s="92"/>
      <c r="H565" s="97" t="str">
        <f t="shared" si="34"/>
        <v>合志①-4</v>
      </c>
      <c r="I565" s="104">
        <v>480</v>
      </c>
      <c r="J565" s="113" t="s">
        <v>663</v>
      </c>
      <c r="K565" s="188"/>
      <c r="L565" s="129"/>
      <c r="M565" s="5">
        <f>IF(F569,I569,"")</f>
        <v>250</v>
      </c>
    </row>
    <row r="566" spans="1:70" ht="20.100000000000001" hidden="1" customHeight="1">
      <c r="A566" s="4">
        <v>564</v>
      </c>
      <c r="B566" s="592"/>
      <c r="C566" s="76" t="s">
        <v>659</v>
      </c>
      <c r="D566" s="63"/>
      <c r="E566" s="74">
        <v>5</v>
      </c>
      <c r="F566" s="87"/>
      <c r="G566" s="92"/>
      <c r="H566" s="97" t="str">
        <f t="shared" si="34"/>
        <v>合志①-5</v>
      </c>
      <c r="I566" s="104">
        <v>340</v>
      </c>
      <c r="J566" s="113" t="s">
        <v>663</v>
      </c>
      <c r="K566" s="335"/>
      <c r="L566" s="178"/>
      <c r="M566" s="5" t="e">
        <f>IF(#REF!,#REF!,"")</f>
        <v>#REF!</v>
      </c>
    </row>
    <row r="567" spans="1:70" ht="20.100000000000001" customHeight="1">
      <c r="A567" s="4">
        <v>565</v>
      </c>
      <c r="B567" s="592"/>
      <c r="C567" s="76" t="s">
        <v>659</v>
      </c>
      <c r="D567" s="63"/>
      <c r="E567" s="74">
        <v>6</v>
      </c>
      <c r="F567" s="87">
        <v>1</v>
      </c>
      <c r="G567" s="92"/>
      <c r="H567" s="97" t="str">
        <f t="shared" si="34"/>
        <v>合志①-6</v>
      </c>
      <c r="I567" s="104">
        <v>410</v>
      </c>
      <c r="J567" s="113" t="s">
        <v>663</v>
      </c>
      <c r="K567" s="188" t="s">
        <v>1099</v>
      </c>
      <c r="L567" s="152"/>
      <c r="M567" s="5" t="e">
        <f>IF(#REF!,#REF!,"")</f>
        <v>#REF!</v>
      </c>
      <c r="N567" s="15"/>
    </row>
    <row r="568" spans="1:70" ht="20.25" hidden="1" customHeight="1">
      <c r="A568" s="4">
        <v>566</v>
      </c>
      <c r="B568" s="592"/>
      <c r="C568" s="76" t="s">
        <v>659</v>
      </c>
      <c r="D568" s="63"/>
      <c r="E568" s="74">
        <v>7</v>
      </c>
      <c r="F568" s="87"/>
      <c r="G568" s="92"/>
      <c r="H568" s="97" t="str">
        <f t="shared" si="34"/>
        <v>合志①-7</v>
      </c>
      <c r="I568" s="104">
        <v>470</v>
      </c>
      <c r="J568" s="113" t="s">
        <v>1409</v>
      </c>
      <c r="K568" s="281"/>
      <c r="L568" s="141"/>
      <c r="M568" s="5" t="str">
        <f>IF(F572,I572,"")</f>
        <v/>
      </c>
      <c r="N568" s="15"/>
      <c r="O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</row>
    <row r="569" spans="1:70" s="15" customFormat="1" ht="20.25">
      <c r="A569" s="4">
        <v>567</v>
      </c>
      <c r="B569" s="592"/>
      <c r="C569" s="76" t="s">
        <v>659</v>
      </c>
      <c r="D569" s="63"/>
      <c r="E569" s="74">
        <v>8</v>
      </c>
      <c r="F569" s="87">
        <v>1</v>
      </c>
      <c r="G569" s="92"/>
      <c r="H569" s="97" t="str">
        <f t="shared" si="34"/>
        <v>合志①-8</v>
      </c>
      <c r="I569" s="108">
        <v>250</v>
      </c>
      <c r="J569" s="215" t="s">
        <v>663</v>
      </c>
      <c r="K569" s="281" t="s">
        <v>1112</v>
      </c>
      <c r="L569" s="353"/>
      <c r="M569" s="5">
        <f>IF(F573,I573,"")</f>
        <v>375</v>
      </c>
      <c r="N569" s="44"/>
      <c r="P569" s="44"/>
      <c r="Q569" s="44"/>
    </row>
    <row r="570" spans="1:70" s="15" customFormat="1" ht="20.25" hidden="1">
      <c r="A570" s="4">
        <v>568</v>
      </c>
      <c r="B570" s="592"/>
      <c r="C570" s="76" t="s">
        <v>659</v>
      </c>
      <c r="D570" s="63"/>
      <c r="E570" s="74">
        <v>9</v>
      </c>
      <c r="F570" s="87"/>
      <c r="G570" s="92"/>
      <c r="H570" s="97" t="str">
        <f t="shared" si="34"/>
        <v>合志①-9</v>
      </c>
      <c r="I570" s="104">
        <v>415</v>
      </c>
      <c r="J570" s="113" t="s">
        <v>664</v>
      </c>
      <c r="K570" s="188"/>
      <c r="L570" s="129"/>
      <c r="M570" s="5" t="str">
        <f>IF(F604,I604,"")</f>
        <v/>
      </c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</row>
    <row r="571" spans="1:70" ht="20.100000000000001" hidden="1" customHeight="1">
      <c r="A571" s="4">
        <v>569</v>
      </c>
      <c r="B571" s="592"/>
      <c r="C571" s="76" t="s">
        <v>659</v>
      </c>
      <c r="D571" s="63"/>
      <c r="E571" s="74">
        <v>10</v>
      </c>
      <c r="F571" s="87"/>
      <c r="G571" s="92"/>
      <c r="H571" s="97" t="str">
        <f t="shared" si="34"/>
        <v>合志①-10</v>
      </c>
      <c r="I571" s="104">
        <v>415</v>
      </c>
      <c r="J571" s="116" t="s">
        <v>1410</v>
      </c>
      <c r="K571" s="188"/>
      <c r="L571" s="129"/>
    </row>
    <row r="572" spans="1:70" ht="20.100000000000001" customHeight="1">
      <c r="A572" s="4">
        <v>570</v>
      </c>
      <c r="B572" s="592"/>
      <c r="C572" s="76" t="s">
        <v>659</v>
      </c>
      <c r="D572" s="63"/>
      <c r="E572" s="74">
        <v>11</v>
      </c>
      <c r="F572" s="87">
        <v>0</v>
      </c>
      <c r="G572" s="92"/>
      <c r="H572" s="97" t="str">
        <f t="shared" si="34"/>
        <v>合志①-11</v>
      </c>
      <c r="I572" s="108">
        <v>305</v>
      </c>
      <c r="J572" s="113" t="s">
        <v>663</v>
      </c>
      <c r="K572" s="328"/>
      <c r="L572" s="138" t="s">
        <v>1473</v>
      </c>
      <c r="N572" s="6"/>
      <c r="O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</row>
    <row r="573" spans="1:70" ht="20.25" customHeight="1">
      <c r="A573" s="4">
        <v>571</v>
      </c>
      <c r="B573" s="592"/>
      <c r="C573" s="76" t="s">
        <v>659</v>
      </c>
      <c r="D573" s="57"/>
      <c r="E573" s="74" t="s">
        <v>182</v>
      </c>
      <c r="F573" s="87">
        <v>1</v>
      </c>
      <c r="G573" s="92"/>
      <c r="H573" s="97" t="str">
        <f t="shared" si="34"/>
        <v>合志①-12</v>
      </c>
      <c r="I573" s="104">
        <v>375</v>
      </c>
      <c r="J573" s="113" t="s">
        <v>661</v>
      </c>
      <c r="K573" s="188" t="s">
        <v>991</v>
      </c>
      <c r="L573" s="263"/>
      <c r="M573" s="5" t="str">
        <f>IF(F577,I577,"")</f>
        <v/>
      </c>
      <c r="N573" s="6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ht="20.25" hidden="1" customHeight="1">
      <c r="A574" s="4">
        <v>572</v>
      </c>
      <c r="B574" s="592"/>
      <c r="C574" s="76" t="s">
        <v>659</v>
      </c>
      <c r="D574" s="57"/>
      <c r="E574" s="74" t="s">
        <v>185</v>
      </c>
      <c r="F574" s="87"/>
      <c r="G574" s="92"/>
      <c r="H574" s="97" t="str">
        <f t="shared" si="34"/>
        <v>合志①-13</v>
      </c>
      <c r="I574" s="104">
        <v>365</v>
      </c>
      <c r="J574" s="246" t="s">
        <v>662</v>
      </c>
      <c r="K574" s="188"/>
      <c r="L574" s="264"/>
      <c r="M574" s="5" t="str">
        <f>IF(F578,I578,"")</f>
        <v/>
      </c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</row>
    <row r="575" spans="1:70" ht="20.100000000000001" hidden="1" customHeight="1">
      <c r="A575" s="4">
        <v>573</v>
      </c>
      <c r="B575" s="592"/>
      <c r="C575" s="76" t="s">
        <v>659</v>
      </c>
      <c r="D575" s="57"/>
      <c r="E575" s="74" t="s">
        <v>880</v>
      </c>
      <c r="F575" s="87"/>
      <c r="G575" s="92"/>
      <c r="H575" s="97" t="str">
        <f t="shared" si="34"/>
        <v>合志①-14</v>
      </c>
      <c r="I575" s="104">
        <v>205</v>
      </c>
      <c r="J575" s="246" t="s">
        <v>1411</v>
      </c>
      <c r="K575" s="281"/>
      <c r="L575" s="134"/>
      <c r="N575" s="6"/>
      <c r="O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</row>
    <row r="576" spans="1:70" ht="20.25" hidden="1" customHeight="1">
      <c r="A576" s="4">
        <v>574</v>
      </c>
      <c r="B576" s="592"/>
      <c r="C576" s="76" t="s">
        <v>659</v>
      </c>
      <c r="D576" s="57"/>
      <c r="E576" s="74" t="s">
        <v>881</v>
      </c>
      <c r="F576" s="87"/>
      <c r="G576" s="92"/>
      <c r="H576" s="97" t="str">
        <f t="shared" si="34"/>
        <v>合志①-15</v>
      </c>
      <c r="I576" s="104">
        <v>340</v>
      </c>
      <c r="J576" s="246" t="s">
        <v>1412</v>
      </c>
      <c r="K576" s="281"/>
      <c r="L576" s="134"/>
      <c r="O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</row>
    <row r="577" spans="1:70" ht="20.25" hidden="1" customHeight="1">
      <c r="A577" s="4">
        <v>575</v>
      </c>
      <c r="B577" s="592"/>
      <c r="C577" s="76" t="s">
        <v>659</v>
      </c>
      <c r="D577" s="57"/>
      <c r="E577" s="74" t="s">
        <v>882</v>
      </c>
      <c r="F577" s="87"/>
      <c r="G577" s="92"/>
      <c r="H577" s="97" t="str">
        <f t="shared" si="34"/>
        <v>合志①-16</v>
      </c>
      <c r="I577" s="104">
        <v>540</v>
      </c>
      <c r="J577" s="246" t="s">
        <v>1413</v>
      </c>
      <c r="K577" s="281"/>
      <c r="L577" s="339"/>
      <c r="M577" s="5">
        <f>IF(F581,I581,"")</f>
        <v>485</v>
      </c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ht="16.5" hidden="1" customHeight="1">
      <c r="A578" s="4">
        <v>576</v>
      </c>
      <c r="B578" s="614"/>
      <c r="C578" s="76" t="s">
        <v>659</v>
      </c>
      <c r="D578" s="57"/>
      <c r="E578" s="74" t="s">
        <v>883</v>
      </c>
      <c r="F578" s="87"/>
      <c r="G578" s="92"/>
      <c r="H578" s="97" t="str">
        <f t="shared" si="34"/>
        <v>合志①-17</v>
      </c>
      <c r="I578" s="104">
        <v>335</v>
      </c>
      <c r="J578" s="246" t="s">
        <v>1413</v>
      </c>
      <c r="K578" s="281"/>
      <c r="L578" s="348"/>
    </row>
    <row r="579" spans="1:70" ht="20.100000000000001" hidden="1" customHeight="1">
      <c r="A579" s="4">
        <v>577</v>
      </c>
      <c r="B579" s="590" t="s">
        <v>666</v>
      </c>
      <c r="C579" s="76" t="s">
        <v>667</v>
      </c>
      <c r="D579" s="57"/>
      <c r="E579" s="74">
        <v>1</v>
      </c>
      <c r="F579" s="87"/>
      <c r="G579" s="92"/>
      <c r="H579" s="97" t="str">
        <f t="shared" si="34"/>
        <v>合志②-1</v>
      </c>
      <c r="I579" s="104">
        <v>360</v>
      </c>
      <c r="J579" s="113" t="s">
        <v>668</v>
      </c>
      <c r="K579" s="188"/>
      <c r="L579" s="129"/>
      <c r="N579" s="6"/>
    </row>
    <row r="580" spans="1:70" ht="16.5" hidden="1" customHeight="1">
      <c r="A580" s="4">
        <v>578</v>
      </c>
      <c r="B580" s="581"/>
      <c r="C580" s="76" t="s">
        <v>667</v>
      </c>
      <c r="D580" s="63"/>
      <c r="E580" s="74">
        <v>2</v>
      </c>
      <c r="F580" s="87"/>
      <c r="G580" s="92"/>
      <c r="H580" s="97" t="str">
        <f t="shared" si="34"/>
        <v>合志②-2</v>
      </c>
      <c r="I580" s="104">
        <v>395</v>
      </c>
      <c r="J580" s="113" t="s">
        <v>669</v>
      </c>
      <c r="K580" s="188"/>
      <c r="L580" s="129"/>
    </row>
    <row r="581" spans="1:70" ht="20.100000000000001" customHeight="1">
      <c r="A581" s="4">
        <v>579</v>
      </c>
      <c r="B581" s="581"/>
      <c r="C581" s="76" t="s">
        <v>667</v>
      </c>
      <c r="D581" s="63"/>
      <c r="E581" s="74">
        <v>3</v>
      </c>
      <c r="F581" s="87">
        <v>1</v>
      </c>
      <c r="G581" s="92"/>
      <c r="H581" s="97" t="str">
        <f t="shared" si="34"/>
        <v>合志②-3</v>
      </c>
      <c r="I581" s="104">
        <v>485</v>
      </c>
      <c r="J581" s="113" t="s">
        <v>670</v>
      </c>
      <c r="K581" s="281" t="s">
        <v>1046</v>
      </c>
      <c r="L581" s="397"/>
      <c r="M581" s="5">
        <f>IF(F585,I585,"")</f>
        <v>480</v>
      </c>
      <c r="N581" s="6"/>
      <c r="O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</row>
    <row r="582" spans="1:70" ht="16.5" hidden="1" customHeight="1">
      <c r="A582" s="4">
        <v>580</v>
      </c>
      <c r="B582" s="581"/>
      <c r="C582" s="76" t="s">
        <v>667</v>
      </c>
      <c r="D582" s="63"/>
      <c r="E582" s="74">
        <v>4</v>
      </c>
      <c r="F582" s="87"/>
      <c r="G582" s="92"/>
      <c r="H582" s="97" t="str">
        <f t="shared" si="34"/>
        <v>合志②-4</v>
      </c>
      <c r="I582" s="104">
        <v>480</v>
      </c>
      <c r="J582" s="113" t="s">
        <v>670</v>
      </c>
      <c r="K582" s="188"/>
      <c r="L582" s="129"/>
      <c r="N582" s="6"/>
    </row>
    <row r="583" spans="1:70" ht="20.25" hidden="1" customHeight="1">
      <c r="A583" s="4">
        <v>581</v>
      </c>
      <c r="B583" s="581"/>
      <c r="C583" s="76" t="s">
        <v>667</v>
      </c>
      <c r="D583" s="63"/>
      <c r="E583" s="74">
        <v>5</v>
      </c>
      <c r="F583" s="87"/>
      <c r="G583" s="92"/>
      <c r="H583" s="97" t="str">
        <f t="shared" si="34"/>
        <v>合志②-5</v>
      </c>
      <c r="I583" s="104">
        <v>520</v>
      </c>
      <c r="J583" s="113" t="s">
        <v>670</v>
      </c>
      <c r="K583" s="188"/>
      <c r="L583" s="129"/>
      <c r="M583" s="5" t="str">
        <f>IF(F587,I587,"")</f>
        <v/>
      </c>
      <c r="N583" s="6"/>
      <c r="O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</row>
    <row r="584" spans="1:70" ht="20.25" hidden="1">
      <c r="A584" s="4">
        <v>582</v>
      </c>
      <c r="B584" s="581"/>
      <c r="C584" s="76" t="s">
        <v>667</v>
      </c>
      <c r="D584" s="63"/>
      <c r="E584" s="74">
        <v>6</v>
      </c>
      <c r="F584" s="87"/>
      <c r="G584" s="92"/>
      <c r="H584" s="97" t="str">
        <f t="shared" si="34"/>
        <v>合志②-6</v>
      </c>
      <c r="I584" s="104">
        <v>385</v>
      </c>
      <c r="J584" s="113" t="s">
        <v>671</v>
      </c>
      <c r="K584" s="188"/>
      <c r="L584" s="129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</row>
    <row r="585" spans="1:70" ht="20.100000000000001" customHeight="1">
      <c r="A585" s="4">
        <v>583</v>
      </c>
      <c r="B585" s="581"/>
      <c r="C585" s="76" t="s">
        <v>667</v>
      </c>
      <c r="D585" s="63"/>
      <c r="E585" s="74" t="s">
        <v>299</v>
      </c>
      <c r="F585" s="87">
        <v>1</v>
      </c>
      <c r="G585" s="92"/>
      <c r="H585" s="97" t="str">
        <f t="shared" si="34"/>
        <v>合志②-7</v>
      </c>
      <c r="I585" s="104">
        <v>480</v>
      </c>
      <c r="J585" s="113" t="s">
        <v>670</v>
      </c>
      <c r="K585" s="281" t="s">
        <v>1446</v>
      </c>
      <c r="L585" s="353" t="s">
        <v>1478</v>
      </c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</row>
    <row r="586" spans="1:70" ht="20.100000000000001" hidden="1" customHeight="1">
      <c r="A586" s="4">
        <v>584</v>
      </c>
      <c r="B586" s="581"/>
      <c r="C586" s="76" t="s">
        <v>667</v>
      </c>
      <c r="D586" s="63"/>
      <c r="E586" s="74" t="s">
        <v>464</v>
      </c>
      <c r="F586" s="87"/>
      <c r="G586" s="92"/>
      <c r="H586" s="97" t="str">
        <f t="shared" si="34"/>
        <v>合志②-8</v>
      </c>
      <c r="I586" s="104">
        <v>500</v>
      </c>
      <c r="J586" s="113" t="s">
        <v>670</v>
      </c>
      <c r="K586" s="188"/>
      <c r="L586" s="129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21" hidden="1" customHeight="1">
      <c r="A587" s="4">
        <v>585</v>
      </c>
      <c r="B587" s="581"/>
      <c r="C587" s="76" t="s">
        <v>667</v>
      </c>
      <c r="D587" s="63"/>
      <c r="E587" s="74" t="s">
        <v>279</v>
      </c>
      <c r="F587" s="87"/>
      <c r="G587" s="92"/>
      <c r="H587" s="97" t="str">
        <f t="shared" si="34"/>
        <v>合志②-9</v>
      </c>
      <c r="I587" s="109">
        <v>500</v>
      </c>
      <c r="J587" s="251" t="s">
        <v>673</v>
      </c>
      <c r="K587" s="328"/>
      <c r="L587" s="380"/>
      <c r="M587" s="5">
        <f>IF(F591,I591,"")</f>
        <v>370</v>
      </c>
    </row>
    <row r="588" spans="1:70" ht="20.100000000000001" hidden="1" customHeight="1">
      <c r="A588" s="4">
        <v>586</v>
      </c>
      <c r="B588" s="581"/>
      <c r="C588" s="76" t="s">
        <v>667</v>
      </c>
      <c r="D588" s="63"/>
      <c r="E588" s="74" t="s">
        <v>455</v>
      </c>
      <c r="F588" s="87"/>
      <c r="G588" s="92"/>
      <c r="H588" s="97" t="str">
        <f t="shared" ref="H588:H617" si="37">CONCATENATE(C588,D588,"-",E588)</f>
        <v>合志②-10</v>
      </c>
      <c r="I588" s="109">
        <v>540</v>
      </c>
      <c r="J588" s="113" t="s">
        <v>674</v>
      </c>
      <c r="K588" s="281"/>
      <c r="L588" s="168"/>
      <c r="M588" s="5">
        <f>IF(F592,I592,"")</f>
        <v>370</v>
      </c>
      <c r="N588" s="15"/>
    </row>
    <row r="589" spans="1:70" ht="20.25" customHeight="1">
      <c r="A589" s="4">
        <v>587</v>
      </c>
      <c r="B589" s="581"/>
      <c r="C589" s="76" t="s">
        <v>667</v>
      </c>
      <c r="D589" s="63"/>
      <c r="E589" s="74" t="s">
        <v>383</v>
      </c>
      <c r="F589" s="87">
        <v>1</v>
      </c>
      <c r="G589" s="92"/>
      <c r="H589" s="97" t="str">
        <f t="shared" si="37"/>
        <v>合志②-11</v>
      </c>
      <c r="I589" s="109">
        <v>495</v>
      </c>
      <c r="J589" s="113" t="s">
        <v>675</v>
      </c>
      <c r="K589" s="188" t="s">
        <v>1451</v>
      </c>
      <c r="L589" s="152"/>
      <c r="M589" s="5" t="str">
        <f>IF(F593,I593,"")</f>
        <v/>
      </c>
      <c r="O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s="15" customFormat="1" ht="20.25" hidden="1" customHeight="1">
      <c r="A590" s="4">
        <v>588</v>
      </c>
      <c r="B590" s="581"/>
      <c r="C590" s="76" t="s">
        <v>667</v>
      </c>
      <c r="D590" s="63"/>
      <c r="E590" s="74" t="s">
        <v>865</v>
      </c>
      <c r="F590" s="87"/>
      <c r="G590" s="92"/>
      <c r="H590" s="97" t="str">
        <f t="shared" si="37"/>
        <v>合志②-12</v>
      </c>
      <c r="I590" s="109">
        <v>380</v>
      </c>
      <c r="J590" s="113" t="s">
        <v>1414</v>
      </c>
      <c r="K590" s="281"/>
      <c r="L590" s="129"/>
      <c r="M590" s="5"/>
      <c r="P590" s="44"/>
      <c r="Q590" s="44"/>
    </row>
    <row r="591" spans="1:70" s="15" customFormat="1" ht="16.5" customHeight="1">
      <c r="A591" s="4">
        <v>589</v>
      </c>
      <c r="B591" s="581"/>
      <c r="C591" s="76" t="s">
        <v>667</v>
      </c>
      <c r="D591" s="63"/>
      <c r="E591" s="74" t="s">
        <v>884</v>
      </c>
      <c r="F591" s="87">
        <v>1</v>
      </c>
      <c r="G591" s="92"/>
      <c r="H591" s="97" t="str">
        <f t="shared" si="37"/>
        <v>合志②-13</v>
      </c>
      <c r="I591" s="109">
        <v>370</v>
      </c>
      <c r="J591" s="113" t="s">
        <v>1415</v>
      </c>
      <c r="K591" s="281">
        <v>2019.4</v>
      </c>
      <c r="L591" s="150"/>
      <c r="M591" s="5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</row>
    <row r="592" spans="1:70" s="15" customFormat="1" ht="20.25" customHeight="1">
      <c r="A592" s="4">
        <v>590</v>
      </c>
      <c r="B592" s="581"/>
      <c r="C592" s="76" t="s">
        <v>667</v>
      </c>
      <c r="D592" s="63"/>
      <c r="E592" s="74" t="s">
        <v>880</v>
      </c>
      <c r="F592" s="87">
        <v>1</v>
      </c>
      <c r="G592" s="92"/>
      <c r="H592" s="97" t="str">
        <f t="shared" si="37"/>
        <v>合志②-14</v>
      </c>
      <c r="I592" s="109">
        <v>370</v>
      </c>
      <c r="J592" s="113" t="s">
        <v>1414</v>
      </c>
      <c r="K592" s="281">
        <v>2019.4</v>
      </c>
      <c r="L592" s="339"/>
      <c r="M592" s="5"/>
      <c r="P592" s="44"/>
      <c r="Q592" s="44"/>
    </row>
    <row r="593" spans="1:70" s="15" customFormat="1" ht="20.25" hidden="1" customHeight="1">
      <c r="A593" s="4">
        <v>591</v>
      </c>
      <c r="B593" s="581"/>
      <c r="C593" s="76" t="s">
        <v>667</v>
      </c>
      <c r="D593" s="63"/>
      <c r="E593" s="74" t="s">
        <v>881</v>
      </c>
      <c r="F593" s="87"/>
      <c r="G593" s="92"/>
      <c r="H593" s="97" t="str">
        <f t="shared" si="37"/>
        <v>合志②-15</v>
      </c>
      <c r="I593" s="109">
        <v>350</v>
      </c>
      <c r="J593" s="113" t="s">
        <v>1416</v>
      </c>
      <c r="K593" s="281"/>
      <c r="L593" s="129"/>
      <c r="M593" s="5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</row>
    <row r="594" spans="1:70" s="15" customFormat="1" ht="20.25" hidden="1" customHeight="1">
      <c r="A594" s="4">
        <v>592</v>
      </c>
      <c r="B594" s="581"/>
      <c r="C594" s="76" t="s">
        <v>667</v>
      </c>
      <c r="D594" s="63"/>
      <c r="E594" s="74" t="s">
        <v>882</v>
      </c>
      <c r="F594" s="87"/>
      <c r="G594" s="92"/>
      <c r="H594" s="97" t="str">
        <f t="shared" si="37"/>
        <v>合志②-16</v>
      </c>
      <c r="I594" s="109">
        <v>250</v>
      </c>
      <c r="J594" s="113" t="s">
        <v>1416</v>
      </c>
      <c r="K594" s="281"/>
      <c r="L594" s="132"/>
      <c r="M594" s="5"/>
      <c r="N594" s="44"/>
      <c r="P594" s="44"/>
      <c r="Q594" s="44"/>
    </row>
    <row r="595" spans="1:70" s="15" customFormat="1" ht="20.25" hidden="1" customHeight="1">
      <c r="A595" s="4">
        <v>593</v>
      </c>
      <c r="B595" s="582"/>
      <c r="C595" s="76" t="s">
        <v>667</v>
      </c>
      <c r="D595" s="63"/>
      <c r="E595" s="74" t="s">
        <v>883</v>
      </c>
      <c r="F595" s="87"/>
      <c r="G595" s="92"/>
      <c r="H595" s="97" t="str">
        <f t="shared" si="37"/>
        <v>合志②-17</v>
      </c>
      <c r="I595" s="109">
        <v>560</v>
      </c>
      <c r="J595" s="113" t="s">
        <v>1417</v>
      </c>
      <c r="K595" s="281"/>
      <c r="L595" s="129" t="s">
        <v>900</v>
      </c>
      <c r="M595" s="5"/>
      <c r="N595" s="6"/>
      <c r="P595" s="44"/>
      <c r="Q595" s="44"/>
    </row>
    <row r="596" spans="1:70" s="15" customFormat="1" ht="16.5" hidden="1" customHeight="1">
      <c r="A596" s="4">
        <v>594</v>
      </c>
      <c r="B596" s="590" t="s">
        <v>893</v>
      </c>
      <c r="C596" s="76" t="s">
        <v>894</v>
      </c>
      <c r="D596" s="63"/>
      <c r="E596" s="74" t="s">
        <v>895</v>
      </c>
      <c r="F596" s="87"/>
      <c r="G596" s="92"/>
      <c r="H596" s="97" t="str">
        <f t="shared" si="37"/>
        <v>合志③-1</v>
      </c>
      <c r="I596" s="109">
        <v>260</v>
      </c>
      <c r="J596" s="113" t="s">
        <v>1418</v>
      </c>
      <c r="K596" s="281"/>
      <c r="L596" s="129" t="s">
        <v>900</v>
      </c>
      <c r="M596" s="5"/>
      <c r="N596" s="6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</row>
    <row r="597" spans="1:70" ht="20.25" hidden="1" customHeight="1">
      <c r="A597" s="4">
        <v>595</v>
      </c>
      <c r="B597" s="581"/>
      <c r="C597" s="76" t="s">
        <v>894</v>
      </c>
      <c r="D597" s="63"/>
      <c r="E597" s="74" t="s">
        <v>896</v>
      </c>
      <c r="F597" s="87"/>
      <c r="G597" s="92"/>
      <c r="H597" s="97" t="str">
        <f t="shared" si="37"/>
        <v>合志③-2</v>
      </c>
      <c r="I597" s="109">
        <v>270</v>
      </c>
      <c r="J597" s="113" t="s">
        <v>1418</v>
      </c>
      <c r="K597" s="281"/>
      <c r="L597" s="129" t="s">
        <v>900</v>
      </c>
      <c r="N597" s="6"/>
      <c r="O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</row>
    <row r="598" spans="1:70" ht="20.25" hidden="1" customHeight="1">
      <c r="A598" s="4">
        <v>596</v>
      </c>
      <c r="B598" s="581"/>
      <c r="C598" s="76" t="s">
        <v>894</v>
      </c>
      <c r="D598" s="63"/>
      <c r="E598" s="74" t="s">
        <v>897</v>
      </c>
      <c r="F598" s="87"/>
      <c r="G598" s="92"/>
      <c r="H598" s="97" t="str">
        <f t="shared" si="37"/>
        <v>合志③-3</v>
      </c>
      <c r="I598" s="109">
        <v>395</v>
      </c>
      <c r="J598" s="113" t="s">
        <v>1419</v>
      </c>
      <c r="K598" s="281"/>
      <c r="L598" s="129" t="s">
        <v>900</v>
      </c>
      <c r="O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</row>
    <row r="599" spans="1:70" ht="20.25" hidden="1" customHeight="1">
      <c r="A599" s="4">
        <v>597</v>
      </c>
      <c r="B599" s="581"/>
      <c r="C599" s="76" t="s">
        <v>894</v>
      </c>
      <c r="D599" s="63"/>
      <c r="E599" s="74" t="s">
        <v>898</v>
      </c>
      <c r="F599" s="87"/>
      <c r="G599" s="92"/>
      <c r="H599" s="97" t="str">
        <f t="shared" si="37"/>
        <v>合志③-4</v>
      </c>
      <c r="I599" s="109">
        <v>305</v>
      </c>
      <c r="J599" s="113" t="s">
        <v>1419</v>
      </c>
      <c r="K599" s="281"/>
      <c r="L599" s="129" t="s">
        <v>900</v>
      </c>
      <c r="N599" s="6"/>
      <c r="O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</row>
    <row r="600" spans="1:70" ht="20.100000000000001" hidden="1" customHeight="1">
      <c r="A600" s="4">
        <v>598</v>
      </c>
      <c r="B600" s="582"/>
      <c r="C600" s="76" t="s">
        <v>894</v>
      </c>
      <c r="D600" s="63"/>
      <c r="E600" s="74" t="s">
        <v>899</v>
      </c>
      <c r="F600" s="87"/>
      <c r="G600" s="92"/>
      <c r="H600" s="97" t="str">
        <f t="shared" si="37"/>
        <v>合志③-5</v>
      </c>
      <c r="I600" s="109">
        <v>300</v>
      </c>
      <c r="J600" s="113" t="s">
        <v>1419</v>
      </c>
      <c r="K600" s="281"/>
      <c r="L600" s="129" t="s">
        <v>900</v>
      </c>
    </row>
    <row r="601" spans="1:70" ht="20.100000000000001" hidden="1" customHeight="1">
      <c r="A601" s="4">
        <v>599</v>
      </c>
      <c r="B601" s="583" t="s">
        <v>676</v>
      </c>
      <c r="C601" s="76" t="s">
        <v>677</v>
      </c>
      <c r="D601" s="63"/>
      <c r="E601" s="74" t="s">
        <v>10</v>
      </c>
      <c r="F601" s="87"/>
      <c r="G601" s="92"/>
      <c r="H601" s="97" t="str">
        <f t="shared" si="37"/>
        <v>嘉島-1</v>
      </c>
      <c r="I601" s="110">
        <v>355</v>
      </c>
      <c r="J601" s="113" t="s">
        <v>1430</v>
      </c>
      <c r="K601" s="188"/>
      <c r="L601" s="131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</row>
    <row r="602" spans="1:70" ht="20.100000000000001" hidden="1" customHeight="1">
      <c r="A602" s="4">
        <v>600</v>
      </c>
      <c r="B602" s="584"/>
      <c r="C602" s="76" t="s">
        <v>677</v>
      </c>
      <c r="D602" s="63"/>
      <c r="E602" s="74" t="s">
        <v>143</v>
      </c>
      <c r="F602" s="87"/>
      <c r="G602" s="92"/>
      <c r="H602" s="97" t="str">
        <f t="shared" si="37"/>
        <v>嘉島-2</v>
      </c>
      <c r="I602" s="110">
        <v>360</v>
      </c>
      <c r="J602" s="113" t="s">
        <v>1431</v>
      </c>
      <c r="K602" s="188"/>
      <c r="L602" s="131"/>
      <c r="N602" s="6"/>
    </row>
    <row r="603" spans="1:70" ht="20.100000000000001" hidden="1" customHeight="1">
      <c r="A603" s="4">
        <v>601</v>
      </c>
      <c r="B603" s="615"/>
      <c r="C603" s="76" t="s">
        <v>677</v>
      </c>
      <c r="D603" s="63"/>
      <c r="E603" s="74" t="s">
        <v>146</v>
      </c>
      <c r="F603" s="87"/>
      <c r="G603" s="94"/>
      <c r="H603" s="97" t="str">
        <f t="shared" si="37"/>
        <v>嘉島-3</v>
      </c>
      <c r="I603" s="110">
        <v>360</v>
      </c>
      <c r="J603" s="125" t="s">
        <v>1432</v>
      </c>
      <c r="K603" s="188"/>
      <c r="L603" s="131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</row>
    <row r="604" spans="1:70" s="5" customFormat="1" ht="20.100000000000001" hidden="1" customHeight="1">
      <c r="A604" s="4">
        <v>602</v>
      </c>
      <c r="B604" s="583" t="s">
        <v>681</v>
      </c>
      <c r="C604" s="76" t="s">
        <v>682</v>
      </c>
      <c r="D604" s="63"/>
      <c r="E604" s="74" t="s">
        <v>10</v>
      </c>
      <c r="F604" s="87"/>
      <c r="G604" s="94"/>
      <c r="H604" s="98" t="str">
        <f t="shared" si="37"/>
        <v>益城-1</v>
      </c>
      <c r="I604" s="104">
        <v>845</v>
      </c>
      <c r="J604" s="122" t="s">
        <v>683</v>
      </c>
      <c r="K604" s="189"/>
      <c r="L604" s="179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213"/>
      <c r="AD604" s="213"/>
      <c r="AE604" s="213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</row>
    <row r="605" spans="1:70" s="5" customFormat="1" ht="20.100000000000001" hidden="1" customHeight="1">
      <c r="A605" s="4">
        <v>603</v>
      </c>
      <c r="B605" s="584"/>
      <c r="C605" s="76" t="s">
        <v>682</v>
      </c>
      <c r="D605" s="63"/>
      <c r="E605" s="74" t="s">
        <v>143</v>
      </c>
      <c r="F605" s="87"/>
      <c r="G605" s="94"/>
      <c r="H605" s="97" t="str">
        <f t="shared" si="37"/>
        <v>益城-2</v>
      </c>
      <c r="I605" s="104">
        <v>715</v>
      </c>
      <c r="J605" s="113" t="s">
        <v>683</v>
      </c>
      <c r="K605" s="188"/>
      <c r="L605" s="131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213"/>
      <c r="AD605" s="213"/>
      <c r="AE605" s="213"/>
      <c r="AF605" s="213"/>
      <c r="AG605" s="213"/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</row>
    <row r="606" spans="1:70" s="5" customFormat="1" ht="20.100000000000001" hidden="1" customHeight="1">
      <c r="A606" s="4">
        <v>604</v>
      </c>
      <c r="B606" s="584"/>
      <c r="C606" s="76" t="s">
        <v>682</v>
      </c>
      <c r="D606" s="287"/>
      <c r="E606" s="74" t="s">
        <v>885</v>
      </c>
      <c r="F606" s="288"/>
      <c r="G606" s="289"/>
      <c r="H606" s="97" t="str">
        <f t="shared" si="37"/>
        <v>益城-3</v>
      </c>
      <c r="I606" s="290">
        <v>285</v>
      </c>
      <c r="J606" s="291" t="s">
        <v>683</v>
      </c>
      <c r="K606" s="281"/>
      <c r="L606" s="3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213"/>
      <c r="AD606" s="213"/>
      <c r="AE606" s="213"/>
      <c r="AF606" s="213"/>
      <c r="AG606" s="213"/>
      <c r="AH606" s="213"/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</row>
    <row r="607" spans="1:70" s="5" customFormat="1" ht="20.100000000000001" hidden="1" customHeight="1">
      <c r="A607" s="4">
        <v>605</v>
      </c>
      <c r="B607" s="584"/>
      <c r="C607" s="76" t="s">
        <v>682</v>
      </c>
      <c r="D607" s="287"/>
      <c r="E607" s="74" t="s">
        <v>886</v>
      </c>
      <c r="F607" s="288"/>
      <c r="G607" s="289"/>
      <c r="H607" s="97" t="str">
        <f t="shared" si="37"/>
        <v>益城-4</v>
      </c>
      <c r="I607" s="290">
        <v>400</v>
      </c>
      <c r="J607" s="291" t="s">
        <v>1420</v>
      </c>
      <c r="K607" s="281"/>
      <c r="L607" s="350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213"/>
      <c r="AD607" s="213"/>
      <c r="AE607" s="213"/>
      <c r="AF607" s="213"/>
      <c r="AG607" s="213"/>
      <c r="AH607" s="213"/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</row>
    <row r="608" spans="1:70" s="5" customFormat="1" ht="20.100000000000001" customHeight="1">
      <c r="A608" s="4">
        <v>606</v>
      </c>
      <c r="B608" s="584"/>
      <c r="C608" s="76" t="s">
        <v>682</v>
      </c>
      <c r="D608" s="287"/>
      <c r="E608" s="74" t="s">
        <v>887</v>
      </c>
      <c r="F608" s="288">
        <v>1</v>
      </c>
      <c r="G608" s="289"/>
      <c r="H608" s="97" t="str">
        <f t="shared" si="37"/>
        <v>益城-5</v>
      </c>
      <c r="I608" s="290">
        <v>305</v>
      </c>
      <c r="J608" s="291" t="s">
        <v>1421</v>
      </c>
      <c r="K608" s="281" t="s">
        <v>1444</v>
      </c>
      <c r="L608" s="152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213"/>
      <c r="AD608" s="213"/>
      <c r="AE608" s="213"/>
      <c r="AF608" s="213"/>
      <c r="AG608" s="213"/>
      <c r="AH608" s="213"/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</row>
    <row r="609" spans="1:70" s="5" customFormat="1" ht="20.100000000000001" hidden="1" customHeight="1">
      <c r="A609" s="4">
        <v>607</v>
      </c>
      <c r="B609" s="584"/>
      <c r="C609" s="76" t="s">
        <v>682</v>
      </c>
      <c r="D609" s="287"/>
      <c r="E609" s="74" t="s">
        <v>866</v>
      </c>
      <c r="F609" s="288"/>
      <c r="G609" s="289"/>
      <c r="H609" s="97" t="str">
        <f t="shared" si="37"/>
        <v>益城-6</v>
      </c>
      <c r="I609" s="290">
        <v>325</v>
      </c>
      <c r="J609" s="291" t="s">
        <v>1422</v>
      </c>
      <c r="K609" s="281"/>
      <c r="L609" s="3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3"/>
      <c r="AD609" s="213"/>
      <c r="AE609" s="213"/>
      <c r="AF609" s="213"/>
      <c r="AG609" s="213"/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</row>
    <row r="610" spans="1:70" s="5" customFormat="1" ht="20.100000000000001" hidden="1" customHeight="1">
      <c r="A610" s="4">
        <v>608</v>
      </c>
      <c r="B610" s="584"/>
      <c r="C610" s="76" t="s">
        <v>682</v>
      </c>
      <c r="D610" s="287"/>
      <c r="E610" s="74" t="s">
        <v>868</v>
      </c>
      <c r="F610" s="288"/>
      <c r="G610" s="289"/>
      <c r="H610" s="97" t="str">
        <f t="shared" si="37"/>
        <v>益城-7</v>
      </c>
      <c r="I610" s="290">
        <v>275</v>
      </c>
      <c r="J610" s="291" t="s">
        <v>1423</v>
      </c>
      <c r="K610" s="281"/>
      <c r="L610" s="3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</row>
    <row r="611" spans="1:70" s="5" customFormat="1" ht="20.100000000000001" customHeight="1">
      <c r="A611" s="4">
        <v>609</v>
      </c>
      <c r="B611" s="584"/>
      <c r="C611" s="76" t="s">
        <v>682</v>
      </c>
      <c r="D611" s="287"/>
      <c r="E611" s="74" t="s">
        <v>888</v>
      </c>
      <c r="F611" s="288">
        <v>1</v>
      </c>
      <c r="G611" s="289"/>
      <c r="H611" s="97" t="str">
        <f t="shared" si="37"/>
        <v>益城-8</v>
      </c>
      <c r="I611" s="290">
        <v>560</v>
      </c>
      <c r="J611" s="291" t="s">
        <v>1424</v>
      </c>
      <c r="K611" s="281" t="s">
        <v>1442</v>
      </c>
      <c r="L611" s="344"/>
      <c r="N611" s="44"/>
      <c r="O611" s="6"/>
      <c r="P611" s="44"/>
      <c r="Q611" s="44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spans="1:70" s="5" customFormat="1" ht="20.100000000000001" customHeight="1">
      <c r="A612" s="4">
        <v>610</v>
      </c>
      <c r="B612" s="584"/>
      <c r="C612" s="76" t="s">
        <v>682</v>
      </c>
      <c r="D612" s="287"/>
      <c r="E612" s="74" t="s">
        <v>889</v>
      </c>
      <c r="F612" s="288" t="s">
        <v>937</v>
      </c>
      <c r="G612" s="289"/>
      <c r="H612" s="97" t="str">
        <f t="shared" si="37"/>
        <v>益城-9</v>
      </c>
      <c r="I612" s="290">
        <v>470</v>
      </c>
      <c r="J612" s="291" t="s">
        <v>1425</v>
      </c>
      <c r="K612" s="281">
        <v>2019.4</v>
      </c>
      <c r="L612" s="344"/>
      <c r="M612" s="5" t="str">
        <f>IF(F616,I616,"")</f>
        <v/>
      </c>
      <c r="N612" s="44"/>
      <c r="O612" s="6"/>
      <c r="P612" s="44"/>
      <c r="Q612" s="44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70" s="5" customFormat="1" ht="20.100000000000001" customHeight="1">
      <c r="A613" s="4">
        <v>611</v>
      </c>
      <c r="B613" s="584"/>
      <c r="C613" s="76" t="s">
        <v>682</v>
      </c>
      <c r="D613" s="287"/>
      <c r="E613" s="74" t="s">
        <v>890</v>
      </c>
      <c r="F613" s="288" t="s">
        <v>937</v>
      </c>
      <c r="G613" s="289"/>
      <c r="H613" s="97" t="str">
        <f t="shared" si="37"/>
        <v>益城-10</v>
      </c>
      <c r="I613" s="290">
        <v>390</v>
      </c>
      <c r="J613" s="291" t="s">
        <v>1426</v>
      </c>
      <c r="K613" s="281">
        <v>2019.4</v>
      </c>
      <c r="L613" s="344"/>
      <c r="M613" s="5" t="str">
        <f>IF(F617,I617,"")</f>
        <v/>
      </c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  <c r="BI613" s="213"/>
      <c r="BJ613" s="213"/>
      <c r="BK613" s="213"/>
      <c r="BL613" s="213"/>
      <c r="BM613" s="213"/>
      <c r="BN613" s="213"/>
      <c r="BO613" s="213"/>
      <c r="BP613" s="213"/>
      <c r="BQ613" s="213"/>
      <c r="BR613" s="213"/>
    </row>
    <row r="614" spans="1:70" s="5" customFormat="1" ht="20.100000000000001" hidden="1" customHeight="1">
      <c r="A614" s="4">
        <v>612</v>
      </c>
      <c r="B614" s="584"/>
      <c r="C614" s="76" t="s">
        <v>682</v>
      </c>
      <c r="D614" s="287"/>
      <c r="E614" s="74" t="s">
        <v>891</v>
      </c>
      <c r="F614" s="288"/>
      <c r="G614" s="289"/>
      <c r="H614" s="97" t="str">
        <f t="shared" si="37"/>
        <v>益城-11</v>
      </c>
      <c r="I614" s="290">
        <v>455</v>
      </c>
      <c r="J614" s="291" t="s">
        <v>1427</v>
      </c>
      <c r="K614" s="281"/>
      <c r="L614" s="3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  <c r="BI614" s="213"/>
      <c r="BJ614" s="213"/>
      <c r="BK614" s="213"/>
      <c r="BL614" s="213"/>
      <c r="BM614" s="213"/>
      <c r="BN614" s="213"/>
      <c r="BO614" s="213"/>
      <c r="BP614" s="213"/>
      <c r="BQ614" s="213"/>
      <c r="BR614" s="213"/>
    </row>
    <row r="615" spans="1:70" s="5" customFormat="1" ht="20.100000000000001" customHeight="1">
      <c r="A615" s="4">
        <v>613</v>
      </c>
      <c r="B615" s="584"/>
      <c r="C615" s="76" t="s">
        <v>682</v>
      </c>
      <c r="D615" s="287"/>
      <c r="E615" s="74" t="s">
        <v>865</v>
      </c>
      <c r="F615" s="288" t="s">
        <v>937</v>
      </c>
      <c r="G615" s="289"/>
      <c r="H615" s="97" t="str">
        <f t="shared" si="37"/>
        <v>益城-12</v>
      </c>
      <c r="I615" s="290">
        <v>375</v>
      </c>
      <c r="J615" s="291" t="s">
        <v>1428</v>
      </c>
      <c r="K615" s="281">
        <v>2019.4</v>
      </c>
      <c r="L615" s="3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  <c r="BI615" s="213"/>
      <c r="BJ615" s="213"/>
      <c r="BK615" s="213"/>
      <c r="BL615" s="213"/>
      <c r="BM615" s="213"/>
      <c r="BN615" s="213"/>
      <c r="BO615" s="213"/>
      <c r="BP615" s="213"/>
      <c r="BQ615" s="213"/>
      <c r="BR615" s="213"/>
    </row>
    <row r="616" spans="1:70" s="5" customFormat="1" ht="24.75" hidden="1" customHeight="1">
      <c r="A616" s="4">
        <v>614</v>
      </c>
      <c r="B616" s="584"/>
      <c r="C616" s="76" t="s">
        <v>682</v>
      </c>
      <c r="D616" s="287"/>
      <c r="E616" s="74" t="s">
        <v>884</v>
      </c>
      <c r="F616" s="288"/>
      <c r="G616" s="289"/>
      <c r="H616" s="97" t="str">
        <f t="shared" si="37"/>
        <v>益城-13</v>
      </c>
      <c r="I616" s="290">
        <v>315</v>
      </c>
      <c r="J616" s="291" t="s">
        <v>1420</v>
      </c>
      <c r="K616" s="336"/>
      <c r="L616" s="3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213"/>
      <c r="AD616" s="213"/>
      <c r="AE616" s="213"/>
      <c r="AF616" s="213"/>
      <c r="AG616" s="213"/>
      <c r="AH616" s="213"/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  <c r="BI616" s="213"/>
      <c r="BJ616" s="213"/>
      <c r="BK616" s="213"/>
      <c r="BL616" s="213"/>
      <c r="BM616" s="213"/>
      <c r="BN616" s="213"/>
      <c r="BO616" s="213"/>
      <c r="BP616" s="213"/>
      <c r="BQ616" s="213"/>
      <c r="BR616" s="213"/>
    </row>
    <row r="617" spans="1:70" s="5" customFormat="1" ht="20.100000000000001" hidden="1" customHeight="1">
      <c r="A617" s="4">
        <v>615</v>
      </c>
      <c r="B617" s="584"/>
      <c r="C617" s="381" t="s">
        <v>682</v>
      </c>
      <c r="D617" s="287"/>
      <c r="E617" s="382" t="s">
        <v>880</v>
      </c>
      <c r="F617" s="288"/>
      <c r="G617" s="289"/>
      <c r="H617" s="97" t="str">
        <f t="shared" si="37"/>
        <v>益城-14</v>
      </c>
      <c r="I617" s="290">
        <v>300</v>
      </c>
      <c r="J617" s="291" t="s">
        <v>1429</v>
      </c>
      <c r="K617" s="336"/>
      <c r="L617" s="356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213"/>
      <c r="AD617" s="213"/>
      <c r="AE617" s="213"/>
      <c r="AF617" s="213"/>
      <c r="AG617" s="213"/>
      <c r="AH617" s="213"/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  <c r="BI617" s="213"/>
      <c r="BJ617" s="213"/>
      <c r="BK617" s="213"/>
      <c r="BL617" s="213"/>
      <c r="BM617" s="213"/>
      <c r="BN617" s="213"/>
      <c r="BO617" s="213"/>
      <c r="BP617" s="213"/>
      <c r="BQ617" s="213"/>
      <c r="BR617" s="213"/>
    </row>
    <row r="618" spans="1:70" s="5" customFormat="1" ht="20.100000000000001" hidden="1" customHeight="1">
      <c r="A618" s="4">
        <v>616</v>
      </c>
      <c r="B618" s="385"/>
      <c r="C618" s="76" t="s">
        <v>127</v>
      </c>
      <c r="D618" s="63"/>
      <c r="E618" s="74"/>
      <c r="F618" s="388"/>
      <c r="G618" s="386"/>
      <c r="H618" s="383" t="s">
        <v>1151</v>
      </c>
      <c r="I618" s="389">
        <v>300</v>
      </c>
      <c r="J618" s="291" t="s">
        <v>1149</v>
      </c>
      <c r="K618" s="336"/>
      <c r="L618" s="356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3"/>
      <c r="BN618" s="213"/>
      <c r="BO618" s="213"/>
      <c r="BP618" s="213"/>
      <c r="BQ618" s="213"/>
      <c r="BR618" s="213"/>
    </row>
    <row r="619" spans="1:70" s="40" customFormat="1" ht="20.100000000000001" hidden="1" customHeight="1" thickBot="1">
      <c r="A619" s="4">
        <v>617</v>
      </c>
      <c r="B619" s="384"/>
      <c r="C619" s="83" t="s">
        <v>639</v>
      </c>
      <c r="D619" s="64"/>
      <c r="E619" s="84"/>
      <c r="F619" s="89"/>
      <c r="G619" s="387"/>
      <c r="H619" s="102" t="s">
        <v>1151</v>
      </c>
      <c r="I619" s="111">
        <v>300</v>
      </c>
      <c r="J619" s="126" t="s">
        <v>1150</v>
      </c>
      <c r="K619" s="337"/>
      <c r="L619" s="180"/>
      <c r="M619" s="5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214"/>
      <c r="AD619" s="214"/>
      <c r="AE619" s="214"/>
      <c r="AF619" s="214"/>
      <c r="AG619" s="214"/>
      <c r="AH619" s="214"/>
      <c r="AI619" s="214"/>
      <c r="AJ619" s="214"/>
      <c r="AK619" s="214"/>
      <c r="AL619" s="214"/>
      <c r="AM619" s="214"/>
      <c r="AN619" s="214"/>
      <c r="AO619" s="214"/>
      <c r="AP619" s="214"/>
      <c r="AQ619" s="214"/>
      <c r="AR619" s="214"/>
      <c r="AS619" s="214"/>
      <c r="AT619" s="214"/>
      <c r="AU619" s="214"/>
      <c r="AV619" s="214"/>
      <c r="AW619" s="214"/>
      <c r="AX619" s="214"/>
      <c r="AY619" s="214"/>
      <c r="AZ619" s="214"/>
      <c r="BA619" s="214"/>
      <c r="BB619" s="214"/>
      <c r="BC619" s="214"/>
      <c r="BD619" s="214"/>
      <c r="BE619" s="214"/>
      <c r="BF619" s="214"/>
      <c r="BG619" s="214"/>
      <c r="BH619" s="214"/>
      <c r="BI619" s="214"/>
      <c r="BJ619" s="214"/>
      <c r="BK619" s="214"/>
      <c r="BL619" s="214"/>
      <c r="BM619" s="214"/>
      <c r="BN619" s="214"/>
      <c r="BO619" s="214"/>
      <c r="BP619" s="214"/>
      <c r="BQ619" s="214"/>
      <c r="BR619" s="214"/>
    </row>
    <row r="620" spans="1:70" s="40" customFormat="1" ht="20.100000000000001" hidden="1" customHeight="1">
      <c r="A620" s="4"/>
      <c r="B620" s="25"/>
      <c r="C620" s="26"/>
      <c r="D620" s="27"/>
      <c r="E620" s="28"/>
      <c r="F620" s="29"/>
      <c r="G620" s="29"/>
      <c r="H620" s="30"/>
      <c r="I620" s="31"/>
      <c r="J620" s="33"/>
      <c r="K620" s="26"/>
      <c r="L620" s="32"/>
      <c r="M620" s="5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214"/>
      <c r="AD620" s="214"/>
      <c r="AE620" s="214"/>
      <c r="AF620" s="214"/>
      <c r="AG620" s="214"/>
      <c r="AH620" s="214"/>
      <c r="AI620" s="214"/>
      <c r="AJ620" s="214"/>
      <c r="AK620" s="214"/>
      <c r="AL620" s="214"/>
      <c r="AM620" s="214"/>
      <c r="AN620" s="214"/>
      <c r="AO620" s="214"/>
      <c r="AP620" s="214"/>
      <c r="AQ620" s="214"/>
      <c r="AR620" s="214"/>
      <c r="AS620" s="214"/>
      <c r="AT620" s="214"/>
      <c r="AU620" s="214"/>
      <c r="AV620" s="214"/>
      <c r="AW620" s="214"/>
      <c r="AX620" s="214"/>
      <c r="AY620" s="214"/>
      <c r="AZ620" s="214"/>
      <c r="BA620" s="214"/>
      <c r="BB620" s="214"/>
      <c r="BC620" s="214"/>
      <c r="BD620" s="214"/>
      <c r="BE620" s="214"/>
      <c r="BF620" s="214"/>
      <c r="BG620" s="214"/>
      <c r="BH620" s="214"/>
      <c r="BI620" s="214"/>
      <c r="BJ620" s="214"/>
      <c r="BK620" s="214"/>
      <c r="BL620" s="214"/>
      <c r="BM620" s="214"/>
      <c r="BN620" s="214"/>
      <c r="BO620" s="214"/>
      <c r="BP620" s="214"/>
      <c r="BQ620" s="214"/>
      <c r="BR620" s="214"/>
    </row>
    <row r="621" spans="1:70" s="40" customFormat="1" ht="20.100000000000001" customHeight="1">
      <c r="A621" s="4"/>
      <c r="B621" s="25"/>
      <c r="C621" s="26"/>
      <c r="D621" s="27"/>
      <c r="E621" s="28"/>
      <c r="F621" s="29"/>
      <c r="G621" s="29"/>
      <c r="H621" s="30"/>
      <c r="I621" s="31"/>
      <c r="J621" s="33"/>
      <c r="K621" s="26"/>
      <c r="L621" s="32"/>
      <c r="M621" s="5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214"/>
      <c r="AD621" s="214"/>
      <c r="AE621" s="214"/>
      <c r="AF621" s="214"/>
      <c r="AG621" s="214"/>
      <c r="AH621" s="214"/>
      <c r="AI621" s="214"/>
      <c r="AJ621" s="214"/>
      <c r="AK621" s="214"/>
      <c r="AL621" s="214"/>
      <c r="AM621" s="214"/>
      <c r="AN621" s="214"/>
      <c r="AO621" s="214"/>
      <c r="AP621" s="214"/>
      <c r="AQ621" s="214"/>
      <c r="AR621" s="214"/>
      <c r="AS621" s="214"/>
      <c r="AT621" s="214"/>
      <c r="AU621" s="214"/>
      <c r="AV621" s="214"/>
      <c r="AW621" s="214"/>
      <c r="AX621" s="214"/>
      <c r="AY621" s="214"/>
      <c r="AZ621" s="214"/>
      <c r="BA621" s="214"/>
      <c r="BB621" s="214"/>
      <c r="BC621" s="214"/>
      <c r="BD621" s="214"/>
      <c r="BE621" s="214"/>
      <c r="BF621" s="214"/>
      <c r="BG621" s="214"/>
      <c r="BH621" s="214"/>
      <c r="BI621" s="214"/>
      <c r="BJ621" s="214"/>
      <c r="BK621" s="214"/>
      <c r="BL621" s="214"/>
      <c r="BM621" s="214"/>
      <c r="BN621" s="214"/>
      <c r="BO621" s="214"/>
      <c r="BP621" s="214"/>
      <c r="BQ621" s="214"/>
      <c r="BR621" s="214"/>
    </row>
    <row r="622" spans="1:70" s="40" customFormat="1" ht="20.100000000000001" hidden="1" customHeight="1">
      <c r="A622" s="4"/>
      <c r="B622" s="25"/>
      <c r="C622" s="6"/>
      <c r="D622" s="6"/>
      <c r="E622" s="6"/>
      <c r="F622" s="6"/>
      <c r="G622" s="6"/>
      <c r="H622" s="6"/>
      <c r="I622" s="34"/>
      <c r="J622" s="6"/>
      <c r="K622" s="282"/>
      <c r="L622" s="6"/>
      <c r="M622" s="5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214"/>
      <c r="AD622" s="214"/>
      <c r="AE622" s="214"/>
      <c r="AF622" s="214"/>
      <c r="AG622" s="214"/>
      <c r="AH622" s="214"/>
      <c r="AI622" s="214"/>
      <c r="AJ622" s="214"/>
      <c r="AK622" s="214"/>
      <c r="AL622" s="214"/>
      <c r="AM622" s="214"/>
      <c r="AN622" s="214"/>
      <c r="AO622" s="214"/>
      <c r="AP622" s="214"/>
      <c r="AQ622" s="214"/>
      <c r="AR622" s="214"/>
      <c r="AS622" s="214"/>
      <c r="AT622" s="214"/>
      <c r="AU622" s="214"/>
      <c r="AV622" s="214"/>
      <c r="AW622" s="214"/>
      <c r="AX622" s="214"/>
      <c r="AY622" s="214"/>
      <c r="AZ622" s="214"/>
      <c r="BA622" s="214"/>
      <c r="BB622" s="214"/>
      <c r="BC622" s="214"/>
      <c r="BD622" s="214"/>
      <c r="BE622" s="214"/>
      <c r="BF622" s="214"/>
      <c r="BG622" s="214"/>
      <c r="BH622" s="214"/>
      <c r="BI622" s="214"/>
      <c r="BJ622" s="214"/>
      <c r="BK622" s="214"/>
      <c r="BL622" s="214"/>
      <c r="BM622" s="214"/>
      <c r="BN622" s="214"/>
      <c r="BO622" s="214"/>
      <c r="BP622" s="214"/>
      <c r="BQ622" s="214"/>
      <c r="BR622" s="214"/>
    </row>
    <row r="623" spans="1:70" s="40" customFormat="1" ht="20.100000000000001" hidden="1" customHeight="1" thickBot="1">
      <c r="A623" s="4"/>
      <c r="B623" s="297" t="s">
        <v>691</v>
      </c>
      <c r="C623" s="295"/>
      <c r="D623" s="295"/>
      <c r="E623" s="296"/>
      <c r="F623" s="198"/>
      <c r="G623" s="198"/>
      <c r="H623" s="298" t="str">
        <f>COUNTIF(F3:F621,1)&amp;"箇所"</f>
        <v>102箇所</v>
      </c>
      <c r="I623" s="39">
        <f>SUM(I3:I619)</f>
        <v>270000</v>
      </c>
      <c r="J623" s="22" t="s">
        <v>690</v>
      </c>
      <c r="K623" s="282"/>
      <c r="L623" s="50"/>
      <c r="M623" s="5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214"/>
      <c r="AD623" s="214"/>
      <c r="AE623" s="214"/>
      <c r="AF623" s="214"/>
      <c r="AG623" s="214"/>
      <c r="AH623" s="214"/>
      <c r="AI623" s="214"/>
      <c r="AJ623" s="214"/>
      <c r="AK623" s="214"/>
      <c r="AL623" s="214"/>
      <c r="AM623" s="214"/>
      <c r="AN623" s="214"/>
      <c r="AO623" s="214"/>
      <c r="AP623" s="214"/>
      <c r="AQ623" s="214"/>
      <c r="AR623" s="214"/>
      <c r="AS623" s="214"/>
      <c r="AT623" s="214"/>
      <c r="AU623" s="214"/>
      <c r="AV623" s="214"/>
      <c r="AW623" s="214"/>
      <c r="AX623" s="214"/>
      <c r="AY623" s="214"/>
      <c r="AZ623" s="214"/>
      <c r="BA623" s="214"/>
      <c r="BB623" s="214"/>
      <c r="BC623" s="214"/>
      <c r="BD623" s="214"/>
      <c r="BE623" s="214"/>
      <c r="BF623" s="214"/>
      <c r="BG623" s="214"/>
      <c r="BH623" s="214"/>
      <c r="BI623" s="214"/>
      <c r="BJ623" s="214"/>
      <c r="BK623" s="214"/>
      <c r="BL623" s="214"/>
      <c r="BM623" s="214"/>
      <c r="BN623" s="214"/>
      <c r="BO623" s="214"/>
      <c r="BP623" s="214"/>
      <c r="BQ623" s="214"/>
      <c r="BR623" s="214"/>
    </row>
    <row r="624" spans="1:70" ht="20.100000000000001" hidden="1" customHeight="1">
      <c r="B624" s="607" t="s">
        <v>901</v>
      </c>
      <c r="C624" s="607"/>
      <c r="D624" s="607"/>
      <c r="E624" s="607"/>
      <c r="F624" s="283"/>
      <c r="G624" s="299"/>
      <c r="H624" s="210" t="str">
        <f>COUNTIF(F3:F615,0)&amp;"箇所"</f>
        <v>22箇所</v>
      </c>
    </row>
    <row r="625" spans="2:11" ht="20.100000000000001" hidden="1" customHeight="1">
      <c r="B625" s="575"/>
      <c r="C625" s="575"/>
      <c r="D625" s="575"/>
      <c r="E625" s="575"/>
      <c r="F625" s="38"/>
      <c r="G625" s="38"/>
      <c r="H625" s="198"/>
    </row>
    <row r="626" spans="2:11" ht="20.100000000000001" hidden="1" customHeight="1">
      <c r="B626" s="575"/>
      <c r="C626" s="575"/>
      <c r="D626" s="575"/>
      <c r="E626" s="575"/>
      <c r="F626" s="38"/>
      <c r="G626" s="38"/>
      <c r="H626" s="198"/>
    </row>
    <row r="627" spans="2:11" ht="20.100000000000001" hidden="1" customHeight="1">
      <c r="B627" s="575"/>
      <c r="C627" s="575"/>
      <c r="D627" s="575"/>
      <c r="E627" s="575"/>
      <c r="F627" s="38"/>
      <c r="G627" s="38"/>
      <c r="H627" s="198"/>
    </row>
    <row r="628" spans="2:11" ht="20.100000000000001" hidden="1" customHeight="1">
      <c r="C628" s="293"/>
      <c r="E628" s="294"/>
      <c r="F628" s="38"/>
      <c r="G628" s="38"/>
      <c r="H628" s="198"/>
    </row>
    <row r="629" spans="2:11" ht="20.100000000000001" hidden="1" customHeight="1">
      <c r="C629" s="293"/>
      <c r="E629" s="294"/>
      <c r="F629" s="38"/>
      <c r="G629" s="38"/>
    </row>
    <row r="630" spans="2:11" ht="20.100000000000001" customHeight="1" thickBot="1">
      <c r="C630" s="293"/>
      <c r="E630" s="294"/>
      <c r="F630" s="38"/>
      <c r="G630" s="38"/>
    </row>
    <row r="631" spans="2:11" ht="20.100000000000001" customHeight="1" thickBot="1">
      <c r="B631" s="297" t="s">
        <v>691</v>
      </c>
      <c r="C631" s="295"/>
      <c r="D631" s="295"/>
      <c r="E631" s="296"/>
      <c r="F631" s="198"/>
      <c r="G631" s="198"/>
      <c r="H631" s="298" t="str">
        <f>COUNTIF(F2:F626,1)&amp;"箇所"</f>
        <v>102箇所</v>
      </c>
      <c r="I631" s="39">
        <f>SUMIF(F3:F619,"1",I3:I627)</f>
        <v>38840</v>
      </c>
      <c r="J631" s="22" t="s">
        <v>690</v>
      </c>
    </row>
    <row r="632" spans="2:11" ht="20.100000000000001" customHeight="1">
      <c r="B632" s="607" t="s">
        <v>901</v>
      </c>
      <c r="C632" s="607"/>
      <c r="D632" s="607"/>
      <c r="E632" s="607"/>
      <c r="F632" s="283"/>
      <c r="G632" s="299"/>
      <c r="H632" s="210" t="str">
        <f>COUNTIF(F3:F626,0)&amp;"箇所"</f>
        <v>22箇所</v>
      </c>
      <c r="I632" s="39">
        <f>SUMIF(F2:F619,"0",I2:I619)</f>
        <v>8560</v>
      </c>
      <c r="J632" s="41" t="s">
        <v>932</v>
      </c>
    </row>
    <row r="633" spans="2:11" ht="20.100000000000001" customHeight="1">
      <c r="B633" s="586" t="s">
        <v>1123</v>
      </c>
      <c r="C633" s="586"/>
      <c r="D633" s="586"/>
      <c r="E633" s="586"/>
      <c r="F633" s="375"/>
      <c r="G633" s="375"/>
      <c r="H633" s="376" t="str">
        <f>COUNTIF(F4:F627,3)&amp;"箇所"</f>
        <v>14箇所</v>
      </c>
      <c r="I633" s="39">
        <f>SUMIF(F3:F620,"3",I3:I620)</f>
        <v>5490</v>
      </c>
    </row>
    <row r="634" spans="2:11" ht="20.100000000000001" customHeight="1">
      <c r="B634" s="587" t="s">
        <v>941</v>
      </c>
      <c r="C634" s="609"/>
      <c r="D634" s="609"/>
      <c r="E634" s="609"/>
      <c r="F634" s="38"/>
      <c r="G634" s="38"/>
      <c r="H634" s="303" t="str">
        <f>COUNTIF(F3:F627,2)&amp;"箇所"</f>
        <v>4箇所</v>
      </c>
      <c r="I634" s="39">
        <f>SUMIF(F3:F620,"2",I3:I620)</f>
        <v>1810</v>
      </c>
      <c r="J634" s="41" t="s">
        <v>24</v>
      </c>
    </row>
    <row r="635" spans="2:11" ht="20.100000000000001" customHeight="1">
      <c r="B635" s="588" t="s">
        <v>958</v>
      </c>
      <c r="C635" s="588"/>
      <c r="D635" s="588"/>
      <c r="E635" s="588"/>
      <c r="F635" s="38"/>
      <c r="G635" s="38"/>
      <c r="H635" s="310" t="s">
        <v>1448</v>
      </c>
      <c r="I635" s="311">
        <v>4140</v>
      </c>
      <c r="J635" s="41" t="s">
        <v>1449</v>
      </c>
    </row>
    <row r="636" spans="2:11" ht="20.100000000000001" customHeight="1">
      <c r="B636" s="575"/>
      <c r="C636" s="575"/>
      <c r="D636" s="575"/>
      <c r="E636" s="575"/>
      <c r="F636" s="38"/>
      <c r="G636" s="38"/>
      <c r="H636" s="198"/>
      <c r="K636" s="309"/>
    </row>
    <row r="637" spans="2:11" ht="20.100000000000001" customHeight="1">
      <c r="C637" s="293"/>
      <c r="E637" s="294"/>
      <c r="F637" s="38"/>
      <c r="G637" s="38"/>
      <c r="H637" s="198"/>
    </row>
  </sheetData>
  <autoFilter ref="A2:AB620" xr:uid="{00000000-0009-0000-0000-000006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5">
    <mergeCell ref="B604:B617"/>
    <mergeCell ref="B54:B75"/>
    <mergeCell ref="B76:B81"/>
    <mergeCell ref="B189:B206"/>
    <mergeCell ref="B207:B210"/>
    <mergeCell ref="B316:B325"/>
    <mergeCell ref="B117:B127"/>
    <mergeCell ref="B134:B138"/>
    <mergeCell ref="B596:B600"/>
    <mergeCell ref="B601:B603"/>
    <mergeCell ref="B477:B485"/>
    <mergeCell ref="B486:B497"/>
    <mergeCell ref="B498:B507"/>
    <mergeCell ref="B508:B512"/>
    <mergeCell ref="B513:B524"/>
    <mergeCell ref="B525:B531"/>
    <mergeCell ref="B634:E634"/>
    <mergeCell ref="B635:E635"/>
    <mergeCell ref="B636:E636"/>
    <mergeCell ref="B36:B46"/>
    <mergeCell ref="B47:B53"/>
    <mergeCell ref="B436:B449"/>
    <mergeCell ref="B450:B461"/>
    <mergeCell ref="B624:E624"/>
    <mergeCell ref="B625:E625"/>
    <mergeCell ref="B626:E626"/>
    <mergeCell ref="B627:E627"/>
    <mergeCell ref="B632:E632"/>
    <mergeCell ref="B633:E633"/>
    <mergeCell ref="B532:B561"/>
    <mergeCell ref="B562:B578"/>
    <mergeCell ref="B579:B595"/>
    <mergeCell ref="B420:B424"/>
    <mergeCell ref="B425:B435"/>
    <mergeCell ref="B462:B470"/>
    <mergeCell ref="B471:B476"/>
    <mergeCell ref="B366:B375"/>
    <mergeCell ref="B376:B388"/>
    <mergeCell ref="B389:B393"/>
    <mergeCell ref="B394:B403"/>
    <mergeCell ref="B404:B410"/>
    <mergeCell ref="B411:B419"/>
    <mergeCell ref="B357:B365"/>
    <mergeCell ref="B232:B240"/>
    <mergeCell ref="B241:B249"/>
    <mergeCell ref="B250:B262"/>
    <mergeCell ref="B263:B270"/>
    <mergeCell ref="B271:B277"/>
    <mergeCell ref="B278:B292"/>
    <mergeCell ref="B293:B305"/>
    <mergeCell ref="B306:B315"/>
    <mergeCell ref="B342:B356"/>
    <mergeCell ref="B326:B341"/>
    <mergeCell ref="B226:B231"/>
    <mergeCell ref="B151:B152"/>
    <mergeCell ref="B153:B155"/>
    <mergeCell ref="B156:B157"/>
    <mergeCell ref="B158:B166"/>
    <mergeCell ref="B167:B176"/>
    <mergeCell ref="B177:B179"/>
    <mergeCell ref="B180:B188"/>
    <mergeCell ref="B211:B217"/>
    <mergeCell ref="B218:B225"/>
    <mergeCell ref="M2:AB2"/>
    <mergeCell ref="B3:B18"/>
    <mergeCell ref="B19:B28"/>
    <mergeCell ref="B29:B35"/>
    <mergeCell ref="B139:B150"/>
    <mergeCell ref="B82:B90"/>
    <mergeCell ref="B91:B92"/>
    <mergeCell ref="B93:B97"/>
    <mergeCell ref="B98:B101"/>
    <mergeCell ref="B102:B107"/>
    <mergeCell ref="B108:B116"/>
    <mergeCell ref="B128:B133"/>
  </mergeCells>
  <phoneticPr fontId="4"/>
  <pageMargins left="0.70866141732283472" right="0.70866141732283472" top="0" bottom="0" header="0.31496062992125984" footer="0.31496062992125984"/>
  <pageSetup paperSize="9" scale="48" orientation="portrait" r:id="rId1"/>
  <rowBreaks count="1" manualBreakCount="1">
    <brk id="325" min="1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BR643"/>
  <sheetViews>
    <sheetView topLeftCell="A559" zoomScaleNormal="100" workbookViewId="0">
      <selection activeCell="L451" sqref="L451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1558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280</v>
      </c>
      <c r="J3" s="112" t="s">
        <v>1152</v>
      </c>
      <c r="K3" s="323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>
        <v>1</v>
      </c>
      <c r="G4" s="92"/>
      <c r="H4" s="97" t="str">
        <f t="shared" ref="H4:H75" si="0">CONCATENATE(C4,D4,"-",E4)</f>
        <v>北区1-2</v>
      </c>
      <c r="I4" s="104">
        <v>535</v>
      </c>
      <c r="J4" s="113" t="s">
        <v>1153</v>
      </c>
      <c r="K4" s="188" t="s">
        <v>1519</v>
      </c>
      <c r="L4" s="129"/>
      <c r="M4" s="4">
        <f t="shared" ref="M4:M16" si="1">IF(F4,I4,"")</f>
        <v>535</v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220</v>
      </c>
      <c r="J5" s="113" t="s">
        <v>13</v>
      </c>
      <c r="K5" s="188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hidden="1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/>
      <c r="G6" s="92"/>
      <c r="H6" s="97" t="str">
        <f t="shared" si="0"/>
        <v>北区1-4</v>
      </c>
      <c r="I6" s="104">
        <v>485</v>
      </c>
      <c r="J6" s="113" t="s">
        <v>14</v>
      </c>
      <c r="K6" s="325"/>
      <c r="L6" s="130"/>
      <c r="M6" s="5" t="str">
        <f>IF(F6,I6,"")</f>
        <v/>
      </c>
      <c r="O6" s="8"/>
    </row>
    <row r="7" spans="1:70" ht="17.100000000000001" hidden="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290</v>
      </c>
      <c r="J7" s="113" t="s">
        <v>16</v>
      </c>
      <c r="K7" s="188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270</v>
      </c>
      <c r="J8" s="113" t="s">
        <v>17</v>
      </c>
      <c r="K8" s="188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335</v>
      </c>
      <c r="J9" s="113" t="s">
        <v>18</v>
      </c>
      <c r="K9" s="188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>
        <v>1</v>
      </c>
      <c r="G10" s="92"/>
      <c r="H10" s="97" t="str">
        <f t="shared" si="0"/>
        <v>北区1-8</v>
      </c>
      <c r="I10" s="104">
        <v>390</v>
      </c>
      <c r="J10" s="113" t="s">
        <v>19</v>
      </c>
      <c r="K10" s="189" t="s">
        <v>1436</v>
      </c>
      <c r="L10" s="379"/>
      <c r="M10" s="4">
        <f t="shared" si="1"/>
        <v>390</v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430</v>
      </c>
      <c r="J11" s="113" t="s">
        <v>1154</v>
      </c>
      <c r="K11" s="188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465</v>
      </c>
      <c r="J12" s="113" t="s">
        <v>21</v>
      </c>
      <c r="K12" s="188" t="s">
        <v>1003</v>
      </c>
      <c r="L12" s="395"/>
      <c r="M12" s="5">
        <f t="shared" si="1"/>
        <v>465</v>
      </c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250</v>
      </c>
      <c r="J13" s="113" t="s">
        <v>1155</v>
      </c>
      <c r="K13" s="188" t="s">
        <v>1003</v>
      </c>
      <c r="L13" s="355" t="s">
        <v>1105</v>
      </c>
      <c r="M13" s="5">
        <f t="shared" si="1"/>
        <v>250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/>
      <c r="G14" s="92"/>
      <c r="H14" s="97" t="str">
        <f t="shared" si="0"/>
        <v>北区1-12</v>
      </c>
      <c r="I14" s="104">
        <v>310</v>
      </c>
      <c r="J14" s="113" t="s">
        <v>1156</v>
      </c>
      <c r="K14" s="281"/>
      <c r="L14" s="135"/>
      <c r="M14" s="5" t="str">
        <f t="shared" si="1"/>
        <v/>
      </c>
      <c r="O14" s="44" t="s">
        <v>24</v>
      </c>
    </row>
    <row r="15" spans="1:70" ht="17.100000000000001" hidden="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245</v>
      </c>
      <c r="J15" s="113" t="s">
        <v>1157</v>
      </c>
      <c r="K15" s="188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>
        <v>1</v>
      </c>
      <c r="G16" s="92"/>
      <c r="H16" s="97" t="str">
        <f t="shared" si="0"/>
        <v>北区1-14</v>
      </c>
      <c r="I16" s="104">
        <v>345</v>
      </c>
      <c r="J16" s="113" t="s">
        <v>1158</v>
      </c>
      <c r="K16" s="281" t="s">
        <v>1121</v>
      </c>
      <c r="L16" s="367"/>
      <c r="M16" s="5">
        <f t="shared" si="1"/>
        <v>345</v>
      </c>
      <c r="O16" s="211"/>
    </row>
    <row r="17" spans="1:70" ht="19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355</v>
      </c>
      <c r="J17" s="113" t="s">
        <v>1159</v>
      </c>
      <c r="K17" s="324" t="s">
        <v>15</v>
      </c>
      <c r="L17" s="150"/>
      <c r="M17" s="5">
        <f>IF(F17,I17,"")</f>
        <v>355</v>
      </c>
    </row>
    <row r="18" spans="1:70" ht="20.25" customHeight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>
        <v>1</v>
      </c>
      <c r="G18" s="92"/>
      <c r="H18" s="97" t="str">
        <f>CONCATENATE(C18,D18,"-",E18)</f>
        <v>北区1-16</v>
      </c>
      <c r="I18" s="104">
        <v>335</v>
      </c>
      <c r="J18" s="114" t="s">
        <v>1160</v>
      </c>
      <c r="K18" s="189" t="s">
        <v>1091</v>
      </c>
      <c r="L18" s="131"/>
      <c r="M18" s="4" t="str">
        <f t="shared" ref="M18:M44" si="2">IF(F19,I19,"")</f>
        <v/>
      </c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350</v>
      </c>
      <c r="J19" s="113" t="s">
        <v>32</v>
      </c>
      <c r="K19" s="188"/>
      <c r="L19" s="131"/>
      <c r="M19" s="4">
        <f t="shared" si="2"/>
        <v>240</v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customHeight="1">
      <c r="A20" s="4">
        <v>18</v>
      </c>
      <c r="B20" s="594"/>
      <c r="C20" s="73" t="s">
        <v>9</v>
      </c>
      <c r="D20" s="57">
        <v>2</v>
      </c>
      <c r="E20" s="74">
        <v>2</v>
      </c>
      <c r="F20" s="87">
        <v>1</v>
      </c>
      <c r="G20" s="92"/>
      <c r="H20" s="97" t="str">
        <f t="shared" si="0"/>
        <v>北区2-2</v>
      </c>
      <c r="I20" s="104">
        <v>240</v>
      </c>
      <c r="J20" s="113" t="s">
        <v>1161</v>
      </c>
      <c r="K20" s="188" t="s">
        <v>1559</v>
      </c>
      <c r="L20" s="141"/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 customHeight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730</v>
      </c>
      <c r="J21" s="113" t="s">
        <v>34</v>
      </c>
      <c r="K21" s="188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415</v>
      </c>
      <c r="J22" s="113" t="s">
        <v>35</v>
      </c>
      <c r="K22" s="188"/>
      <c r="L22" s="129"/>
      <c r="M22" s="4">
        <f t="shared" si="2"/>
        <v>180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customHeight="1">
      <c r="A23" s="4">
        <v>21</v>
      </c>
      <c r="B23" s="594"/>
      <c r="C23" s="73" t="s">
        <v>9</v>
      </c>
      <c r="D23" s="57">
        <v>2</v>
      </c>
      <c r="E23" s="74">
        <v>5</v>
      </c>
      <c r="F23" s="87">
        <v>1</v>
      </c>
      <c r="G23" s="92"/>
      <c r="H23" s="97" t="str">
        <f t="shared" si="0"/>
        <v>北区2-5</v>
      </c>
      <c r="I23" s="104">
        <v>180</v>
      </c>
      <c r="J23" s="113" t="s">
        <v>36</v>
      </c>
      <c r="K23" s="325" t="s">
        <v>1455</v>
      </c>
      <c r="L23" s="141"/>
      <c r="M23" s="5">
        <f>IF(F23,I23,"")</f>
        <v>180</v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customHeight="1">
      <c r="A24" s="4">
        <v>22</v>
      </c>
      <c r="B24" s="594"/>
      <c r="C24" s="73" t="s">
        <v>9</v>
      </c>
      <c r="D24" s="57">
        <v>2</v>
      </c>
      <c r="E24" s="74">
        <v>6</v>
      </c>
      <c r="F24" s="87">
        <v>1</v>
      </c>
      <c r="G24" s="92"/>
      <c r="H24" s="97" t="str">
        <f t="shared" si="0"/>
        <v>北区2-6</v>
      </c>
      <c r="I24" s="104">
        <v>380</v>
      </c>
      <c r="J24" s="113" t="s">
        <v>36</v>
      </c>
      <c r="K24" s="325" t="s">
        <v>776</v>
      </c>
      <c r="L24" s="129"/>
      <c r="M24" s="5">
        <f>IF(F24,I24,"")</f>
        <v>380</v>
      </c>
      <c r="S24" s="8"/>
      <c r="T24" s="34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425</v>
      </c>
      <c r="J25" s="113" t="s">
        <v>37</v>
      </c>
      <c r="K25" s="188"/>
      <c r="L25" s="129"/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360</v>
      </c>
      <c r="J26" s="113" t="s">
        <v>1162</v>
      </c>
      <c r="K26" s="281" t="s">
        <v>39</v>
      </c>
      <c r="L26" s="355" t="s">
        <v>1096</v>
      </c>
      <c r="M26" s="5">
        <f>IF(F26,I26,"")</f>
        <v>360</v>
      </c>
      <c r="T26" s="212"/>
    </row>
    <row r="27" spans="1:70" ht="20.100000000000001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300</v>
      </c>
      <c r="J27" s="113" t="s">
        <v>40</v>
      </c>
      <c r="K27" s="324" t="s">
        <v>15</v>
      </c>
      <c r="L27" s="141"/>
      <c r="M27" s="5">
        <f>IF(F27,I27,"")</f>
        <v>300</v>
      </c>
      <c r="S27" s="211"/>
      <c r="T27" s="212"/>
    </row>
    <row r="28" spans="1:70" ht="20.25" hidden="1" customHeight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620</v>
      </c>
      <c r="J28" s="113" t="s">
        <v>42</v>
      </c>
      <c r="K28" s="188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340</v>
      </c>
      <c r="J29" s="113" t="s">
        <v>44</v>
      </c>
      <c r="K29" s="188"/>
      <c r="L29" s="134"/>
      <c r="M29" s="5" t="str">
        <f>IF(F30,I30,"")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hidden="1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/>
      <c r="G30" s="92"/>
      <c r="H30" s="97" t="str">
        <f t="shared" si="0"/>
        <v>北区3-2</v>
      </c>
      <c r="I30" s="104">
        <v>565</v>
      </c>
      <c r="J30" s="113" t="s">
        <v>45</v>
      </c>
      <c r="K30" s="326"/>
      <c r="L30" s="132"/>
      <c r="M30" s="4" t="str">
        <f t="shared" si="2"/>
        <v/>
      </c>
    </row>
    <row r="31" spans="1:70" ht="20.25" hidden="1" customHeight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255</v>
      </c>
      <c r="J31" s="113" t="s">
        <v>1163</v>
      </c>
      <c r="K31" s="188"/>
      <c r="L31" s="129"/>
      <c r="M31" s="4" t="str">
        <f t="shared" si="2"/>
        <v/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hidden="1" customHeight="1">
      <c r="A32" s="4">
        <v>30</v>
      </c>
      <c r="B32" s="594"/>
      <c r="C32" s="73" t="s">
        <v>9</v>
      </c>
      <c r="D32" s="57">
        <v>3</v>
      </c>
      <c r="E32" s="74">
        <v>4</v>
      </c>
      <c r="F32" s="87"/>
      <c r="G32" s="92"/>
      <c r="H32" s="97" t="str">
        <f t="shared" si="0"/>
        <v>北区3-4</v>
      </c>
      <c r="I32" s="104">
        <v>475</v>
      </c>
      <c r="J32" s="113" t="s">
        <v>1164</v>
      </c>
      <c r="K32" s="281"/>
      <c r="L32" s="132"/>
      <c r="M32" s="5" t="str">
        <f>IF(F32,I32,"")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45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680</v>
      </c>
      <c r="J33" s="113" t="s">
        <v>1165</v>
      </c>
      <c r="K33" s="188"/>
      <c r="L33" s="129"/>
      <c r="M33" s="4" t="str">
        <f t="shared" si="2"/>
        <v/>
      </c>
      <c r="P33" s="44"/>
      <c r="Q33" s="44"/>
    </row>
    <row r="34" spans="1:45" s="6" customFormat="1" ht="20.100000000000001" hidden="1" customHeight="1">
      <c r="A34" s="4">
        <v>32</v>
      </c>
      <c r="B34" s="594"/>
      <c r="C34" s="73" t="s">
        <v>9</v>
      </c>
      <c r="D34" s="57">
        <v>3</v>
      </c>
      <c r="E34" s="74">
        <v>6</v>
      </c>
      <c r="F34" s="87"/>
      <c r="G34" s="92"/>
      <c r="H34" s="97" t="str">
        <f t="shared" si="0"/>
        <v>北区3-6</v>
      </c>
      <c r="I34" s="104">
        <v>555</v>
      </c>
      <c r="J34" s="113" t="s">
        <v>49</v>
      </c>
      <c r="K34" s="188"/>
      <c r="L34" s="129"/>
      <c r="M34" s="4" t="str">
        <f t="shared" si="2"/>
        <v/>
      </c>
      <c r="P34" s="44"/>
      <c r="Q34" s="44"/>
    </row>
    <row r="35" spans="1:45" s="6" customFormat="1" ht="20.100000000000001" hidden="1" customHeight="1">
      <c r="A35" s="4">
        <v>33</v>
      </c>
      <c r="B35" s="594"/>
      <c r="C35" s="73" t="s">
        <v>9</v>
      </c>
      <c r="D35" s="57">
        <v>3</v>
      </c>
      <c r="E35" s="74">
        <v>7</v>
      </c>
      <c r="F35" s="87"/>
      <c r="G35" s="92"/>
      <c r="H35" s="97" t="str">
        <f t="shared" si="0"/>
        <v>北区3-7</v>
      </c>
      <c r="I35" s="104">
        <v>605</v>
      </c>
      <c r="J35" s="113" t="s">
        <v>50</v>
      </c>
      <c r="K35" s="188"/>
      <c r="L35" s="129"/>
      <c r="M35" s="4" t="str">
        <f t="shared" si="2"/>
        <v/>
      </c>
      <c r="P35" s="44"/>
      <c r="Q35" s="44"/>
    </row>
    <row r="36" spans="1:45" s="6" customFormat="1" ht="20.25" hidden="1" customHeight="1">
      <c r="A36" s="4">
        <v>34</v>
      </c>
      <c r="B36" s="578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345</v>
      </c>
      <c r="J36" s="113" t="s">
        <v>1166</v>
      </c>
      <c r="K36" s="188"/>
      <c r="L36" s="129"/>
      <c r="M36" s="4" t="str">
        <f t="shared" si="2"/>
        <v/>
      </c>
      <c r="P36" s="44"/>
      <c r="Q36" s="44"/>
    </row>
    <row r="37" spans="1:45" s="6" customFormat="1" ht="20.25" hidden="1" customHeight="1">
      <c r="A37" s="4">
        <v>35</v>
      </c>
      <c r="B37" s="579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360</v>
      </c>
      <c r="J37" s="113" t="s">
        <v>1167</v>
      </c>
      <c r="K37" s="188"/>
      <c r="L37" s="132"/>
      <c r="M37" s="4" t="str">
        <f t="shared" si="2"/>
        <v/>
      </c>
      <c r="P37" s="44"/>
      <c r="Q37" s="44"/>
    </row>
    <row r="38" spans="1:45" s="6" customFormat="1" ht="20.25" hidden="1">
      <c r="A38" s="4">
        <v>36</v>
      </c>
      <c r="B38" s="579"/>
      <c r="C38" s="73" t="s">
        <v>9</v>
      </c>
      <c r="D38" s="57">
        <v>4</v>
      </c>
      <c r="E38" s="74">
        <v>3</v>
      </c>
      <c r="F38" s="87"/>
      <c r="G38" s="92"/>
      <c r="H38" s="97" t="str">
        <f t="shared" si="0"/>
        <v>北区4-3</v>
      </c>
      <c r="I38" s="104">
        <v>480</v>
      </c>
      <c r="J38" s="113" t="s">
        <v>54</v>
      </c>
      <c r="K38" s="325"/>
      <c r="L38" s="308"/>
      <c r="M38" s="4" t="str">
        <f t="shared" si="2"/>
        <v/>
      </c>
      <c r="P38" s="44"/>
      <c r="Q38" s="44"/>
    </row>
    <row r="39" spans="1:45" s="6" customFormat="1" ht="20.25" hidden="1" customHeight="1">
      <c r="A39" s="4">
        <v>37</v>
      </c>
      <c r="B39" s="579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780</v>
      </c>
      <c r="J39" s="113" t="s">
        <v>55</v>
      </c>
      <c r="K39" s="188"/>
      <c r="L39" s="129"/>
      <c r="M39" s="4" t="str">
        <f t="shared" si="2"/>
        <v/>
      </c>
      <c r="P39" s="44"/>
      <c r="Q39" s="44"/>
    </row>
    <row r="40" spans="1:45" s="6" customFormat="1" ht="20.25" hidden="1" customHeight="1">
      <c r="A40" s="4">
        <v>38</v>
      </c>
      <c r="B40" s="579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910</v>
      </c>
      <c r="J40" s="113" t="s">
        <v>56</v>
      </c>
      <c r="K40" s="188"/>
      <c r="L40" s="129"/>
      <c r="M40" s="4" t="str">
        <f t="shared" si="2"/>
        <v/>
      </c>
      <c r="P40" s="44"/>
      <c r="Q40" s="44"/>
    </row>
    <row r="41" spans="1:45" s="6" customFormat="1" ht="20.25" hidden="1" customHeight="1">
      <c r="A41" s="4">
        <v>39</v>
      </c>
      <c r="B41" s="579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730</v>
      </c>
      <c r="J41" s="113" t="s">
        <v>57</v>
      </c>
      <c r="K41" s="189"/>
      <c r="L41" s="135"/>
      <c r="M41" s="4" t="str">
        <f t="shared" si="2"/>
        <v/>
      </c>
      <c r="P41" s="44"/>
      <c r="Q41" s="44"/>
    </row>
    <row r="42" spans="1:45" s="15" customFormat="1" ht="20.25" hidden="1" customHeight="1">
      <c r="A42" s="4">
        <v>40</v>
      </c>
      <c r="B42" s="579"/>
      <c r="C42" s="73" t="s">
        <v>9</v>
      </c>
      <c r="D42" s="57">
        <v>4</v>
      </c>
      <c r="E42" s="74">
        <v>7</v>
      </c>
      <c r="F42" s="87"/>
      <c r="G42" s="92"/>
      <c r="H42" s="97" t="str">
        <f t="shared" si="0"/>
        <v>北区4-7</v>
      </c>
      <c r="I42" s="104">
        <v>385</v>
      </c>
      <c r="J42" s="113" t="s">
        <v>1168</v>
      </c>
      <c r="K42" s="188"/>
      <c r="L42" s="129"/>
      <c r="M42" s="4">
        <f t="shared" si="2"/>
        <v>420</v>
      </c>
      <c r="P42" s="44"/>
      <c r="Q42" s="44"/>
    </row>
    <row r="43" spans="1:45" s="15" customFormat="1" ht="20.100000000000001" customHeight="1">
      <c r="A43" s="4">
        <v>41</v>
      </c>
      <c r="B43" s="579"/>
      <c r="C43" s="73" t="s">
        <v>9</v>
      </c>
      <c r="D43" s="57">
        <v>4</v>
      </c>
      <c r="E43" s="74">
        <v>8</v>
      </c>
      <c r="F43" s="87">
        <v>4</v>
      </c>
      <c r="G43" s="92"/>
      <c r="H43" s="97" t="str">
        <f t="shared" si="0"/>
        <v>北区4-8</v>
      </c>
      <c r="I43" s="104">
        <v>420</v>
      </c>
      <c r="J43" s="113" t="s">
        <v>1492</v>
      </c>
      <c r="K43" s="325"/>
      <c r="L43" s="414" t="s">
        <v>1533</v>
      </c>
      <c r="M43" s="5">
        <f>IF(F43,I43,"")</f>
        <v>420</v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</row>
    <row r="44" spans="1:45" s="6" customFormat="1" ht="20.25" hidden="1" customHeight="1">
      <c r="A44" s="4">
        <v>42</v>
      </c>
      <c r="B44" s="579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410</v>
      </c>
      <c r="J44" s="113" t="s">
        <v>60</v>
      </c>
      <c r="K44" s="188"/>
      <c r="L44" s="129"/>
      <c r="M44" s="4" t="str">
        <f t="shared" si="2"/>
        <v/>
      </c>
      <c r="P44" s="44"/>
      <c r="Q44" s="44"/>
    </row>
    <row r="45" spans="1:45" s="6" customFormat="1" ht="20.25" hidden="1" customHeight="1">
      <c r="A45" s="4">
        <v>43</v>
      </c>
      <c r="B45" s="579"/>
      <c r="C45" s="73" t="s">
        <v>9</v>
      </c>
      <c r="D45" s="57">
        <v>4</v>
      </c>
      <c r="E45" s="74">
        <v>10</v>
      </c>
      <c r="F45" s="87"/>
      <c r="G45" s="92"/>
      <c r="H45" s="97" t="str">
        <f t="shared" si="0"/>
        <v>北区4-10</v>
      </c>
      <c r="I45" s="104">
        <v>315</v>
      </c>
      <c r="J45" s="113" t="s">
        <v>1170</v>
      </c>
      <c r="K45" s="188"/>
      <c r="L45" s="353"/>
      <c r="M45" s="4" t="str">
        <f t="shared" ref="M45:M55" si="3">IF(F47,I47,"")</f>
        <v/>
      </c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</row>
    <row r="46" spans="1:45" s="6" customFormat="1" ht="20.25" hidden="1" customHeight="1">
      <c r="A46" s="4">
        <v>44</v>
      </c>
      <c r="B46" s="580"/>
      <c r="C46" s="73" t="s">
        <v>9</v>
      </c>
      <c r="D46" s="57">
        <v>4</v>
      </c>
      <c r="E46" s="74" t="s">
        <v>892</v>
      </c>
      <c r="F46" s="87"/>
      <c r="G46" s="92"/>
      <c r="H46" s="97" t="str">
        <f t="shared" si="0"/>
        <v>北区4-11</v>
      </c>
      <c r="I46" s="104">
        <v>335</v>
      </c>
      <c r="J46" s="113" t="s">
        <v>1171</v>
      </c>
      <c r="K46" s="188"/>
      <c r="L46" s="353"/>
      <c r="M46" s="4" t="str">
        <f t="shared" si="3"/>
        <v/>
      </c>
      <c r="P46" s="44"/>
      <c r="Q46" s="44"/>
    </row>
    <row r="47" spans="1:45" s="6" customFormat="1" ht="20.25" hidden="1" customHeight="1">
      <c r="A47" s="4">
        <v>45</v>
      </c>
      <c r="B47" s="576" t="s">
        <v>62</v>
      </c>
      <c r="C47" s="73" t="s">
        <v>9</v>
      </c>
      <c r="D47" s="57">
        <v>5</v>
      </c>
      <c r="E47" s="74">
        <v>1</v>
      </c>
      <c r="F47" s="87"/>
      <c r="G47" s="92"/>
      <c r="H47" s="97" t="str">
        <f t="shared" si="0"/>
        <v>北区5-1</v>
      </c>
      <c r="I47" s="104">
        <v>370</v>
      </c>
      <c r="J47" s="113" t="s">
        <v>63</v>
      </c>
      <c r="K47" s="188"/>
      <c r="L47" s="129"/>
      <c r="M47" s="4" t="str">
        <f t="shared" si="3"/>
        <v/>
      </c>
      <c r="P47" s="44"/>
      <c r="Q47" s="44"/>
    </row>
    <row r="48" spans="1:45" s="6" customFormat="1" ht="20.25" hidden="1" customHeight="1">
      <c r="A48" s="4">
        <v>46</v>
      </c>
      <c r="B48" s="593"/>
      <c r="C48" s="73" t="s">
        <v>9</v>
      </c>
      <c r="D48" s="57">
        <v>5</v>
      </c>
      <c r="E48" s="74">
        <v>2</v>
      </c>
      <c r="F48" s="87"/>
      <c r="G48" s="92"/>
      <c r="H48" s="97" t="str">
        <f t="shared" si="0"/>
        <v>北区5-2</v>
      </c>
      <c r="I48" s="104">
        <v>225</v>
      </c>
      <c r="J48" s="113" t="s">
        <v>64</v>
      </c>
      <c r="K48" s="188"/>
      <c r="L48" s="141"/>
      <c r="M48" s="4" t="str">
        <f t="shared" si="3"/>
        <v/>
      </c>
      <c r="P48" s="44"/>
      <c r="Q48" s="44"/>
    </row>
    <row r="49" spans="1:70" ht="20.25" hidden="1" customHeight="1">
      <c r="A49" s="4">
        <v>47</v>
      </c>
      <c r="B49" s="593"/>
      <c r="C49" s="73" t="s">
        <v>9</v>
      </c>
      <c r="D49" s="57">
        <v>5</v>
      </c>
      <c r="E49" s="74">
        <v>3</v>
      </c>
      <c r="F49" s="87"/>
      <c r="G49" s="92"/>
      <c r="H49" s="97" t="str">
        <f t="shared" si="0"/>
        <v>北区5-3</v>
      </c>
      <c r="I49" s="104">
        <v>295</v>
      </c>
      <c r="J49" s="113" t="s">
        <v>65</v>
      </c>
      <c r="K49" s="188"/>
      <c r="L49" s="129"/>
      <c r="M49" s="4" t="str">
        <f t="shared" si="3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3"/>
      <c r="C50" s="73" t="s">
        <v>9</v>
      </c>
      <c r="D50" s="57">
        <v>5</v>
      </c>
      <c r="E50" s="74">
        <v>4</v>
      </c>
      <c r="F50" s="87"/>
      <c r="G50" s="92"/>
      <c r="H50" s="97" t="str">
        <f t="shared" si="0"/>
        <v>北区5-4</v>
      </c>
      <c r="I50" s="104">
        <v>395</v>
      </c>
      <c r="J50" s="113" t="s">
        <v>66</v>
      </c>
      <c r="K50" s="188"/>
      <c r="L50" s="129"/>
      <c r="M50" s="4" t="str">
        <f t="shared" si="3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3"/>
      <c r="C51" s="73" t="s">
        <v>9</v>
      </c>
      <c r="D51" s="57">
        <v>5</v>
      </c>
      <c r="E51" s="74">
        <v>5</v>
      </c>
      <c r="F51" s="87"/>
      <c r="G51" s="92"/>
      <c r="H51" s="97" t="str">
        <f t="shared" si="0"/>
        <v>北区5-5</v>
      </c>
      <c r="I51" s="104">
        <v>430</v>
      </c>
      <c r="J51" s="113" t="s">
        <v>1172</v>
      </c>
      <c r="K51" s="188"/>
      <c r="L51" s="131"/>
      <c r="M51" s="4" t="str">
        <f t="shared" si="3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50</v>
      </c>
      <c r="B52" s="593"/>
      <c r="C52" s="73" t="s">
        <v>9</v>
      </c>
      <c r="D52" s="57">
        <v>5</v>
      </c>
      <c r="E52" s="74">
        <v>6</v>
      </c>
      <c r="F52" s="87"/>
      <c r="G52" s="92"/>
      <c r="H52" s="97" t="str">
        <f t="shared" si="0"/>
        <v>北区5-6</v>
      </c>
      <c r="I52" s="104">
        <v>555</v>
      </c>
      <c r="J52" s="113" t="s">
        <v>68</v>
      </c>
      <c r="K52" s="281"/>
      <c r="L52" s="132"/>
      <c r="M52" s="4">
        <f t="shared" si="3"/>
        <v>280</v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577"/>
      <c r="C53" s="73" t="s">
        <v>9</v>
      </c>
      <c r="D53" s="57">
        <v>5</v>
      </c>
      <c r="E53" s="74">
        <v>7</v>
      </c>
      <c r="F53" s="87"/>
      <c r="G53" s="92"/>
      <c r="H53" s="97" t="str">
        <f t="shared" si="0"/>
        <v>北区5-7</v>
      </c>
      <c r="I53" s="104">
        <v>405</v>
      </c>
      <c r="J53" s="113" t="s">
        <v>69</v>
      </c>
      <c r="K53" s="188"/>
      <c r="L53" s="339"/>
      <c r="M53" s="4" t="str">
        <f t="shared" si="3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customHeight="1">
      <c r="A54" s="4">
        <v>52</v>
      </c>
      <c r="B54" s="610" t="s">
        <v>70</v>
      </c>
      <c r="C54" s="73" t="s">
        <v>9</v>
      </c>
      <c r="D54" s="57">
        <v>6</v>
      </c>
      <c r="E54" s="74">
        <v>1</v>
      </c>
      <c r="F54" s="87">
        <v>1</v>
      </c>
      <c r="G54" s="92"/>
      <c r="H54" s="97" t="str">
        <f t="shared" si="0"/>
        <v>北区6-1</v>
      </c>
      <c r="I54" s="104">
        <v>280</v>
      </c>
      <c r="J54" s="113" t="s">
        <v>1173</v>
      </c>
      <c r="K54" s="188" t="s">
        <v>1535</v>
      </c>
      <c r="L54" s="129"/>
      <c r="M54" s="4" t="str">
        <f t="shared" si="3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1" hidden="1" customHeight="1">
      <c r="A55" s="4">
        <v>53</v>
      </c>
      <c r="B55" s="595"/>
      <c r="C55" s="73" t="s">
        <v>9</v>
      </c>
      <c r="D55" s="57">
        <v>6</v>
      </c>
      <c r="E55" s="74">
        <v>2</v>
      </c>
      <c r="F55" s="87"/>
      <c r="G55" s="92"/>
      <c r="H55" s="97" t="str">
        <f t="shared" si="0"/>
        <v>北区6-2</v>
      </c>
      <c r="I55" s="104">
        <v>395</v>
      </c>
      <c r="J55" s="113" t="s">
        <v>1174</v>
      </c>
      <c r="K55" s="188"/>
      <c r="L55" s="129"/>
      <c r="M55" s="4" t="str">
        <f t="shared" si="3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hidden="1" customHeight="1">
      <c r="A56" s="4">
        <v>54</v>
      </c>
      <c r="B56" s="595"/>
      <c r="C56" s="73" t="s">
        <v>9</v>
      </c>
      <c r="D56" s="57">
        <v>6</v>
      </c>
      <c r="E56" s="74">
        <v>3</v>
      </c>
      <c r="F56" s="87"/>
      <c r="G56" s="92"/>
      <c r="H56" s="97" t="str">
        <f t="shared" si="0"/>
        <v>北区6-3</v>
      </c>
      <c r="I56" s="104">
        <v>140</v>
      </c>
      <c r="J56" s="113" t="s">
        <v>1175</v>
      </c>
      <c r="K56" s="188"/>
      <c r="L56" s="129"/>
      <c r="M56" s="5" t="str">
        <f>IF(F57,I57,"")</f>
        <v/>
      </c>
    </row>
    <row r="57" spans="1:70" ht="20.25" hidden="1" customHeight="1">
      <c r="A57" s="4">
        <v>55</v>
      </c>
      <c r="B57" s="595"/>
      <c r="C57" s="73" t="s">
        <v>9</v>
      </c>
      <c r="D57" s="57">
        <v>6</v>
      </c>
      <c r="E57" s="74">
        <v>4</v>
      </c>
      <c r="F57" s="87"/>
      <c r="G57" s="92"/>
      <c r="H57" s="97" t="str">
        <f t="shared" si="0"/>
        <v>北区6-4</v>
      </c>
      <c r="I57" s="104">
        <v>335</v>
      </c>
      <c r="J57" s="113" t="s">
        <v>1176</v>
      </c>
      <c r="K57" s="281"/>
      <c r="L57" s="131"/>
      <c r="M57" s="4">
        <f>IF(F59,I59,"")</f>
        <v>255</v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hidden="1" customHeight="1">
      <c r="A58" s="4">
        <v>56</v>
      </c>
      <c r="B58" s="595"/>
      <c r="C58" s="73" t="s">
        <v>9</v>
      </c>
      <c r="D58" s="57">
        <v>6</v>
      </c>
      <c r="E58" s="74">
        <v>5</v>
      </c>
      <c r="F58" s="87"/>
      <c r="G58" s="92"/>
      <c r="H58" s="97" t="str">
        <f t="shared" si="0"/>
        <v>北区6-5</v>
      </c>
      <c r="I58" s="104">
        <v>380</v>
      </c>
      <c r="J58" s="113" t="s">
        <v>75</v>
      </c>
      <c r="K58" s="188"/>
      <c r="L58" s="129"/>
      <c r="M58" s="5">
        <f>IF(F59,I59,"")</f>
        <v>255</v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customHeight="1">
      <c r="A59" s="4">
        <v>57</v>
      </c>
      <c r="B59" s="595"/>
      <c r="C59" s="73" t="s">
        <v>9</v>
      </c>
      <c r="D59" s="57">
        <v>6</v>
      </c>
      <c r="E59" s="74">
        <v>6</v>
      </c>
      <c r="F59" s="87">
        <v>1</v>
      </c>
      <c r="G59" s="92"/>
      <c r="H59" s="97" t="str">
        <f t="shared" si="0"/>
        <v>北区6-6</v>
      </c>
      <c r="I59" s="104">
        <v>255</v>
      </c>
      <c r="J59" s="113" t="s">
        <v>76</v>
      </c>
      <c r="K59" s="281" t="s">
        <v>1527</v>
      </c>
      <c r="L59" s="138"/>
      <c r="M59" s="4" t="str">
        <f>IF(F61,I61,"")</f>
        <v/>
      </c>
    </row>
    <row r="60" spans="1:70" ht="20.25" customHeight="1">
      <c r="A60" s="4">
        <v>58</v>
      </c>
      <c r="B60" s="595"/>
      <c r="C60" s="73" t="s">
        <v>9</v>
      </c>
      <c r="D60" s="57">
        <v>6</v>
      </c>
      <c r="E60" s="74">
        <v>7</v>
      </c>
      <c r="F60" s="87">
        <v>1</v>
      </c>
      <c r="G60" s="92"/>
      <c r="H60" s="97" t="str">
        <f t="shared" si="0"/>
        <v>北区6-7</v>
      </c>
      <c r="I60" s="104">
        <v>265</v>
      </c>
      <c r="J60" s="113" t="s">
        <v>1177</v>
      </c>
      <c r="K60" s="281" t="s">
        <v>1121</v>
      </c>
      <c r="L60" s="132"/>
      <c r="M60" s="5">
        <f>IF(F62,I62,"")</f>
        <v>240</v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hidden="1" customHeight="1">
      <c r="A61" s="4">
        <v>59</v>
      </c>
      <c r="B61" s="595"/>
      <c r="C61" s="73" t="s">
        <v>9</v>
      </c>
      <c r="D61" s="57">
        <v>6</v>
      </c>
      <c r="E61" s="74">
        <v>8</v>
      </c>
      <c r="F61" s="87"/>
      <c r="G61" s="92"/>
      <c r="H61" s="97" t="str">
        <f t="shared" si="0"/>
        <v>北区6-8</v>
      </c>
      <c r="I61" s="104">
        <v>445</v>
      </c>
      <c r="J61" s="113" t="s">
        <v>78</v>
      </c>
      <c r="K61" s="188"/>
      <c r="L61" s="129"/>
      <c r="M61" s="5">
        <f>IF(F62,I62,"")</f>
        <v>240</v>
      </c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customHeight="1">
      <c r="A62" s="4">
        <v>60</v>
      </c>
      <c r="B62" s="595"/>
      <c r="C62" s="73" t="s">
        <v>9</v>
      </c>
      <c r="D62" s="57">
        <v>6</v>
      </c>
      <c r="E62" s="74">
        <v>9</v>
      </c>
      <c r="F62" s="87">
        <v>1</v>
      </c>
      <c r="G62" s="92"/>
      <c r="H62" s="97" t="str">
        <f t="shared" si="0"/>
        <v>北区6-9</v>
      </c>
      <c r="I62" s="104">
        <v>240</v>
      </c>
      <c r="J62" s="113" t="s">
        <v>79</v>
      </c>
      <c r="K62" s="281" t="s">
        <v>1531</v>
      </c>
      <c r="L62" s="131"/>
      <c r="M62" s="4" t="str">
        <f>IF(F64,I64,"")</f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hidden="1" customHeight="1">
      <c r="A63" s="4">
        <v>61</v>
      </c>
      <c r="B63" s="595"/>
      <c r="C63" s="73" t="s">
        <v>9</v>
      </c>
      <c r="D63" s="57">
        <v>6</v>
      </c>
      <c r="E63" s="74">
        <v>10</v>
      </c>
      <c r="F63" s="87"/>
      <c r="G63" s="92"/>
      <c r="H63" s="97" t="str">
        <f t="shared" si="0"/>
        <v>北区6-10</v>
      </c>
      <c r="I63" s="104">
        <v>310</v>
      </c>
      <c r="J63" s="113" t="s">
        <v>1178</v>
      </c>
      <c r="K63" s="188"/>
      <c r="L63" s="129"/>
      <c r="M63" s="5" t="str">
        <f>IF(F64,I64,"")</f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hidden="1" customHeight="1">
      <c r="A64" s="4">
        <v>62</v>
      </c>
      <c r="B64" s="595"/>
      <c r="C64" s="73" t="s">
        <v>9</v>
      </c>
      <c r="D64" s="57">
        <v>6</v>
      </c>
      <c r="E64" s="74">
        <v>11</v>
      </c>
      <c r="F64" s="87"/>
      <c r="G64" s="92"/>
      <c r="H64" s="97" t="str">
        <f t="shared" si="0"/>
        <v>北区6-11</v>
      </c>
      <c r="I64" s="104">
        <v>295</v>
      </c>
      <c r="J64" s="113" t="s">
        <v>82</v>
      </c>
      <c r="K64" s="188"/>
      <c r="L64" s="152"/>
      <c r="M64" s="4" t="str">
        <f>IF(F66,I66,"")</f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customHeight="1">
      <c r="A65" s="4">
        <v>63</v>
      </c>
      <c r="B65" s="595"/>
      <c r="C65" s="73" t="s">
        <v>9</v>
      </c>
      <c r="D65" s="57">
        <v>6</v>
      </c>
      <c r="E65" s="74">
        <v>12</v>
      </c>
      <c r="F65" s="87">
        <v>1</v>
      </c>
      <c r="G65" s="92"/>
      <c r="H65" s="97" t="str">
        <f t="shared" si="0"/>
        <v>北区6-12</v>
      </c>
      <c r="I65" s="104">
        <v>645</v>
      </c>
      <c r="J65" s="113" t="s">
        <v>83</v>
      </c>
      <c r="K65" s="188" t="s">
        <v>1525</v>
      </c>
      <c r="L65" s="141"/>
      <c r="M65" s="4" t="str">
        <f>IF(F67,I67,"")</f>
        <v/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hidden="1" customHeight="1">
      <c r="A66" s="4">
        <v>64</v>
      </c>
      <c r="B66" s="595"/>
      <c r="C66" s="73" t="s">
        <v>9</v>
      </c>
      <c r="D66" s="57">
        <v>6</v>
      </c>
      <c r="E66" s="74">
        <v>13</v>
      </c>
      <c r="F66" s="87"/>
      <c r="G66" s="92"/>
      <c r="H66" s="97" t="str">
        <f t="shared" si="0"/>
        <v>北区6-13</v>
      </c>
      <c r="I66" s="104">
        <v>715</v>
      </c>
      <c r="J66" s="113" t="s">
        <v>85</v>
      </c>
      <c r="K66" s="188"/>
      <c r="L66" s="129"/>
      <c r="M66" s="4">
        <f>IF(F68,I68,"")</f>
        <v>415</v>
      </c>
      <c r="S66" s="347" t="s">
        <v>87</v>
      </c>
      <c r="T66" s="212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hidden="1" customHeight="1">
      <c r="A67" s="4">
        <v>65</v>
      </c>
      <c r="B67" s="595"/>
      <c r="C67" s="73" t="s">
        <v>9</v>
      </c>
      <c r="D67" s="57">
        <v>6</v>
      </c>
      <c r="E67" s="74">
        <v>14</v>
      </c>
      <c r="F67" s="87"/>
      <c r="G67" s="92"/>
      <c r="H67" s="97" t="str">
        <f t="shared" si="0"/>
        <v>北区6-14</v>
      </c>
      <c r="I67" s="104">
        <v>360</v>
      </c>
      <c r="J67" s="113" t="s">
        <v>1179</v>
      </c>
      <c r="K67" s="188"/>
      <c r="L67" s="152"/>
      <c r="M67" s="5">
        <f>IF(F68,I68,"")</f>
        <v>415</v>
      </c>
    </row>
    <row r="68" spans="1:70" ht="20.100000000000001" customHeight="1">
      <c r="A68" s="4">
        <v>66</v>
      </c>
      <c r="B68" s="595"/>
      <c r="C68" s="73" t="s">
        <v>9</v>
      </c>
      <c r="D68" s="57">
        <v>6</v>
      </c>
      <c r="E68" s="74">
        <v>15</v>
      </c>
      <c r="F68" s="87">
        <v>1</v>
      </c>
      <c r="G68" s="92"/>
      <c r="H68" s="97" t="str">
        <f t="shared" si="0"/>
        <v>北区6-15</v>
      </c>
      <c r="I68" s="104">
        <v>415</v>
      </c>
      <c r="J68" s="113" t="s">
        <v>88</v>
      </c>
      <c r="K68" s="281" t="s">
        <v>1091</v>
      </c>
      <c r="L68" s="141"/>
      <c r="M68" s="5">
        <f>IF(F69,I69,"")</f>
        <v>155</v>
      </c>
      <c r="S68" s="44" t="s">
        <v>24</v>
      </c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customHeight="1">
      <c r="A69" s="4">
        <v>67</v>
      </c>
      <c r="B69" s="595"/>
      <c r="C69" s="73" t="s">
        <v>9</v>
      </c>
      <c r="D69" s="57">
        <v>6</v>
      </c>
      <c r="E69" s="74" t="s">
        <v>29</v>
      </c>
      <c r="F69" s="87">
        <v>1</v>
      </c>
      <c r="G69" s="92"/>
      <c r="H69" s="97" t="str">
        <f t="shared" si="0"/>
        <v>北区6-16</v>
      </c>
      <c r="I69" s="104">
        <v>155</v>
      </c>
      <c r="J69" s="114" t="s">
        <v>1180</v>
      </c>
      <c r="K69" s="188" t="s">
        <v>947</v>
      </c>
      <c r="L69" s="131"/>
      <c r="M69" s="4" t="str">
        <f>IF(F71,I71,"")</f>
        <v/>
      </c>
    </row>
    <row r="70" spans="1:70" ht="20.100000000000001" hidden="1" customHeight="1">
      <c r="A70" s="4">
        <v>68</v>
      </c>
      <c r="B70" s="595"/>
      <c r="C70" s="73" t="s">
        <v>9</v>
      </c>
      <c r="D70" s="57">
        <v>6</v>
      </c>
      <c r="E70" s="74">
        <v>17</v>
      </c>
      <c r="F70" s="87"/>
      <c r="G70" s="92"/>
      <c r="H70" s="97" t="str">
        <f t="shared" si="0"/>
        <v>北区6-17</v>
      </c>
      <c r="I70" s="104">
        <v>570</v>
      </c>
      <c r="J70" s="113" t="s">
        <v>92</v>
      </c>
      <c r="K70" s="281"/>
      <c r="L70" s="339"/>
      <c r="M70" s="5" t="str">
        <f>IF(F71,I71,"")</f>
        <v/>
      </c>
    </row>
    <row r="71" spans="1:70" ht="20.100000000000001" hidden="1" customHeight="1">
      <c r="A71" s="4">
        <v>69</v>
      </c>
      <c r="B71" s="595"/>
      <c r="C71" s="73" t="s">
        <v>9</v>
      </c>
      <c r="D71" s="57">
        <v>6</v>
      </c>
      <c r="E71" s="74">
        <v>18</v>
      </c>
      <c r="F71" s="87"/>
      <c r="G71" s="92"/>
      <c r="H71" s="97" t="str">
        <f>CONCATENATE(C72,D71,"-",E71)</f>
        <v>北区6-18</v>
      </c>
      <c r="I71" s="104">
        <v>600</v>
      </c>
      <c r="J71" s="215" t="s">
        <v>92</v>
      </c>
      <c r="K71" s="281"/>
      <c r="L71" s="150"/>
      <c r="M71" s="5" t="str">
        <f>IF(F72,I72,"")</f>
        <v/>
      </c>
    </row>
    <row r="72" spans="1:70" ht="20.25" hidden="1" customHeight="1">
      <c r="A72" s="4">
        <v>70</v>
      </c>
      <c r="B72" s="595"/>
      <c r="C72" s="73" t="s">
        <v>9</v>
      </c>
      <c r="D72" s="58">
        <v>6</v>
      </c>
      <c r="E72" s="75">
        <v>19</v>
      </c>
      <c r="F72" s="87"/>
      <c r="G72" s="92"/>
      <c r="H72" s="97" t="str">
        <f t="shared" si="0"/>
        <v>北区6-19</v>
      </c>
      <c r="I72" s="105">
        <v>305</v>
      </c>
      <c r="J72" s="115" t="s">
        <v>1181</v>
      </c>
      <c r="K72" s="281"/>
      <c r="L72" s="131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hidden="1" customHeight="1">
      <c r="A73" s="4">
        <v>71</v>
      </c>
      <c r="B73" s="595"/>
      <c r="C73" s="73" t="s">
        <v>9</v>
      </c>
      <c r="D73" s="58">
        <v>6</v>
      </c>
      <c r="E73" s="75">
        <v>20</v>
      </c>
      <c r="F73" s="87"/>
      <c r="G73" s="92"/>
      <c r="H73" s="97" t="str">
        <f t="shared" si="0"/>
        <v>北区6-20</v>
      </c>
      <c r="I73" s="105">
        <v>215</v>
      </c>
      <c r="J73" s="115" t="s">
        <v>1182</v>
      </c>
      <c r="K73" s="188"/>
      <c r="L73" s="138"/>
      <c r="M73" s="5">
        <f>IF(F74,I74,"")</f>
        <v>305</v>
      </c>
    </row>
    <row r="74" spans="1:70" ht="20.25" customHeight="1">
      <c r="A74" s="4">
        <v>72</v>
      </c>
      <c r="B74" s="595"/>
      <c r="C74" s="73" t="s">
        <v>9</v>
      </c>
      <c r="D74" s="58">
        <v>6</v>
      </c>
      <c r="E74" s="75">
        <v>21</v>
      </c>
      <c r="F74" s="87">
        <v>1</v>
      </c>
      <c r="G74" s="92"/>
      <c r="H74" s="97" t="str">
        <f t="shared" si="0"/>
        <v>北区6-21</v>
      </c>
      <c r="I74" s="105">
        <v>305</v>
      </c>
      <c r="J74" s="113" t="s">
        <v>1183</v>
      </c>
      <c r="K74" s="324" t="s">
        <v>15</v>
      </c>
      <c r="L74" s="150"/>
      <c r="M74" s="4" t="str">
        <f t="shared" ref="M74:M93" si="4">IF(F78,I78,"")</f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customHeight="1">
      <c r="A75" s="4">
        <v>73</v>
      </c>
      <c r="B75" s="616"/>
      <c r="C75" s="73" t="s">
        <v>9</v>
      </c>
      <c r="D75" s="58">
        <v>6</v>
      </c>
      <c r="E75" s="75">
        <v>22</v>
      </c>
      <c r="F75" s="87">
        <v>1</v>
      </c>
      <c r="G75" s="92"/>
      <c r="H75" s="97" t="str">
        <f t="shared" si="0"/>
        <v>北区6-22</v>
      </c>
      <c r="I75" s="105">
        <v>335</v>
      </c>
      <c r="J75" s="113" t="s">
        <v>1184</v>
      </c>
      <c r="K75" s="325" t="s">
        <v>1433</v>
      </c>
      <c r="L75" s="150"/>
      <c r="M75" s="4" t="str">
        <f t="shared" si="4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576" t="s">
        <v>98</v>
      </c>
      <c r="C76" s="73" t="s">
        <v>9</v>
      </c>
      <c r="D76" s="57">
        <v>7</v>
      </c>
      <c r="E76" s="74">
        <v>1</v>
      </c>
      <c r="F76" s="87"/>
      <c r="G76" s="92"/>
      <c r="H76" s="97" t="str">
        <f t="shared" ref="H76:H141" si="5">CONCATENATE(C76,D76,"-",E76)</f>
        <v>北区7-1</v>
      </c>
      <c r="I76" s="104">
        <v>455</v>
      </c>
      <c r="J76" s="113" t="s">
        <v>99</v>
      </c>
      <c r="K76" s="188"/>
      <c r="L76" s="141"/>
      <c r="M76" s="4" t="str">
        <f t="shared" si="4"/>
        <v/>
      </c>
    </row>
    <row r="77" spans="1:70" ht="20.25" hidden="1" customHeight="1">
      <c r="A77" s="4">
        <v>75</v>
      </c>
      <c r="B77" s="593"/>
      <c r="C77" s="73" t="s">
        <v>9</v>
      </c>
      <c r="D77" s="57">
        <v>7</v>
      </c>
      <c r="E77" s="74">
        <v>2</v>
      </c>
      <c r="F77" s="87"/>
      <c r="G77" s="92"/>
      <c r="H77" s="97" t="str">
        <f t="shared" si="5"/>
        <v>北区7-2</v>
      </c>
      <c r="I77" s="104">
        <v>415</v>
      </c>
      <c r="J77" s="113" t="s">
        <v>1185</v>
      </c>
      <c r="K77" s="188"/>
      <c r="L77" s="129"/>
      <c r="M77" s="4" t="str">
        <f t="shared" si="4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593"/>
      <c r="C78" s="73" t="s">
        <v>9</v>
      </c>
      <c r="D78" s="57">
        <v>7</v>
      </c>
      <c r="E78" s="74">
        <v>3</v>
      </c>
      <c r="F78" s="87"/>
      <c r="G78" s="92"/>
      <c r="H78" s="97" t="str">
        <f t="shared" si="5"/>
        <v>北区7-3</v>
      </c>
      <c r="I78" s="104">
        <v>190</v>
      </c>
      <c r="J78" s="113" t="s">
        <v>101</v>
      </c>
      <c r="K78" s="327"/>
      <c r="L78" s="145"/>
      <c r="M78" s="4" t="str">
        <f t="shared" si="4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93"/>
      <c r="C79" s="73" t="s">
        <v>9</v>
      </c>
      <c r="D79" s="57">
        <v>7</v>
      </c>
      <c r="E79" s="74">
        <v>4</v>
      </c>
      <c r="F79" s="87"/>
      <c r="G79" s="92"/>
      <c r="H79" s="97" t="str">
        <f t="shared" si="5"/>
        <v>北区7-4</v>
      </c>
      <c r="I79" s="104">
        <v>140</v>
      </c>
      <c r="J79" s="113" t="s">
        <v>102</v>
      </c>
      <c r="K79" s="188"/>
      <c r="L79" s="129"/>
      <c r="M79" s="4" t="str">
        <f t="shared" si="4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3"/>
      <c r="C80" s="73" t="s">
        <v>9</v>
      </c>
      <c r="D80" s="57">
        <v>7</v>
      </c>
      <c r="E80" s="74">
        <v>5</v>
      </c>
      <c r="F80" s="87"/>
      <c r="G80" s="92"/>
      <c r="H80" s="97" t="str">
        <f t="shared" si="5"/>
        <v>北区7-5</v>
      </c>
      <c r="I80" s="104">
        <v>630</v>
      </c>
      <c r="J80" s="113" t="s">
        <v>103</v>
      </c>
      <c r="K80" s="188"/>
      <c r="L80" s="129"/>
      <c r="M80" s="4" t="str">
        <f t="shared" si="4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77"/>
      <c r="C81" s="73" t="s">
        <v>9</v>
      </c>
      <c r="D81" s="57">
        <v>7</v>
      </c>
      <c r="E81" s="74">
        <v>6</v>
      </c>
      <c r="F81" s="87"/>
      <c r="G81" s="92"/>
      <c r="H81" s="97" t="str">
        <f t="shared" si="5"/>
        <v>北区7-6</v>
      </c>
      <c r="I81" s="104">
        <v>735</v>
      </c>
      <c r="J81" s="113" t="s">
        <v>1186</v>
      </c>
      <c r="K81" s="188"/>
      <c r="L81" s="129"/>
      <c r="M81" s="4" t="str">
        <f t="shared" si="4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94" t="s">
        <v>105</v>
      </c>
      <c r="C82" s="73" t="s">
        <v>9</v>
      </c>
      <c r="D82" s="57">
        <v>8</v>
      </c>
      <c r="E82" s="74">
        <v>1</v>
      </c>
      <c r="F82" s="87"/>
      <c r="G82" s="92"/>
      <c r="H82" s="97" t="str">
        <f t="shared" si="5"/>
        <v>北区8-1</v>
      </c>
      <c r="I82" s="104">
        <v>510</v>
      </c>
      <c r="J82" s="113" t="s">
        <v>106</v>
      </c>
      <c r="K82" s="188"/>
      <c r="L82" s="129"/>
      <c r="M82" s="4" t="str">
        <f t="shared" si="4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94"/>
      <c r="C83" s="73" t="s">
        <v>9</v>
      </c>
      <c r="D83" s="57">
        <v>8</v>
      </c>
      <c r="E83" s="74">
        <v>2</v>
      </c>
      <c r="F83" s="87"/>
      <c r="G83" s="92"/>
      <c r="H83" s="97" t="str">
        <f t="shared" si="5"/>
        <v>北区8-2</v>
      </c>
      <c r="I83" s="104">
        <v>315</v>
      </c>
      <c r="J83" s="113" t="s">
        <v>107</v>
      </c>
      <c r="K83" s="188"/>
      <c r="L83" s="129"/>
      <c r="M83" s="4" t="str">
        <f t="shared" si="4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94"/>
      <c r="C84" s="73" t="s">
        <v>9</v>
      </c>
      <c r="D84" s="57">
        <v>8</v>
      </c>
      <c r="E84" s="74">
        <v>3</v>
      </c>
      <c r="F84" s="87"/>
      <c r="G84" s="92"/>
      <c r="H84" s="97" t="str">
        <f t="shared" si="5"/>
        <v>北区8-3</v>
      </c>
      <c r="I84" s="104">
        <v>250</v>
      </c>
      <c r="J84" s="113" t="s">
        <v>108</v>
      </c>
      <c r="K84" s="188"/>
      <c r="L84" s="129"/>
      <c r="M84" s="4" t="str">
        <f t="shared" si="4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/>
      <c r="C85" s="73" t="s">
        <v>9</v>
      </c>
      <c r="D85" s="57">
        <v>8</v>
      </c>
      <c r="E85" s="74">
        <v>4</v>
      </c>
      <c r="F85" s="87"/>
      <c r="G85" s="92"/>
      <c r="H85" s="97" t="str">
        <f t="shared" si="5"/>
        <v>北区8-4</v>
      </c>
      <c r="I85" s="104">
        <v>335</v>
      </c>
      <c r="J85" s="113" t="s">
        <v>1187</v>
      </c>
      <c r="K85" s="188"/>
      <c r="L85" s="129"/>
      <c r="M85" s="4" t="str">
        <f t="shared" si="4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5</v>
      </c>
      <c r="F86" s="87"/>
      <c r="G86" s="92"/>
      <c r="H86" s="97" t="str">
        <f t="shared" si="5"/>
        <v>北区8-5</v>
      </c>
      <c r="I86" s="104">
        <v>360</v>
      </c>
      <c r="J86" s="113" t="s">
        <v>1188</v>
      </c>
      <c r="K86" s="188"/>
      <c r="L86" s="129"/>
      <c r="M86" s="5">
        <f t="shared" si="4"/>
        <v>410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6</v>
      </c>
      <c r="F87" s="87"/>
      <c r="G87" s="92"/>
      <c r="H87" s="97" t="str">
        <f t="shared" si="5"/>
        <v>北区8-6</v>
      </c>
      <c r="I87" s="104">
        <v>1005</v>
      </c>
      <c r="J87" s="113" t="s">
        <v>1189</v>
      </c>
      <c r="K87" s="328"/>
      <c r="L87" s="138"/>
      <c r="M87" s="4">
        <f t="shared" si="4"/>
        <v>455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hidden="1" customHeight="1">
      <c r="A88" s="4">
        <v>86</v>
      </c>
      <c r="B88" s="594"/>
      <c r="C88" s="73" t="s">
        <v>9</v>
      </c>
      <c r="D88" s="57">
        <v>8</v>
      </c>
      <c r="E88" s="74">
        <v>7</v>
      </c>
      <c r="F88" s="87"/>
      <c r="G88" s="92"/>
      <c r="H88" s="97" t="str">
        <f t="shared" si="5"/>
        <v>北区8-7</v>
      </c>
      <c r="I88" s="104">
        <v>350</v>
      </c>
      <c r="J88" s="113" t="s">
        <v>1190</v>
      </c>
      <c r="K88" s="188"/>
      <c r="L88" s="129"/>
      <c r="M88" s="5">
        <f>IF(F90,I90,"")</f>
        <v>410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hidden="1" customHeight="1">
      <c r="A89" s="4">
        <v>87</v>
      </c>
      <c r="B89" s="594"/>
      <c r="C89" s="73" t="s">
        <v>9</v>
      </c>
      <c r="D89" s="57">
        <v>8</v>
      </c>
      <c r="E89" s="74">
        <v>8</v>
      </c>
      <c r="F89" s="87"/>
      <c r="G89" s="92"/>
      <c r="H89" s="97" t="str">
        <f t="shared" si="5"/>
        <v>北区8-8</v>
      </c>
      <c r="I89" s="104">
        <v>435</v>
      </c>
      <c r="J89" s="113" t="s">
        <v>114</v>
      </c>
      <c r="K89" s="188"/>
      <c r="L89" s="129"/>
      <c r="M89" s="5">
        <f>IF(F91,I91,"")</f>
        <v>455</v>
      </c>
    </row>
    <row r="90" spans="1:70" ht="20.25" customHeight="1">
      <c r="A90" s="4">
        <v>88</v>
      </c>
      <c r="B90" s="594"/>
      <c r="C90" s="73" t="s">
        <v>9</v>
      </c>
      <c r="D90" s="57">
        <v>8</v>
      </c>
      <c r="E90" s="74">
        <v>9</v>
      </c>
      <c r="F90" s="87">
        <v>1</v>
      </c>
      <c r="G90" s="92"/>
      <c r="H90" s="97" t="str">
        <f t="shared" si="5"/>
        <v>北区8-9</v>
      </c>
      <c r="I90" s="104">
        <v>410</v>
      </c>
      <c r="J90" s="113" t="s">
        <v>114</v>
      </c>
      <c r="K90" s="329" t="s">
        <v>1455</v>
      </c>
      <c r="L90" s="139"/>
      <c r="M90" s="4">
        <f t="shared" si="4"/>
        <v>605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customHeight="1">
      <c r="A91" s="4">
        <v>89</v>
      </c>
      <c r="B91" s="594" t="s">
        <v>115</v>
      </c>
      <c r="C91" s="73" t="s">
        <v>9</v>
      </c>
      <c r="D91" s="57">
        <v>9</v>
      </c>
      <c r="E91" s="74">
        <v>1</v>
      </c>
      <c r="F91" s="87">
        <v>1</v>
      </c>
      <c r="G91" s="92"/>
      <c r="H91" s="97" t="str">
        <f t="shared" si="5"/>
        <v>北区9-1</v>
      </c>
      <c r="I91" s="104">
        <v>455</v>
      </c>
      <c r="J91" s="113" t="s">
        <v>1191</v>
      </c>
      <c r="K91" s="281" t="s">
        <v>1041</v>
      </c>
      <c r="L91" s="156"/>
      <c r="M91" s="4" t="str">
        <f t="shared" si="4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hidden="1" customHeight="1">
      <c r="A92" s="4">
        <v>90</v>
      </c>
      <c r="B92" s="594"/>
      <c r="C92" s="73" t="s">
        <v>9</v>
      </c>
      <c r="D92" s="57">
        <v>9</v>
      </c>
      <c r="E92" s="74">
        <v>2</v>
      </c>
      <c r="F92" s="87"/>
      <c r="G92" s="92"/>
      <c r="H92" s="222" t="str">
        <f t="shared" si="5"/>
        <v>北区9-2</v>
      </c>
      <c r="I92" s="104">
        <v>285</v>
      </c>
      <c r="J92" s="116" t="s">
        <v>1192</v>
      </c>
      <c r="K92" s="188"/>
      <c r="L92" s="129"/>
      <c r="M92" s="5">
        <f>IF(F94,I94,"")</f>
        <v>605</v>
      </c>
    </row>
    <row r="93" spans="1:70" ht="16.5" hidden="1" customHeight="1">
      <c r="A93" s="4">
        <v>91</v>
      </c>
      <c r="B93" s="576" t="s">
        <v>119</v>
      </c>
      <c r="C93" s="73" t="s">
        <v>9</v>
      </c>
      <c r="D93" s="59">
        <v>10</v>
      </c>
      <c r="E93" s="74">
        <v>1</v>
      </c>
      <c r="F93" s="87"/>
      <c r="G93" s="92"/>
      <c r="H93" s="97" t="str">
        <f t="shared" si="5"/>
        <v>北区10-1</v>
      </c>
      <c r="I93" s="104">
        <v>305</v>
      </c>
      <c r="J93" s="113" t="s">
        <v>120</v>
      </c>
      <c r="K93" s="188"/>
      <c r="L93" s="129"/>
      <c r="M93" s="4" t="str">
        <f t="shared" si="4"/>
        <v/>
      </c>
    </row>
    <row r="94" spans="1:70" ht="20.25" customHeight="1">
      <c r="A94" s="4">
        <v>92</v>
      </c>
      <c r="B94" s="593"/>
      <c r="C94" s="73" t="s">
        <v>9</v>
      </c>
      <c r="D94" s="349">
        <v>10</v>
      </c>
      <c r="E94" s="74">
        <v>2</v>
      </c>
      <c r="F94" s="87">
        <v>1</v>
      </c>
      <c r="G94" s="92"/>
      <c r="H94" s="97" t="str">
        <f t="shared" si="5"/>
        <v>北区10-2</v>
      </c>
      <c r="I94" s="104">
        <v>605</v>
      </c>
      <c r="J94" s="113" t="s">
        <v>120</v>
      </c>
      <c r="K94" s="281" t="s">
        <v>1547</v>
      </c>
      <c r="L94" s="141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hidden="1" customHeight="1">
      <c r="A95" s="4">
        <v>93</v>
      </c>
      <c r="B95" s="593"/>
      <c r="C95" s="73" t="s">
        <v>9</v>
      </c>
      <c r="D95" s="59">
        <v>10</v>
      </c>
      <c r="E95" s="74">
        <v>3</v>
      </c>
      <c r="F95" s="87"/>
      <c r="G95" s="92"/>
      <c r="H95" s="97" t="str">
        <f t="shared" si="5"/>
        <v>北区10-3</v>
      </c>
      <c r="I95" s="104">
        <v>600</v>
      </c>
      <c r="J95" s="113" t="s">
        <v>122</v>
      </c>
      <c r="K95" s="188"/>
      <c r="L95" s="132"/>
      <c r="M95" s="4" t="e">
        <f>IF(#REF!,#REF!,"")</f>
        <v>#REF!</v>
      </c>
      <c r="P95" s="46"/>
      <c r="Q95" s="46"/>
    </row>
    <row r="96" spans="1:70" s="16" customFormat="1" ht="16.5" hidden="1" customHeight="1">
      <c r="A96" s="4">
        <v>94</v>
      </c>
      <c r="B96" s="593"/>
      <c r="C96" s="73" t="s">
        <v>9</v>
      </c>
      <c r="D96" s="59">
        <v>10</v>
      </c>
      <c r="E96" s="74">
        <v>4</v>
      </c>
      <c r="F96" s="87"/>
      <c r="G96" s="92"/>
      <c r="H96" s="97" t="str">
        <f t="shared" si="5"/>
        <v>北区10-4</v>
      </c>
      <c r="I96" s="104">
        <v>585</v>
      </c>
      <c r="J96" s="113" t="s">
        <v>1493</v>
      </c>
      <c r="K96" s="188"/>
      <c r="L96" s="129"/>
      <c r="M96" s="4" t="str">
        <f>IF(F103,I103,"")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hidden="1" customHeight="1">
      <c r="A97" s="4">
        <v>95</v>
      </c>
      <c r="B97" s="577"/>
      <c r="C97" s="73" t="s">
        <v>9</v>
      </c>
      <c r="D97" s="59">
        <v>10</v>
      </c>
      <c r="E97" s="74">
        <v>5</v>
      </c>
      <c r="F97" s="87"/>
      <c r="G97" s="92"/>
      <c r="H97" s="97" t="str">
        <f t="shared" si="5"/>
        <v>北区10-5</v>
      </c>
      <c r="I97" s="104">
        <v>345</v>
      </c>
      <c r="J97" s="113" t="s">
        <v>125</v>
      </c>
      <c r="K97" s="188"/>
      <c r="L97" s="129"/>
      <c r="M97" s="4">
        <f>IF(F104,I104,"")</f>
        <v>515</v>
      </c>
      <c r="P97" s="46"/>
      <c r="Q97" s="46"/>
    </row>
    <row r="98" spans="1:70" s="16" customFormat="1" ht="20.100000000000001" customHeight="1">
      <c r="A98" s="4">
        <v>96</v>
      </c>
      <c r="B98" s="576" t="s">
        <v>140</v>
      </c>
      <c r="C98" s="76" t="s">
        <v>141</v>
      </c>
      <c r="D98" s="57">
        <v>1</v>
      </c>
      <c r="E98" s="74">
        <v>1</v>
      </c>
      <c r="F98" s="87">
        <v>1</v>
      </c>
      <c r="G98" s="92"/>
      <c r="H98" s="97" t="str">
        <f t="shared" si="5"/>
        <v>西区1-1</v>
      </c>
      <c r="I98" s="104">
        <v>325</v>
      </c>
      <c r="J98" s="113" t="s">
        <v>1494</v>
      </c>
      <c r="K98" s="188" t="s">
        <v>1109</v>
      </c>
      <c r="L98" s="159"/>
      <c r="M98" s="5" t="str">
        <f>IF(F100,I100,"")</f>
        <v/>
      </c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</row>
    <row r="99" spans="1:70" s="16" customFormat="1" ht="20.25">
      <c r="A99" s="4">
        <v>97</v>
      </c>
      <c r="B99" s="593"/>
      <c r="C99" s="76" t="s">
        <v>141</v>
      </c>
      <c r="D99" s="57">
        <v>1</v>
      </c>
      <c r="E99" s="74" t="s">
        <v>143</v>
      </c>
      <c r="F99" s="205">
        <v>1</v>
      </c>
      <c r="G99" s="92"/>
      <c r="H99" s="97" t="str">
        <f t="shared" si="5"/>
        <v>西区1-2</v>
      </c>
      <c r="I99" s="104">
        <v>250</v>
      </c>
      <c r="J99" s="113" t="s">
        <v>1193</v>
      </c>
      <c r="K99" s="189" t="s">
        <v>1109</v>
      </c>
      <c r="L99" s="264"/>
      <c r="M99" s="4" t="str">
        <f>IF(F106,I106,"")</f>
        <v/>
      </c>
      <c r="P99" s="46"/>
      <c r="Q99" s="46"/>
    </row>
    <row r="100" spans="1:70" s="16" customFormat="1" ht="20.25" hidden="1" customHeight="1">
      <c r="A100" s="4">
        <v>98</v>
      </c>
      <c r="B100" s="593"/>
      <c r="C100" s="76" t="s">
        <v>141</v>
      </c>
      <c r="D100" s="57">
        <v>1</v>
      </c>
      <c r="E100" s="74" t="s">
        <v>146</v>
      </c>
      <c r="F100" s="87"/>
      <c r="G100" s="92"/>
      <c r="H100" s="97" t="str">
        <f t="shared" si="5"/>
        <v>西区1-3</v>
      </c>
      <c r="I100" s="104">
        <v>355</v>
      </c>
      <c r="J100" s="113" t="s">
        <v>1194</v>
      </c>
      <c r="K100" s="325"/>
      <c r="L100" s="372"/>
      <c r="M100" s="4" t="str">
        <f>IF(F107,I107,"")</f>
        <v/>
      </c>
      <c r="P100" s="46"/>
      <c r="Q100" s="46"/>
    </row>
    <row r="101" spans="1:70" s="16" customFormat="1" ht="20.25" hidden="1" customHeight="1">
      <c r="A101" s="4">
        <v>99</v>
      </c>
      <c r="B101" s="593"/>
      <c r="C101" s="76" t="s">
        <v>141</v>
      </c>
      <c r="D101" s="57">
        <v>1</v>
      </c>
      <c r="E101" s="74" t="s">
        <v>886</v>
      </c>
      <c r="F101" s="87"/>
      <c r="G101" s="92"/>
      <c r="H101" s="97" t="str">
        <f t="shared" ref="H101" si="6">CONCATENATE(C101,D101,"-",E101)</f>
        <v>西区1-4</v>
      </c>
      <c r="I101" s="104">
        <v>270</v>
      </c>
      <c r="J101" s="113" t="s">
        <v>1195</v>
      </c>
      <c r="K101" s="325"/>
      <c r="L101" s="372"/>
      <c r="M101" s="4"/>
      <c r="P101" s="46"/>
      <c r="Q101" s="46"/>
    </row>
    <row r="102" spans="1:70" s="16" customFormat="1" ht="20.25" customHeight="1">
      <c r="A102" s="4">
        <v>100</v>
      </c>
      <c r="B102" s="577"/>
      <c r="C102" s="76" t="s">
        <v>141</v>
      </c>
      <c r="D102" s="57">
        <v>1</v>
      </c>
      <c r="E102" s="74" t="s">
        <v>887</v>
      </c>
      <c r="F102" s="87">
        <v>1</v>
      </c>
      <c r="G102" s="92"/>
      <c r="H102" s="97" t="str">
        <f t="shared" si="5"/>
        <v>西区1-5</v>
      </c>
      <c r="I102" s="104">
        <v>320</v>
      </c>
      <c r="J102" s="113" t="s">
        <v>1495</v>
      </c>
      <c r="K102" s="325" t="s">
        <v>1490</v>
      </c>
      <c r="L102" s="163"/>
      <c r="M102" s="5">
        <f t="shared" ref="M102:M116" si="7">IF(F108,I108,"")</f>
        <v>550</v>
      </c>
      <c r="P102" s="46"/>
      <c r="Q102" s="46"/>
    </row>
    <row r="103" spans="1:70" s="16" customFormat="1" ht="20.100000000000001" hidden="1" customHeight="1">
      <c r="A103" s="4">
        <v>101</v>
      </c>
      <c r="B103" s="576" t="s">
        <v>150</v>
      </c>
      <c r="C103" s="76" t="s">
        <v>141</v>
      </c>
      <c r="D103" s="57">
        <v>2</v>
      </c>
      <c r="E103" s="74">
        <v>1</v>
      </c>
      <c r="F103" s="87"/>
      <c r="G103" s="92"/>
      <c r="H103" s="97" t="str">
        <f t="shared" si="5"/>
        <v>西区2-1</v>
      </c>
      <c r="I103" s="104">
        <v>835</v>
      </c>
      <c r="J103" s="113" t="s">
        <v>1496</v>
      </c>
      <c r="K103" s="188"/>
      <c r="L103" s="129"/>
      <c r="M103" s="5" t="str">
        <f>IF(F105,I105,"")</f>
        <v/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16.5" customHeight="1">
      <c r="A104" s="4">
        <v>102</v>
      </c>
      <c r="B104" s="593"/>
      <c r="C104" s="76" t="s">
        <v>141</v>
      </c>
      <c r="D104" s="57">
        <v>2</v>
      </c>
      <c r="E104" s="74">
        <v>2</v>
      </c>
      <c r="F104" s="87">
        <v>2</v>
      </c>
      <c r="G104" s="92"/>
      <c r="H104" s="97" t="str">
        <f t="shared" si="5"/>
        <v>西区2-2</v>
      </c>
      <c r="I104" s="104">
        <v>515</v>
      </c>
      <c r="J104" s="113" t="s">
        <v>1197</v>
      </c>
      <c r="K104" s="188"/>
      <c r="L104" s="135" t="s">
        <v>1552</v>
      </c>
      <c r="M104" s="5" t="e">
        <f>IF(#REF!,#REF!,"")</f>
        <v>#REF!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hidden="1" customHeight="1">
      <c r="A105" s="4">
        <v>103</v>
      </c>
      <c r="B105" s="593"/>
      <c r="C105" s="76" t="s">
        <v>141</v>
      </c>
      <c r="D105" s="57">
        <v>2</v>
      </c>
      <c r="E105" s="74">
        <v>3</v>
      </c>
      <c r="F105" s="87"/>
      <c r="G105" s="92"/>
      <c r="H105" s="97" t="str">
        <f t="shared" si="5"/>
        <v>西区2-3</v>
      </c>
      <c r="I105" s="104">
        <v>300</v>
      </c>
      <c r="J105" s="113" t="s">
        <v>153</v>
      </c>
      <c r="K105" s="325"/>
      <c r="L105" s="318"/>
      <c r="M105" s="5">
        <f>IF(F109,I109,"")</f>
        <v>230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s="16" customFormat="1" ht="20.100000000000001" hidden="1" customHeight="1">
      <c r="A106" s="4">
        <v>104</v>
      </c>
      <c r="B106" s="593"/>
      <c r="C106" s="76" t="s">
        <v>141</v>
      </c>
      <c r="D106" s="57">
        <v>2</v>
      </c>
      <c r="E106" s="74">
        <v>4</v>
      </c>
      <c r="F106" s="87"/>
      <c r="G106" s="92"/>
      <c r="H106" s="97" t="str">
        <f t="shared" si="5"/>
        <v>西区2-4</v>
      </c>
      <c r="I106" s="104">
        <v>295</v>
      </c>
      <c r="J106" s="113" t="s">
        <v>154</v>
      </c>
      <c r="K106" s="188"/>
      <c r="L106" s="129"/>
      <c r="M106" s="5">
        <f>IF(F108,I108,"")</f>
        <v>550</v>
      </c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0" ht="20.25" hidden="1" customHeight="1">
      <c r="A107" s="4">
        <v>105</v>
      </c>
      <c r="B107" s="593"/>
      <c r="C107" s="76" t="s">
        <v>141</v>
      </c>
      <c r="D107" s="57">
        <v>2</v>
      </c>
      <c r="E107" s="74">
        <v>5</v>
      </c>
      <c r="F107" s="87"/>
      <c r="G107" s="92"/>
      <c r="H107" s="97" t="str">
        <f t="shared" si="5"/>
        <v>西区2-5</v>
      </c>
      <c r="I107" s="104">
        <v>555</v>
      </c>
      <c r="J107" s="113" t="s">
        <v>155</v>
      </c>
      <c r="K107" s="281"/>
      <c r="L107" s="403"/>
      <c r="M107" s="4">
        <f t="shared" si="7"/>
        <v>290</v>
      </c>
    </row>
    <row r="108" spans="1:70" ht="20.25" customHeight="1">
      <c r="A108" s="4">
        <v>106</v>
      </c>
      <c r="B108" s="577"/>
      <c r="C108" s="76" t="s">
        <v>141</v>
      </c>
      <c r="D108" s="57">
        <v>2</v>
      </c>
      <c r="E108" s="74">
        <v>6</v>
      </c>
      <c r="F108" s="87">
        <v>2</v>
      </c>
      <c r="G108" s="92"/>
      <c r="H108" s="97" t="str">
        <f t="shared" si="5"/>
        <v>西区2-6</v>
      </c>
      <c r="I108" s="104">
        <v>550</v>
      </c>
      <c r="J108" s="113" t="s">
        <v>1198</v>
      </c>
      <c r="K108" s="325"/>
      <c r="L108" s="369" t="s">
        <v>1552</v>
      </c>
      <c r="M108" s="5" t="str">
        <f t="shared" si="7"/>
        <v/>
      </c>
    </row>
    <row r="109" spans="1:70" ht="20.25" customHeight="1">
      <c r="A109" s="4">
        <v>107</v>
      </c>
      <c r="B109" s="594" t="s">
        <v>159</v>
      </c>
      <c r="C109" s="76" t="s">
        <v>141</v>
      </c>
      <c r="D109" s="57">
        <v>3</v>
      </c>
      <c r="E109" s="74">
        <v>1</v>
      </c>
      <c r="F109" s="87">
        <v>1</v>
      </c>
      <c r="G109" s="92"/>
      <c r="H109" s="97" t="str">
        <f t="shared" si="5"/>
        <v>西区3-1</v>
      </c>
      <c r="I109" s="104">
        <v>230</v>
      </c>
      <c r="J109" s="113" t="s">
        <v>160</v>
      </c>
      <c r="K109" s="189" t="s">
        <v>1114</v>
      </c>
      <c r="L109" s="135"/>
      <c r="M109" s="4" t="str">
        <f t="shared" si="7"/>
        <v/>
      </c>
      <c r="N109" s="6"/>
      <c r="O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</row>
    <row r="110" spans="1:70" ht="20.25" hidden="1" customHeight="1">
      <c r="A110" s="4">
        <v>108</v>
      </c>
      <c r="B110" s="594"/>
      <c r="C110" s="76" t="s">
        <v>141</v>
      </c>
      <c r="D110" s="57">
        <v>3</v>
      </c>
      <c r="E110" s="74">
        <v>2</v>
      </c>
      <c r="F110" s="87"/>
      <c r="G110" s="92"/>
      <c r="H110" s="97" t="str">
        <f t="shared" si="5"/>
        <v>西区3-2</v>
      </c>
      <c r="I110" s="104">
        <v>595</v>
      </c>
      <c r="J110" s="113" t="s">
        <v>161</v>
      </c>
      <c r="K110" s="188"/>
      <c r="L110" s="129"/>
      <c r="M110" s="4" t="str">
        <f t="shared" si="7"/>
        <v/>
      </c>
    </row>
    <row r="111" spans="1:70" ht="20.25" hidden="1" customHeight="1">
      <c r="A111" s="4">
        <v>109</v>
      </c>
      <c r="B111" s="594"/>
      <c r="C111" s="76" t="s">
        <v>141</v>
      </c>
      <c r="D111" s="57">
        <v>3</v>
      </c>
      <c r="E111" s="74">
        <v>3</v>
      </c>
      <c r="F111" s="87"/>
      <c r="G111" s="92"/>
      <c r="H111" s="97" t="str">
        <f t="shared" si="5"/>
        <v>西区3-3</v>
      </c>
      <c r="I111" s="104">
        <v>605</v>
      </c>
      <c r="J111" s="113" t="s">
        <v>162</v>
      </c>
      <c r="K111" s="188"/>
      <c r="L111" s="129"/>
      <c r="M111" s="5">
        <f>IF(F113,I113,"")</f>
        <v>290</v>
      </c>
    </row>
    <row r="112" spans="1:70" ht="20.25" hidden="1" customHeight="1">
      <c r="A112" s="4">
        <v>110</v>
      </c>
      <c r="B112" s="594"/>
      <c r="C112" s="76" t="s">
        <v>141</v>
      </c>
      <c r="D112" s="57">
        <v>3</v>
      </c>
      <c r="E112" s="74">
        <v>4</v>
      </c>
      <c r="F112" s="87"/>
      <c r="G112" s="92"/>
      <c r="H112" s="97" t="str">
        <f t="shared" si="5"/>
        <v>西区3-4</v>
      </c>
      <c r="I112" s="104">
        <v>525</v>
      </c>
      <c r="J112" s="113" t="s">
        <v>163</v>
      </c>
      <c r="K112" s="188"/>
      <c r="L112" s="129"/>
      <c r="M112" s="4" t="str">
        <f t="shared" si="7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customHeight="1">
      <c r="A113" s="4">
        <v>111</v>
      </c>
      <c r="B113" s="594"/>
      <c r="C113" s="76" t="s">
        <v>141</v>
      </c>
      <c r="D113" s="57">
        <v>3</v>
      </c>
      <c r="E113" s="74">
        <v>5</v>
      </c>
      <c r="F113" s="87">
        <v>1</v>
      </c>
      <c r="G113" s="92"/>
      <c r="H113" s="97" t="str">
        <f t="shared" si="5"/>
        <v>西区3-5</v>
      </c>
      <c r="I113" s="104">
        <v>290</v>
      </c>
      <c r="J113" s="113" t="s">
        <v>164</v>
      </c>
      <c r="K113" s="188" t="s">
        <v>1529</v>
      </c>
      <c r="L113" s="141"/>
      <c r="M113" s="4" t="str">
        <f t="shared" si="7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hidden="1" customHeight="1">
      <c r="A114" s="4">
        <v>112</v>
      </c>
      <c r="B114" s="594"/>
      <c r="C114" s="76" t="s">
        <v>141</v>
      </c>
      <c r="D114" s="57">
        <v>3</v>
      </c>
      <c r="E114" s="74">
        <v>6</v>
      </c>
      <c r="F114" s="87"/>
      <c r="G114" s="92"/>
      <c r="H114" s="97" t="str">
        <f t="shared" si="5"/>
        <v>西区3-6</v>
      </c>
      <c r="I114" s="104">
        <v>470</v>
      </c>
      <c r="J114" s="113" t="s">
        <v>165</v>
      </c>
      <c r="K114" s="189"/>
      <c r="L114" s="135"/>
      <c r="M114" s="4" t="str">
        <f t="shared" si="7"/>
        <v/>
      </c>
      <c r="N114" s="6"/>
      <c r="O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</row>
    <row r="115" spans="1:70" ht="20.25" hidden="1" customHeight="1">
      <c r="A115" s="4">
        <v>113</v>
      </c>
      <c r="B115" s="594"/>
      <c r="C115" s="76" t="s">
        <v>141</v>
      </c>
      <c r="D115" s="57">
        <v>3</v>
      </c>
      <c r="E115" s="74">
        <v>7</v>
      </c>
      <c r="F115" s="87"/>
      <c r="G115" s="92"/>
      <c r="H115" s="97" t="str">
        <f t="shared" si="5"/>
        <v>西区3-7</v>
      </c>
      <c r="I115" s="104">
        <v>515</v>
      </c>
      <c r="J115" s="113" t="s">
        <v>1497</v>
      </c>
      <c r="K115" s="188"/>
      <c r="L115" s="140"/>
      <c r="M115" s="5" t="str">
        <f t="shared" si="7"/>
        <v/>
      </c>
    </row>
    <row r="116" spans="1:70" ht="20.25" hidden="1" customHeight="1">
      <c r="A116" s="4">
        <v>114</v>
      </c>
      <c r="B116" s="594"/>
      <c r="C116" s="76" t="s">
        <v>141</v>
      </c>
      <c r="D116" s="57">
        <v>3</v>
      </c>
      <c r="E116" s="74">
        <v>8</v>
      </c>
      <c r="F116" s="87"/>
      <c r="G116" s="92"/>
      <c r="H116" s="97" t="str">
        <f t="shared" si="5"/>
        <v>西区3-8</v>
      </c>
      <c r="I116" s="104">
        <v>665</v>
      </c>
      <c r="J116" s="113" t="s">
        <v>167</v>
      </c>
      <c r="K116" s="188"/>
      <c r="L116" s="129"/>
      <c r="M116" s="5" t="str">
        <f t="shared" si="7"/>
        <v/>
      </c>
      <c r="N116" s="6"/>
      <c r="O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</row>
    <row r="117" spans="1:70" ht="20.25" hidden="1" customHeight="1">
      <c r="A117" s="4">
        <v>115</v>
      </c>
      <c r="B117" s="594"/>
      <c r="C117" s="76" t="s">
        <v>141</v>
      </c>
      <c r="D117" s="57">
        <v>3</v>
      </c>
      <c r="E117" s="74">
        <v>9</v>
      </c>
      <c r="F117" s="87"/>
      <c r="G117" s="92"/>
      <c r="H117" s="97" t="str">
        <f t="shared" si="5"/>
        <v>西区3-9</v>
      </c>
      <c r="I117" s="104">
        <v>560</v>
      </c>
      <c r="J117" s="113" t="s">
        <v>168</v>
      </c>
      <c r="K117" s="188"/>
      <c r="L117" s="141"/>
      <c r="M117" s="4" t="str">
        <f>IF(F123,I123,"")</f>
        <v/>
      </c>
    </row>
    <row r="118" spans="1:70" ht="20.25" hidden="1" customHeight="1">
      <c r="A118" s="4">
        <v>116</v>
      </c>
      <c r="B118" s="610" t="s">
        <v>169</v>
      </c>
      <c r="C118" s="76" t="s">
        <v>141</v>
      </c>
      <c r="D118" s="57">
        <v>4</v>
      </c>
      <c r="E118" s="74">
        <v>1</v>
      </c>
      <c r="F118" s="87"/>
      <c r="G118" s="92"/>
      <c r="H118" s="97" t="str">
        <f t="shared" si="5"/>
        <v>西区4-1</v>
      </c>
      <c r="I118" s="104">
        <v>195</v>
      </c>
      <c r="J118" s="113" t="s">
        <v>1200</v>
      </c>
      <c r="K118" s="188"/>
      <c r="L118" s="129"/>
      <c r="M118" s="4">
        <f>IF(F124,I124,"")</f>
        <v>355</v>
      </c>
    </row>
    <row r="119" spans="1:70" ht="20.100000000000001" hidden="1" customHeight="1">
      <c r="A119" s="4">
        <v>117</v>
      </c>
      <c r="B119" s="595"/>
      <c r="C119" s="76" t="s">
        <v>141</v>
      </c>
      <c r="D119" s="57">
        <v>4</v>
      </c>
      <c r="E119" s="74">
        <v>2</v>
      </c>
      <c r="F119" s="87"/>
      <c r="G119" s="92"/>
      <c r="H119" s="97" t="str">
        <f t="shared" si="5"/>
        <v>西区4-2</v>
      </c>
      <c r="I119" s="104">
        <v>420</v>
      </c>
      <c r="J119" s="113" t="s">
        <v>1201</v>
      </c>
      <c r="K119" s="188"/>
      <c r="L119" s="131"/>
      <c r="M119" s="5" t="str">
        <f>IF(F121,I121,"")</f>
        <v/>
      </c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</row>
    <row r="120" spans="1:70" ht="21" hidden="1" customHeight="1">
      <c r="A120" s="4">
        <v>118</v>
      </c>
      <c r="B120" s="595"/>
      <c r="C120" s="76" t="s">
        <v>141</v>
      </c>
      <c r="D120" s="57">
        <v>4</v>
      </c>
      <c r="E120" s="74">
        <v>3</v>
      </c>
      <c r="F120" s="87"/>
      <c r="G120" s="92"/>
      <c r="H120" s="97" t="str">
        <f t="shared" si="5"/>
        <v>西区4-3</v>
      </c>
      <c r="I120" s="104">
        <v>510</v>
      </c>
      <c r="J120" s="113" t="s">
        <v>171</v>
      </c>
      <c r="K120" s="188"/>
      <c r="L120" s="129"/>
      <c r="M120" s="18" t="str">
        <f>IF(F126,I126,"")</f>
        <v/>
      </c>
    </row>
    <row r="121" spans="1:70" ht="21" hidden="1" customHeight="1">
      <c r="A121" s="4">
        <v>119</v>
      </c>
      <c r="B121" s="595"/>
      <c r="C121" s="76" t="s">
        <v>141</v>
      </c>
      <c r="D121" s="57">
        <v>4</v>
      </c>
      <c r="E121" s="74">
        <v>4</v>
      </c>
      <c r="F121" s="87"/>
      <c r="G121" s="92"/>
      <c r="H121" s="97" t="str">
        <f t="shared" si="5"/>
        <v>西区4-4</v>
      </c>
      <c r="I121" s="104">
        <v>270</v>
      </c>
      <c r="J121" s="113" t="s">
        <v>1498</v>
      </c>
      <c r="K121" s="188"/>
      <c r="L121" s="403"/>
      <c r="M121" s="5" t="e">
        <f>IF(#REF!,#REF!,"")</f>
        <v>#REF!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100000000000001" hidden="1" customHeight="1">
      <c r="A122" s="4">
        <v>120</v>
      </c>
      <c r="B122" s="595"/>
      <c r="C122" s="76" t="s">
        <v>141</v>
      </c>
      <c r="D122" s="57">
        <v>4</v>
      </c>
      <c r="E122" s="74">
        <v>5</v>
      </c>
      <c r="F122" s="87"/>
      <c r="G122" s="92"/>
      <c r="H122" s="97" t="str">
        <f t="shared" si="5"/>
        <v>西区4-5</v>
      </c>
      <c r="I122" s="104">
        <v>575</v>
      </c>
      <c r="J122" s="113" t="s">
        <v>1499</v>
      </c>
      <c r="K122" s="281"/>
      <c r="L122" s="167"/>
      <c r="M122" s="5">
        <f>IF(F124,I124,"")</f>
        <v>355</v>
      </c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 customHeight="1">
      <c r="A123" s="4">
        <v>121</v>
      </c>
      <c r="B123" s="595"/>
      <c r="C123" s="256" t="s">
        <v>141</v>
      </c>
      <c r="D123" s="269">
        <v>4</v>
      </c>
      <c r="E123" s="258">
        <v>6</v>
      </c>
      <c r="F123" s="259"/>
      <c r="G123" s="92"/>
      <c r="H123" s="260" t="str">
        <f t="shared" si="5"/>
        <v>西区4-6</v>
      </c>
      <c r="I123" s="261">
        <v>345</v>
      </c>
      <c r="J123" s="268" t="s">
        <v>1204</v>
      </c>
      <c r="K123" s="281"/>
      <c r="L123" s="131"/>
      <c r="M123" s="4" t="str">
        <f>IF(F130,I130,"")</f>
        <v/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customHeight="1">
      <c r="A124" s="4">
        <v>122</v>
      </c>
      <c r="B124" s="595"/>
      <c r="C124" s="76" t="s">
        <v>141</v>
      </c>
      <c r="D124" s="57">
        <v>4</v>
      </c>
      <c r="E124" s="74">
        <v>7</v>
      </c>
      <c r="F124" s="87">
        <v>1</v>
      </c>
      <c r="G124" s="92"/>
      <c r="H124" s="97" t="str">
        <f t="shared" si="5"/>
        <v>西区4-7</v>
      </c>
      <c r="I124" s="104">
        <v>355</v>
      </c>
      <c r="J124" s="113" t="s">
        <v>1205</v>
      </c>
      <c r="K124" s="281" t="s">
        <v>1450</v>
      </c>
      <c r="L124" s="361"/>
      <c r="M124" s="21" t="str">
        <f>IF(F131,I131,"")</f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customHeight="1">
      <c r="A125" s="4">
        <v>123</v>
      </c>
      <c r="B125" s="595"/>
      <c r="C125" s="76" t="s">
        <v>141</v>
      </c>
      <c r="D125" s="57">
        <v>4</v>
      </c>
      <c r="E125" s="74">
        <v>8</v>
      </c>
      <c r="F125" s="87">
        <v>1</v>
      </c>
      <c r="G125" s="92"/>
      <c r="H125" s="97" t="str">
        <f t="shared" si="5"/>
        <v>西区4-8</v>
      </c>
      <c r="I125" s="104">
        <v>320</v>
      </c>
      <c r="J125" s="113" t="s">
        <v>176</v>
      </c>
      <c r="K125" s="188" t="s">
        <v>1121</v>
      </c>
      <c r="L125" s="339"/>
      <c r="M125" s="4"/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100000000000001" hidden="1" customHeight="1">
      <c r="A126" s="4">
        <v>124</v>
      </c>
      <c r="B126" s="595"/>
      <c r="C126" s="76" t="s">
        <v>141</v>
      </c>
      <c r="D126" s="57">
        <v>4</v>
      </c>
      <c r="E126" s="74">
        <v>9</v>
      </c>
      <c r="F126" s="87"/>
      <c r="G126" s="92"/>
      <c r="H126" s="97" t="str">
        <f t="shared" si="5"/>
        <v>西区4-9</v>
      </c>
      <c r="I126" s="104">
        <v>720</v>
      </c>
      <c r="J126" s="113" t="s">
        <v>1206</v>
      </c>
      <c r="K126" s="188"/>
      <c r="L126" s="129"/>
      <c r="M126" s="5" t="str">
        <f>IF(F129,I129,"")</f>
        <v/>
      </c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hidden="1" customHeight="1">
      <c r="A127" s="4">
        <v>125</v>
      </c>
      <c r="B127" s="595"/>
      <c r="C127" s="76" t="s">
        <v>141</v>
      </c>
      <c r="D127" s="57">
        <v>4</v>
      </c>
      <c r="E127" s="74" t="s">
        <v>455</v>
      </c>
      <c r="F127" s="87"/>
      <c r="G127" s="92"/>
      <c r="H127" s="97" t="str">
        <f t="shared" si="5"/>
        <v>西区4-10</v>
      </c>
      <c r="I127" s="104">
        <v>270</v>
      </c>
      <c r="J127" s="113" t="s">
        <v>1500</v>
      </c>
      <c r="K127" s="189"/>
      <c r="L127" s="131"/>
      <c r="M127" s="4" t="e">
        <f>IF(#REF!,#REF!,"")</f>
        <v>#REF!</v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customHeight="1">
      <c r="A128" s="4">
        <v>126</v>
      </c>
      <c r="B128" s="595"/>
      <c r="C128" s="76" t="s">
        <v>141</v>
      </c>
      <c r="D128" s="57">
        <v>4</v>
      </c>
      <c r="E128" s="74" t="s">
        <v>892</v>
      </c>
      <c r="F128" s="87">
        <v>1</v>
      </c>
      <c r="G128" s="92"/>
      <c r="H128" s="97" t="str">
        <f t="shared" ref="H128" si="8">CONCATENATE(C128,D128,"-",E128)</f>
        <v>西区4-11</v>
      </c>
      <c r="I128" s="104">
        <v>495</v>
      </c>
      <c r="J128" s="321" t="s">
        <v>1208</v>
      </c>
      <c r="K128" s="189" t="s">
        <v>994</v>
      </c>
      <c r="L128" s="131"/>
      <c r="M128" s="4"/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hidden="1" customHeight="1">
      <c r="A129" s="4">
        <v>127</v>
      </c>
      <c r="B129" s="616"/>
      <c r="C129" s="76" t="s">
        <v>141</v>
      </c>
      <c r="D129" s="57">
        <v>4</v>
      </c>
      <c r="E129" s="74" t="s">
        <v>865</v>
      </c>
      <c r="F129" s="87"/>
      <c r="G129" s="92"/>
      <c r="H129" s="97" t="str">
        <f t="shared" si="5"/>
        <v>西区4-12</v>
      </c>
      <c r="I129" s="104">
        <v>240</v>
      </c>
      <c r="J129" s="120" t="s">
        <v>1501</v>
      </c>
      <c r="K129" s="189"/>
      <c r="L129" s="152"/>
      <c r="M129" s="5" t="str">
        <f>IF(F131,I131,"")</f>
        <v/>
      </c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25" hidden="1" customHeight="1">
      <c r="A130" s="4">
        <v>128</v>
      </c>
      <c r="B130" s="576" t="s">
        <v>192</v>
      </c>
      <c r="C130" s="76" t="s">
        <v>141</v>
      </c>
      <c r="D130" s="57">
        <v>5</v>
      </c>
      <c r="E130" s="74">
        <v>1</v>
      </c>
      <c r="F130" s="87"/>
      <c r="G130" s="92"/>
      <c r="H130" s="97" t="str">
        <f t="shared" si="5"/>
        <v>西区5-1</v>
      </c>
      <c r="I130" s="104">
        <v>225</v>
      </c>
      <c r="J130" s="390" t="s">
        <v>193</v>
      </c>
      <c r="K130" s="188"/>
      <c r="L130" s="129"/>
      <c r="M130" s="4" t="e">
        <f>IF(#REF!,#REF!,"")</f>
        <v>#REF!</v>
      </c>
      <c r="N130" s="6"/>
      <c r="O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</row>
    <row r="131" spans="1:70" ht="20.25" hidden="1" customHeight="1">
      <c r="A131" s="4">
        <v>129</v>
      </c>
      <c r="B131" s="593"/>
      <c r="C131" s="76" t="s">
        <v>141</v>
      </c>
      <c r="D131" s="57">
        <v>5</v>
      </c>
      <c r="E131" s="74">
        <v>2</v>
      </c>
      <c r="F131" s="87"/>
      <c r="G131" s="92"/>
      <c r="H131" s="97" t="str">
        <f t="shared" si="5"/>
        <v>西区5-2</v>
      </c>
      <c r="I131" s="104">
        <v>420</v>
      </c>
      <c r="J131" s="391" t="s">
        <v>194</v>
      </c>
      <c r="K131" s="281"/>
      <c r="L131" s="152"/>
      <c r="M131" s="5" t="e">
        <f>IF(#REF!,#REF!,"")</f>
        <v>#REF!</v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20.100000000000001" hidden="1" customHeight="1">
      <c r="A132" s="4">
        <v>130</v>
      </c>
      <c r="B132" s="593"/>
      <c r="C132" s="76" t="s">
        <v>141</v>
      </c>
      <c r="D132" s="57">
        <v>5</v>
      </c>
      <c r="E132" s="74">
        <v>3</v>
      </c>
      <c r="F132" s="87"/>
      <c r="G132" s="92"/>
      <c r="H132" s="97" t="str">
        <f t="shared" si="5"/>
        <v>西区5-3</v>
      </c>
      <c r="I132" s="104">
        <v>620</v>
      </c>
      <c r="J132" s="391" t="s">
        <v>195</v>
      </c>
      <c r="K132" s="188"/>
      <c r="L132" s="129"/>
      <c r="M132" s="5" t="str">
        <f>IF(F134,I134,"")</f>
        <v/>
      </c>
    </row>
    <row r="133" spans="1:70" ht="20.25" hidden="1" customHeight="1">
      <c r="A133" s="4">
        <v>131</v>
      </c>
      <c r="B133" s="593"/>
      <c r="C133" s="76" t="s">
        <v>141</v>
      </c>
      <c r="D133" s="57">
        <v>5</v>
      </c>
      <c r="E133" s="74">
        <v>4</v>
      </c>
      <c r="F133" s="87"/>
      <c r="G133" s="92"/>
      <c r="H133" s="97" t="str">
        <f t="shared" si="5"/>
        <v>西区5-4</v>
      </c>
      <c r="I133" s="104">
        <v>485</v>
      </c>
      <c r="J133" s="391" t="s">
        <v>196</v>
      </c>
      <c r="K133" s="189"/>
      <c r="L133" s="152"/>
      <c r="N133" s="47"/>
      <c r="O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</row>
    <row r="134" spans="1:70" ht="16.5" hidden="1" customHeight="1">
      <c r="A134" s="4">
        <v>132</v>
      </c>
      <c r="B134" s="593"/>
      <c r="C134" s="76" t="s">
        <v>141</v>
      </c>
      <c r="D134" s="57">
        <v>5</v>
      </c>
      <c r="E134" s="74">
        <v>5</v>
      </c>
      <c r="F134" s="87"/>
      <c r="G134" s="92"/>
      <c r="H134" s="97" t="str">
        <f t="shared" si="5"/>
        <v>西区5-5</v>
      </c>
      <c r="I134" s="104">
        <v>550</v>
      </c>
      <c r="J134" s="391" t="s">
        <v>197</v>
      </c>
      <c r="K134" s="188"/>
      <c r="L134" s="393"/>
      <c r="M134" s="4" t="e">
        <f>IF(#REF!,#REF!,"")</f>
        <v>#REF!</v>
      </c>
    </row>
    <row r="135" spans="1:70" s="19" customFormat="1" ht="16.5" hidden="1" customHeight="1">
      <c r="A135" s="4">
        <v>133</v>
      </c>
      <c r="B135" s="577"/>
      <c r="C135" s="76" t="s">
        <v>141</v>
      </c>
      <c r="D135" s="57">
        <v>5</v>
      </c>
      <c r="E135" s="74" t="s">
        <v>867</v>
      </c>
      <c r="F135" s="87"/>
      <c r="G135" s="92"/>
      <c r="H135" s="97" t="str">
        <f t="shared" si="5"/>
        <v>西区5-6</v>
      </c>
      <c r="I135" s="104">
        <v>420</v>
      </c>
      <c r="J135" s="392" t="s">
        <v>204</v>
      </c>
      <c r="K135" s="188"/>
      <c r="L135" s="129"/>
      <c r="M135" s="5" t="e">
        <f>IF(#REF!,#REF!,"")</f>
        <v>#REF!</v>
      </c>
      <c r="N135" s="44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</row>
    <row r="136" spans="1:70" s="20" customFormat="1" ht="20.25" hidden="1">
      <c r="A136" s="4">
        <v>134</v>
      </c>
      <c r="B136" s="576" t="s">
        <v>205</v>
      </c>
      <c r="C136" s="76" t="s">
        <v>141</v>
      </c>
      <c r="D136" s="57">
        <v>6</v>
      </c>
      <c r="E136" s="74">
        <v>1</v>
      </c>
      <c r="F136" s="87"/>
      <c r="G136" s="92"/>
      <c r="H136" s="97" t="str">
        <f t="shared" si="5"/>
        <v>西区6-1</v>
      </c>
      <c r="I136" s="104">
        <v>515</v>
      </c>
      <c r="J136" s="113" t="s">
        <v>1210</v>
      </c>
      <c r="K136" s="189"/>
      <c r="L136" s="129"/>
      <c r="M136" s="5" t="str">
        <f>IF(F141,I141,"")</f>
        <v/>
      </c>
      <c r="N136" s="6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</row>
    <row r="137" spans="1:70" s="20" customFormat="1" ht="20.25" hidden="1">
      <c r="A137" s="4">
        <v>135</v>
      </c>
      <c r="B137" s="593"/>
      <c r="C137" s="76" t="s">
        <v>141</v>
      </c>
      <c r="D137" s="57">
        <v>6</v>
      </c>
      <c r="E137" s="74">
        <v>2</v>
      </c>
      <c r="F137" s="87"/>
      <c r="G137" s="92"/>
      <c r="H137" s="97" t="str">
        <f t="shared" si="5"/>
        <v>西区6-2</v>
      </c>
      <c r="I137" s="104">
        <v>375</v>
      </c>
      <c r="J137" s="113" t="s">
        <v>207</v>
      </c>
      <c r="K137" s="281"/>
      <c r="L137" s="132"/>
      <c r="M137" s="4" t="str">
        <f>IF(F142,I142,"")</f>
        <v/>
      </c>
      <c r="N137" s="22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</row>
    <row r="138" spans="1:70" ht="20.25" hidden="1" customHeight="1">
      <c r="A138" s="4">
        <v>136</v>
      </c>
      <c r="B138" s="593"/>
      <c r="C138" s="76" t="s">
        <v>141</v>
      </c>
      <c r="D138" s="57">
        <v>6</v>
      </c>
      <c r="E138" s="74">
        <v>3</v>
      </c>
      <c r="F138" s="87"/>
      <c r="G138" s="92"/>
      <c r="H138" s="97" t="str">
        <f t="shared" si="5"/>
        <v>西区6-3</v>
      </c>
      <c r="I138" s="104">
        <v>600</v>
      </c>
      <c r="J138" s="113" t="s">
        <v>208</v>
      </c>
      <c r="K138" s="188"/>
      <c r="L138" s="129"/>
      <c r="M138" s="4" t="str">
        <f>IF(F143,I143,"")</f>
        <v/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s="22" customFormat="1" ht="20.25" hidden="1" customHeight="1">
      <c r="A139" s="4">
        <v>137</v>
      </c>
      <c r="B139" s="593"/>
      <c r="C139" s="76" t="s">
        <v>141</v>
      </c>
      <c r="D139" s="57">
        <v>6</v>
      </c>
      <c r="E139" s="74">
        <v>4</v>
      </c>
      <c r="F139" s="87"/>
      <c r="G139" s="92"/>
      <c r="H139" s="97" t="str">
        <f t="shared" si="5"/>
        <v>西区6-4</v>
      </c>
      <c r="I139" s="104">
        <v>665</v>
      </c>
      <c r="J139" s="113" t="s">
        <v>1502</v>
      </c>
      <c r="K139" s="188"/>
      <c r="L139" s="129"/>
      <c r="M139" s="4">
        <f t="shared" ref="M139:M157" si="9">IF(F147,I147,"")</f>
        <v>285</v>
      </c>
      <c r="N139" s="6"/>
      <c r="P139" s="48"/>
      <c r="Q139" s="48"/>
    </row>
    <row r="140" spans="1:70" ht="20.25" hidden="1" customHeight="1">
      <c r="A140" s="4">
        <v>138</v>
      </c>
      <c r="B140" s="577"/>
      <c r="C140" s="76" t="s">
        <v>141</v>
      </c>
      <c r="D140" s="57">
        <v>6</v>
      </c>
      <c r="E140" s="74">
        <v>5</v>
      </c>
      <c r="F140" s="87"/>
      <c r="G140" s="92"/>
      <c r="H140" s="97" t="str">
        <f t="shared" si="5"/>
        <v>西区6-5</v>
      </c>
      <c r="I140" s="104">
        <v>540</v>
      </c>
      <c r="J140" s="113" t="s">
        <v>210</v>
      </c>
      <c r="K140" s="188"/>
      <c r="L140" s="129"/>
      <c r="M140" s="4">
        <f t="shared" si="9"/>
        <v>540</v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 hidden="1" customHeight="1">
      <c r="A141" s="4">
        <v>139</v>
      </c>
      <c r="B141" s="594" t="s">
        <v>214</v>
      </c>
      <c r="C141" s="76" t="s">
        <v>141</v>
      </c>
      <c r="D141" s="57">
        <v>7</v>
      </c>
      <c r="E141" s="74">
        <v>1</v>
      </c>
      <c r="F141" s="87"/>
      <c r="G141" s="92"/>
      <c r="H141" s="97" t="str">
        <f t="shared" si="5"/>
        <v>西区7-1</v>
      </c>
      <c r="I141" s="104">
        <v>665</v>
      </c>
      <c r="J141" s="113" t="s">
        <v>1212</v>
      </c>
      <c r="K141" s="327"/>
      <c r="L141" s="132"/>
      <c r="M141" s="4">
        <f t="shared" si="9"/>
        <v>140</v>
      </c>
      <c r="N141" s="6"/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hidden="1" customHeight="1">
      <c r="A142" s="4">
        <v>140</v>
      </c>
      <c r="B142" s="594"/>
      <c r="C142" s="76" t="s">
        <v>141</v>
      </c>
      <c r="D142" s="57">
        <v>7</v>
      </c>
      <c r="E142" s="74">
        <v>2</v>
      </c>
      <c r="F142" s="87"/>
      <c r="G142" s="92"/>
      <c r="H142" s="97" t="str">
        <f t="shared" ref="H142:H205" si="10">CONCATENATE(C142,D142,"-",E142)</f>
        <v>西区7-2</v>
      </c>
      <c r="I142" s="104">
        <v>465</v>
      </c>
      <c r="J142" s="113" t="s">
        <v>1213</v>
      </c>
      <c r="K142" s="281"/>
      <c r="L142" s="151" t="s">
        <v>1001</v>
      </c>
      <c r="M142" s="5" t="str">
        <f t="shared" ref="M142:M147" si="11">IF(F144,I144,"")</f>
        <v/>
      </c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hidden="1" customHeight="1">
      <c r="A143" s="4">
        <v>141</v>
      </c>
      <c r="B143" s="594"/>
      <c r="C143" s="76" t="s">
        <v>141</v>
      </c>
      <c r="D143" s="57">
        <v>7</v>
      </c>
      <c r="E143" s="74">
        <v>3</v>
      </c>
      <c r="F143" s="87"/>
      <c r="G143" s="92"/>
      <c r="H143" s="97" t="str">
        <f t="shared" si="10"/>
        <v>西区7-3</v>
      </c>
      <c r="I143" s="104">
        <v>320</v>
      </c>
      <c r="J143" s="113" t="s">
        <v>216</v>
      </c>
      <c r="K143" s="189"/>
      <c r="L143" s="129"/>
      <c r="M143" s="5" t="str">
        <f t="shared" si="11"/>
        <v/>
      </c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</row>
    <row r="144" spans="1:70" ht="20.100000000000001" hidden="1" customHeight="1">
      <c r="A144" s="4">
        <v>142</v>
      </c>
      <c r="B144" s="594"/>
      <c r="C144" s="76" t="s">
        <v>141</v>
      </c>
      <c r="D144" s="57">
        <v>7</v>
      </c>
      <c r="E144" s="74">
        <v>4</v>
      </c>
      <c r="F144" s="87"/>
      <c r="G144" s="92"/>
      <c r="H144" s="97" t="str">
        <f t="shared" si="10"/>
        <v>西区7-4</v>
      </c>
      <c r="I144" s="104">
        <v>425</v>
      </c>
      <c r="J144" s="113" t="s">
        <v>1214</v>
      </c>
      <c r="K144" s="281"/>
      <c r="L144" s="393"/>
      <c r="M144" s="5">
        <f t="shared" si="11"/>
        <v>195</v>
      </c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hidden="1" customHeight="1">
      <c r="A145" s="4">
        <v>143</v>
      </c>
      <c r="B145" s="594"/>
      <c r="C145" s="76" t="s">
        <v>141</v>
      </c>
      <c r="D145" s="57">
        <v>7</v>
      </c>
      <c r="E145" s="74">
        <v>5</v>
      </c>
      <c r="F145" s="87"/>
      <c r="G145" s="92"/>
      <c r="H145" s="97" t="str">
        <f t="shared" si="10"/>
        <v>西区7-5</v>
      </c>
      <c r="I145" s="104">
        <v>415</v>
      </c>
      <c r="J145" s="215" t="s">
        <v>1215</v>
      </c>
      <c r="K145" s="281"/>
      <c r="L145" s="342"/>
      <c r="M145" s="5">
        <f t="shared" si="11"/>
        <v>285</v>
      </c>
    </row>
    <row r="146" spans="1:70" ht="20.100000000000001" customHeight="1">
      <c r="A146" s="4">
        <v>144</v>
      </c>
      <c r="B146" s="594"/>
      <c r="C146" s="76" t="s">
        <v>141</v>
      </c>
      <c r="D146" s="57">
        <v>7</v>
      </c>
      <c r="E146" s="74">
        <v>6</v>
      </c>
      <c r="F146" s="87">
        <v>1</v>
      </c>
      <c r="G146" s="92"/>
      <c r="H146" s="97" t="str">
        <f t="shared" si="10"/>
        <v>西区7-6</v>
      </c>
      <c r="I146" s="104">
        <v>195</v>
      </c>
      <c r="J146" s="215" t="s">
        <v>1214</v>
      </c>
      <c r="K146" s="281" t="s">
        <v>1444</v>
      </c>
      <c r="L146" s="396"/>
      <c r="M146" s="5">
        <f t="shared" si="11"/>
        <v>540</v>
      </c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100000000000001" customHeight="1">
      <c r="A147" s="4">
        <v>145</v>
      </c>
      <c r="B147" s="594"/>
      <c r="C147" s="76" t="s">
        <v>141</v>
      </c>
      <c r="D147" s="57">
        <v>7</v>
      </c>
      <c r="E147" s="74">
        <v>7</v>
      </c>
      <c r="F147" s="87">
        <v>1</v>
      </c>
      <c r="G147" s="92"/>
      <c r="H147" s="97" t="str">
        <f t="shared" si="10"/>
        <v>西区7-7</v>
      </c>
      <c r="I147" s="104">
        <v>285</v>
      </c>
      <c r="J147" s="113" t="s">
        <v>218</v>
      </c>
      <c r="K147" s="281" t="s">
        <v>1046</v>
      </c>
      <c r="L147" s="237"/>
      <c r="M147" s="5">
        <f t="shared" si="11"/>
        <v>140</v>
      </c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</row>
    <row r="148" spans="1:70" ht="20.100000000000001" customHeight="1">
      <c r="A148" s="4">
        <v>146</v>
      </c>
      <c r="B148" s="594"/>
      <c r="C148" s="76" t="s">
        <v>141</v>
      </c>
      <c r="D148" s="57">
        <v>7</v>
      </c>
      <c r="E148" s="74">
        <v>8</v>
      </c>
      <c r="F148" s="87">
        <v>1</v>
      </c>
      <c r="G148" s="92"/>
      <c r="H148" s="97" t="str">
        <f t="shared" si="10"/>
        <v>西区7-8</v>
      </c>
      <c r="I148" s="104">
        <v>540</v>
      </c>
      <c r="J148" s="113" t="s">
        <v>1216</v>
      </c>
      <c r="K148" s="281" t="s">
        <v>711</v>
      </c>
      <c r="L148" s="135"/>
      <c r="M148" s="4" t="str">
        <f t="shared" si="9"/>
        <v/>
      </c>
      <c r="O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20.25">
      <c r="A149" s="4">
        <v>147</v>
      </c>
      <c r="B149" s="594"/>
      <c r="C149" s="76" t="s">
        <v>141</v>
      </c>
      <c r="D149" s="57">
        <v>7</v>
      </c>
      <c r="E149" s="74">
        <v>9</v>
      </c>
      <c r="F149" s="87">
        <v>1</v>
      </c>
      <c r="G149" s="92"/>
      <c r="H149" s="97" t="str">
        <f t="shared" si="10"/>
        <v>西区7-9</v>
      </c>
      <c r="I149" s="104">
        <v>140</v>
      </c>
      <c r="J149" s="113" t="s">
        <v>1217</v>
      </c>
      <c r="K149" s="281" t="s">
        <v>787</v>
      </c>
      <c r="L149" s="132"/>
      <c r="M149" s="4" t="str">
        <f t="shared" si="9"/>
        <v/>
      </c>
    </row>
    <row r="150" spans="1:70" ht="20.25">
      <c r="A150" s="4">
        <v>148</v>
      </c>
      <c r="B150" s="594"/>
      <c r="C150" s="76" t="s">
        <v>141</v>
      </c>
      <c r="D150" s="57">
        <v>7</v>
      </c>
      <c r="E150" s="74">
        <v>10</v>
      </c>
      <c r="F150" s="87">
        <v>1</v>
      </c>
      <c r="G150" s="92"/>
      <c r="H150" s="97" t="str">
        <f t="shared" si="10"/>
        <v>西区7-10</v>
      </c>
      <c r="I150" s="104">
        <v>230</v>
      </c>
      <c r="J150" s="113" t="s">
        <v>221</v>
      </c>
      <c r="K150" s="281" t="s">
        <v>1547</v>
      </c>
      <c r="L150" s="141"/>
      <c r="M150" s="4" t="str">
        <f t="shared" si="9"/>
        <v/>
      </c>
      <c r="N150" s="6"/>
    </row>
    <row r="151" spans="1:70" ht="20.25" hidden="1">
      <c r="A151" s="4">
        <v>149</v>
      </c>
      <c r="B151" s="594"/>
      <c r="C151" s="76" t="s">
        <v>141</v>
      </c>
      <c r="D151" s="57">
        <v>7</v>
      </c>
      <c r="E151" s="74">
        <v>11</v>
      </c>
      <c r="F151" s="87"/>
      <c r="G151" s="92"/>
      <c r="H151" s="97" t="str">
        <f t="shared" si="10"/>
        <v>西区7-11</v>
      </c>
      <c r="I151" s="104">
        <v>320</v>
      </c>
      <c r="J151" s="113" t="s">
        <v>1218</v>
      </c>
      <c r="K151" s="281"/>
      <c r="L151" s="167"/>
      <c r="M151" s="5" t="str">
        <f t="shared" si="9"/>
        <v/>
      </c>
    </row>
    <row r="152" spans="1:70" ht="20.25" hidden="1" customHeight="1">
      <c r="A152" s="4">
        <v>150</v>
      </c>
      <c r="B152" s="594"/>
      <c r="C152" s="76" t="s">
        <v>141</v>
      </c>
      <c r="D152" s="57">
        <v>7</v>
      </c>
      <c r="E152" s="74">
        <v>12</v>
      </c>
      <c r="F152" s="87"/>
      <c r="G152" s="92"/>
      <c r="H152" s="97" t="str">
        <f t="shared" si="10"/>
        <v>西区7-12</v>
      </c>
      <c r="I152" s="104">
        <v>275</v>
      </c>
      <c r="J152" s="113" t="s">
        <v>1219</v>
      </c>
      <c r="K152" s="281"/>
      <c r="L152" s="140"/>
      <c r="M152" s="4" t="str">
        <f t="shared" si="9"/>
        <v/>
      </c>
      <c r="O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20.25" hidden="1">
      <c r="A153" s="4">
        <v>151</v>
      </c>
      <c r="B153" s="594" t="s">
        <v>224</v>
      </c>
      <c r="C153" s="76" t="s">
        <v>225</v>
      </c>
      <c r="D153" s="57">
        <v>1</v>
      </c>
      <c r="E153" s="74">
        <v>1</v>
      </c>
      <c r="F153" s="87"/>
      <c r="G153" s="92"/>
      <c r="H153" s="97" t="str">
        <f t="shared" si="10"/>
        <v>中央区1-1</v>
      </c>
      <c r="I153" s="104">
        <v>355</v>
      </c>
      <c r="J153" s="113" t="s">
        <v>226</v>
      </c>
      <c r="K153" s="188"/>
      <c r="L153" s="129"/>
      <c r="M153" s="4" t="str">
        <f t="shared" si="9"/>
        <v/>
      </c>
    </row>
    <row r="154" spans="1:70" ht="20.25" hidden="1">
      <c r="A154" s="4">
        <v>152</v>
      </c>
      <c r="B154" s="594"/>
      <c r="C154" s="76" t="s">
        <v>225</v>
      </c>
      <c r="D154" s="57">
        <v>1</v>
      </c>
      <c r="E154" s="74">
        <v>2</v>
      </c>
      <c r="F154" s="87"/>
      <c r="G154" s="92"/>
      <c r="H154" s="97" t="str">
        <f t="shared" si="10"/>
        <v>中央区1-2</v>
      </c>
      <c r="I154" s="104">
        <v>500</v>
      </c>
      <c r="J154" s="113" t="s">
        <v>227</v>
      </c>
      <c r="K154" s="188"/>
      <c r="L154" s="129"/>
      <c r="M154" s="4" t="str">
        <f t="shared" si="9"/>
        <v/>
      </c>
    </row>
    <row r="155" spans="1:70" ht="20.25" hidden="1">
      <c r="A155" s="4">
        <v>153</v>
      </c>
      <c r="B155" s="594" t="s">
        <v>228</v>
      </c>
      <c r="C155" s="76" t="s">
        <v>225</v>
      </c>
      <c r="D155" s="57">
        <v>2</v>
      </c>
      <c r="E155" s="74">
        <v>1</v>
      </c>
      <c r="F155" s="87"/>
      <c r="G155" s="92"/>
      <c r="H155" s="97" t="str">
        <f t="shared" si="10"/>
        <v>中央区2-1</v>
      </c>
      <c r="I155" s="104">
        <v>930</v>
      </c>
      <c r="J155" s="119" t="s">
        <v>1220</v>
      </c>
      <c r="K155" s="188"/>
      <c r="L155" s="151"/>
      <c r="M155" s="4" t="str">
        <f t="shared" si="9"/>
        <v/>
      </c>
      <c r="N155" s="6"/>
    </row>
    <row r="156" spans="1:70" ht="20.25" hidden="1">
      <c r="A156" s="4">
        <v>154</v>
      </c>
      <c r="B156" s="594"/>
      <c r="C156" s="76" t="s">
        <v>225</v>
      </c>
      <c r="D156" s="57">
        <v>2</v>
      </c>
      <c r="E156" s="74">
        <v>2</v>
      </c>
      <c r="F156" s="87"/>
      <c r="G156" s="92"/>
      <c r="H156" s="97" t="str">
        <f t="shared" si="10"/>
        <v>中央区2-2</v>
      </c>
      <c r="I156" s="104">
        <v>530</v>
      </c>
      <c r="J156" s="113" t="s">
        <v>230</v>
      </c>
      <c r="K156" s="188"/>
      <c r="L156" s="129"/>
      <c r="M156" s="4" t="str">
        <f t="shared" si="9"/>
        <v/>
      </c>
      <c r="N156" s="6"/>
    </row>
    <row r="157" spans="1:70" ht="20.25" hidden="1" customHeight="1">
      <c r="A157" s="4">
        <v>155</v>
      </c>
      <c r="B157" s="594"/>
      <c r="C157" s="76" t="s">
        <v>225</v>
      </c>
      <c r="D157" s="57">
        <v>2</v>
      </c>
      <c r="E157" s="74">
        <v>3</v>
      </c>
      <c r="F157" s="87"/>
      <c r="G157" s="92"/>
      <c r="H157" s="97" t="str">
        <f t="shared" si="10"/>
        <v>中央区2-3</v>
      </c>
      <c r="I157" s="104">
        <v>150</v>
      </c>
      <c r="J157" s="113" t="s">
        <v>1221</v>
      </c>
      <c r="K157" s="188"/>
      <c r="L157" s="152"/>
      <c r="M157" s="5" t="str">
        <f t="shared" si="9"/>
        <v/>
      </c>
      <c r="N157" s="6"/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20.25" hidden="1" customHeight="1">
      <c r="A158" s="4">
        <v>156</v>
      </c>
      <c r="B158" s="594" t="s">
        <v>232</v>
      </c>
      <c r="C158" s="76" t="s">
        <v>225</v>
      </c>
      <c r="D158" s="57">
        <v>3</v>
      </c>
      <c r="E158" s="74">
        <v>1</v>
      </c>
      <c r="F158" s="87"/>
      <c r="G158" s="92"/>
      <c r="H158" s="97" t="str">
        <f t="shared" si="10"/>
        <v>中央区3-1</v>
      </c>
      <c r="I158" s="104">
        <v>745</v>
      </c>
      <c r="J158" s="119" t="s">
        <v>233</v>
      </c>
      <c r="K158" s="188"/>
      <c r="L158" s="151"/>
      <c r="M158" s="4" t="e">
        <f>IF(#REF!,#REF!,"")</f>
        <v>#REF!</v>
      </c>
      <c r="O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</row>
    <row r="159" spans="1:70" ht="20.25" hidden="1" customHeight="1">
      <c r="A159" s="4">
        <v>157</v>
      </c>
      <c r="B159" s="594"/>
      <c r="C159" s="76" t="s">
        <v>225</v>
      </c>
      <c r="D159" s="57">
        <v>3</v>
      </c>
      <c r="E159" s="74">
        <v>2</v>
      </c>
      <c r="F159" s="87"/>
      <c r="G159" s="92"/>
      <c r="H159" s="97" t="str">
        <f t="shared" si="10"/>
        <v>中央区3-2</v>
      </c>
      <c r="I159" s="104">
        <v>770</v>
      </c>
      <c r="J159" s="119" t="s">
        <v>1222</v>
      </c>
      <c r="K159" s="189"/>
      <c r="L159" s="153"/>
      <c r="M159" s="4" t="str">
        <f>IF(F166,I166,"")</f>
        <v/>
      </c>
      <c r="O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</row>
    <row r="160" spans="1:70" ht="20.25" hidden="1">
      <c r="A160" s="4">
        <v>158</v>
      </c>
      <c r="B160" s="576" t="s">
        <v>235</v>
      </c>
      <c r="C160" s="76" t="s">
        <v>225</v>
      </c>
      <c r="D160" s="57">
        <v>4</v>
      </c>
      <c r="E160" s="74">
        <v>1</v>
      </c>
      <c r="F160" s="87"/>
      <c r="G160" s="92"/>
      <c r="H160" s="97" t="str">
        <f t="shared" si="10"/>
        <v>中央区4-1</v>
      </c>
      <c r="I160" s="104">
        <v>680</v>
      </c>
      <c r="J160" s="113" t="s">
        <v>236</v>
      </c>
      <c r="K160" s="188"/>
      <c r="L160" s="360"/>
      <c r="M160" s="4" t="str">
        <f>IF(F167,I167,"")</f>
        <v/>
      </c>
    </row>
    <row r="161" spans="1:70" ht="20.25" hidden="1">
      <c r="A161" s="4">
        <v>159</v>
      </c>
      <c r="B161" s="593"/>
      <c r="C161" s="76" t="s">
        <v>225</v>
      </c>
      <c r="D161" s="57">
        <v>4</v>
      </c>
      <c r="E161" s="74">
        <v>2</v>
      </c>
      <c r="F161" s="87"/>
      <c r="G161" s="92"/>
      <c r="H161" s="97" t="str">
        <f t="shared" si="10"/>
        <v>中央区4-2</v>
      </c>
      <c r="I161" s="104">
        <v>780</v>
      </c>
      <c r="J161" s="113" t="s">
        <v>237</v>
      </c>
      <c r="K161" s="188"/>
      <c r="L161" s="129"/>
      <c r="M161" s="4">
        <f>IF(F168,I168,"")</f>
        <v>390</v>
      </c>
    </row>
    <row r="162" spans="1:70" ht="20.25" hidden="1">
      <c r="A162" s="4">
        <v>160</v>
      </c>
      <c r="B162" s="593"/>
      <c r="C162" s="76" t="s">
        <v>225</v>
      </c>
      <c r="D162" s="57">
        <v>4</v>
      </c>
      <c r="E162" s="74">
        <v>3</v>
      </c>
      <c r="F162" s="87"/>
      <c r="G162" s="92"/>
      <c r="H162" s="97" t="str">
        <f t="shared" si="10"/>
        <v>中央区4-3</v>
      </c>
      <c r="I162" s="104">
        <v>490</v>
      </c>
      <c r="J162" s="113" t="s">
        <v>238</v>
      </c>
      <c r="K162" s="188"/>
      <c r="L162" s="129"/>
      <c r="M162" s="4" t="str">
        <f>IF(F169,I169,"")</f>
        <v/>
      </c>
    </row>
    <row r="163" spans="1:70" ht="20.25" hidden="1">
      <c r="A163" s="4">
        <v>161</v>
      </c>
      <c r="B163" s="593"/>
      <c r="C163" s="76" t="s">
        <v>225</v>
      </c>
      <c r="D163" s="57">
        <v>4</v>
      </c>
      <c r="E163" s="74">
        <v>4</v>
      </c>
      <c r="F163" s="87"/>
      <c r="G163" s="92"/>
      <c r="H163" s="97" t="str">
        <f t="shared" si="10"/>
        <v>中央区4-4</v>
      </c>
      <c r="I163" s="104">
        <v>485</v>
      </c>
      <c r="J163" s="113" t="s">
        <v>1223</v>
      </c>
      <c r="K163" s="188"/>
      <c r="L163" s="129"/>
      <c r="M163" s="4" t="str">
        <f>IF(F170,I170,"")</f>
        <v/>
      </c>
      <c r="N163" s="6"/>
    </row>
    <row r="164" spans="1:70" ht="20.100000000000001" hidden="1" customHeight="1">
      <c r="A164" s="4">
        <v>162</v>
      </c>
      <c r="B164" s="593"/>
      <c r="C164" s="76" t="s">
        <v>225</v>
      </c>
      <c r="D164" s="57">
        <v>4</v>
      </c>
      <c r="E164" s="74">
        <v>5</v>
      </c>
      <c r="F164" s="87"/>
      <c r="G164" s="92"/>
      <c r="H164" s="97" t="str">
        <f t="shared" si="10"/>
        <v>中央区4-5</v>
      </c>
      <c r="I164" s="104">
        <v>485</v>
      </c>
      <c r="J164" s="113" t="s">
        <v>240</v>
      </c>
      <c r="K164" s="188"/>
      <c r="L164" s="154"/>
      <c r="M164" s="5" t="e">
        <f>IF(#REF!,#REF!,"")</f>
        <v>#REF!</v>
      </c>
      <c r="N164" s="254"/>
    </row>
    <row r="165" spans="1:70" ht="20.25" hidden="1" customHeight="1">
      <c r="A165" s="4">
        <v>163</v>
      </c>
      <c r="B165" s="593"/>
      <c r="C165" s="76" t="s">
        <v>225</v>
      </c>
      <c r="D165" s="57">
        <v>4</v>
      </c>
      <c r="E165" s="74">
        <v>6</v>
      </c>
      <c r="F165" s="87"/>
      <c r="G165" s="92"/>
      <c r="H165" s="97" t="str">
        <f t="shared" si="10"/>
        <v>中央区4-6</v>
      </c>
      <c r="I165" s="104">
        <v>300</v>
      </c>
      <c r="J165" s="113" t="s">
        <v>1224</v>
      </c>
      <c r="K165" s="189"/>
      <c r="L165" s="140"/>
      <c r="M165" s="4" t="str">
        <f t="shared" ref="M165:M181" si="12">IF(F172,I172,"")</f>
        <v/>
      </c>
      <c r="O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</row>
    <row r="166" spans="1:70" s="254" customFormat="1" ht="20.25" hidden="1" customHeight="1">
      <c r="A166" s="4">
        <v>164</v>
      </c>
      <c r="B166" s="593"/>
      <c r="C166" s="76" t="s">
        <v>225</v>
      </c>
      <c r="D166" s="57">
        <v>4</v>
      </c>
      <c r="E166" s="74">
        <v>7</v>
      </c>
      <c r="F166" s="87"/>
      <c r="G166" s="92"/>
      <c r="H166" s="97" t="str">
        <f t="shared" si="10"/>
        <v>中央区4-7</v>
      </c>
      <c r="I166" s="104">
        <v>440</v>
      </c>
      <c r="J166" s="113" t="s">
        <v>242</v>
      </c>
      <c r="K166" s="188"/>
      <c r="L166" s="129"/>
      <c r="M166" s="4" t="str">
        <f t="shared" si="12"/>
        <v/>
      </c>
      <c r="N166" s="44"/>
      <c r="P166" s="255"/>
      <c r="Q166" s="255"/>
    </row>
    <row r="167" spans="1:70" ht="16.5" hidden="1" customHeight="1">
      <c r="A167" s="4">
        <v>165</v>
      </c>
      <c r="B167" s="593"/>
      <c r="C167" s="76" t="s">
        <v>225</v>
      </c>
      <c r="D167" s="57">
        <v>4</v>
      </c>
      <c r="E167" s="74">
        <v>8</v>
      </c>
      <c r="F167" s="87"/>
      <c r="G167" s="92"/>
      <c r="H167" s="97" t="str">
        <f t="shared" si="10"/>
        <v>中央区4-8</v>
      </c>
      <c r="I167" s="104">
        <v>455</v>
      </c>
      <c r="J167" s="113" t="s">
        <v>242</v>
      </c>
      <c r="K167" s="188"/>
      <c r="L167" s="411"/>
      <c r="M167" s="4" t="str">
        <f t="shared" si="12"/>
        <v/>
      </c>
      <c r="N167" s="6"/>
    </row>
    <row r="168" spans="1:70" ht="16.5" customHeight="1">
      <c r="A168" s="4">
        <v>166</v>
      </c>
      <c r="B168" s="577"/>
      <c r="C168" s="76" t="s">
        <v>225</v>
      </c>
      <c r="D168" s="57">
        <v>4</v>
      </c>
      <c r="E168" s="74">
        <v>9</v>
      </c>
      <c r="F168" s="87">
        <v>1</v>
      </c>
      <c r="G168" s="92"/>
      <c r="H168" s="97" t="str">
        <f t="shared" si="10"/>
        <v>中央区4-9</v>
      </c>
      <c r="I168" s="104">
        <v>390</v>
      </c>
      <c r="J168" s="113" t="s">
        <v>1225</v>
      </c>
      <c r="K168" s="188" t="s">
        <v>1530</v>
      </c>
      <c r="L168" s="151"/>
      <c r="M168" s="4" t="str">
        <f t="shared" si="12"/>
        <v/>
      </c>
      <c r="N168" s="6"/>
    </row>
    <row r="169" spans="1:70" ht="20.25" hidden="1" customHeight="1">
      <c r="A169" s="4">
        <v>167</v>
      </c>
      <c r="B169" s="594" t="s">
        <v>244</v>
      </c>
      <c r="C169" s="76" t="s">
        <v>225</v>
      </c>
      <c r="D169" s="57">
        <v>5</v>
      </c>
      <c r="E169" s="74">
        <v>1</v>
      </c>
      <c r="F169" s="87"/>
      <c r="G169" s="92"/>
      <c r="H169" s="97" t="str">
        <f t="shared" si="10"/>
        <v>中央区5-1</v>
      </c>
      <c r="I169" s="104">
        <v>365</v>
      </c>
      <c r="J169" s="113" t="s">
        <v>245</v>
      </c>
      <c r="K169" s="281"/>
      <c r="L169" s="129"/>
      <c r="M169" s="4" t="str">
        <f t="shared" si="12"/>
        <v/>
      </c>
      <c r="N169" s="6"/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4"/>
      <c r="C170" s="76" t="s">
        <v>225</v>
      </c>
      <c r="D170" s="57">
        <v>5</v>
      </c>
      <c r="E170" s="74">
        <v>2</v>
      </c>
      <c r="F170" s="87"/>
      <c r="G170" s="92"/>
      <c r="H170" s="97" t="str">
        <f t="shared" si="10"/>
        <v>中央区5-2</v>
      </c>
      <c r="I170" s="104">
        <v>745</v>
      </c>
      <c r="J170" s="113" t="s">
        <v>1226</v>
      </c>
      <c r="K170" s="189"/>
      <c r="L170" s="129"/>
      <c r="M170" s="4" t="str">
        <f t="shared" si="12"/>
        <v/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25" hidden="1" customHeight="1">
      <c r="A171" s="4">
        <v>169</v>
      </c>
      <c r="B171" s="594"/>
      <c r="C171" s="76" t="s">
        <v>225</v>
      </c>
      <c r="D171" s="57">
        <v>5</v>
      </c>
      <c r="E171" s="74">
        <v>3</v>
      </c>
      <c r="F171" s="87"/>
      <c r="G171" s="92"/>
      <c r="H171" s="97" t="str">
        <f t="shared" si="10"/>
        <v>中央区5-3</v>
      </c>
      <c r="I171" s="104">
        <v>590</v>
      </c>
      <c r="J171" s="113" t="s">
        <v>247</v>
      </c>
      <c r="K171" s="188"/>
      <c r="L171" s="129"/>
      <c r="M171" s="5" t="str">
        <f t="shared" si="12"/>
        <v/>
      </c>
      <c r="O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</row>
    <row r="172" spans="1:70" ht="20.25" hidden="1" customHeight="1">
      <c r="A172" s="4">
        <v>170</v>
      </c>
      <c r="B172" s="594"/>
      <c r="C172" s="76" t="s">
        <v>225</v>
      </c>
      <c r="D172" s="57">
        <v>5</v>
      </c>
      <c r="E172" s="74">
        <v>4</v>
      </c>
      <c r="F172" s="87"/>
      <c r="G172" s="92"/>
      <c r="H172" s="97" t="str">
        <f t="shared" si="10"/>
        <v>中央区5-4</v>
      </c>
      <c r="I172" s="104">
        <v>570</v>
      </c>
      <c r="J172" s="113" t="s">
        <v>1227</v>
      </c>
      <c r="K172" s="189"/>
      <c r="L172" s="129"/>
      <c r="M172" s="4" t="str">
        <f t="shared" si="12"/>
        <v/>
      </c>
      <c r="O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</row>
    <row r="173" spans="1:70" ht="16.5" hidden="1" customHeight="1">
      <c r="A173" s="4">
        <v>171</v>
      </c>
      <c r="B173" s="594"/>
      <c r="C173" s="76" t="s">
        <v>225</v>
      </c>
      <c r="D173" s="57">
        <v>5</v>
      </c>
      <c r="E173" s="74">
        <v>5</v>
      </c>
      <c r="F173" s="87"/>
      <c r="G173" s="92"/>
      <c r="H173" s="97" t="str">
        <f t="shared" si="10"/>
        <v>中央区5-5</v>
      </c>
      <c r="I173" s="104">
        <v>580</v>
      </c>
      <c r="J173" s="113" t="s">
        <v>1228</v>
      </c>
      <c r="K173" s="188"/>
      <c r="L173" s="129"/>
      <c r="M173" s="4" t="str">
        <f t="shared" si="12"/>
        <v/>
      </c>
      <c r="N173" s="6"/>
    </row>
    <row r="174" spans="1:70" ht="16.5" hidden="1" customHeight="1">
      <c r="A174" s="4">
        <v>172</v>
      </c>
      <c r="B174" s="594"/>
      <c r="C174" s="76" t="s">
        <v>225</v>
      </c>
      <c r="D174" s="57">
        <v>5</v>
      </c>
      <c r="E174" s="74">
        <v>6</v>
      </c>
      <c r="F174" s="87"/>
      <c r="G174" s="92"/>
      <c r="H174" s="97" t="str">
        <f t="shared" si="10"/>
        <v>中央区5-6</v>
      </c>
      <c r="I174" s="104">
        <v>340</v>
      </c>
      <c r="J174" s="113" t="s">
        <v>250</v>
      </c>
      <c r="K174" s="188"/>
      <c r="L174" s="129"/>
      <c r="M174" s="4" t="str">
        <f t="shared" si="12"/>
        <v/>
      </c>
      <c r="N174" s="6"/>
    </row>
    <row r="175" spans="1:70" ht="20.25" hidden="1">
      <c r="A175" s="4">
        <v>173</v>
      </c>
      <c r="B175" s="594"/>
      <c r="C175" s="76" t="s">
        <v>225</v>
      </c>
      <c r="D175" s="57">
        <v>5</v>
      </c>
      <c r="E175" s="74">
        <v>7</v>
      </c>
      <c r="F175" s="87"/>
      <c r="G175" s="92"/>
      <c r="H175" s="97" t="str">
        <f t="shared" si="10"/>
        <v>中央区5-7</v>
      </c>
      <c r="I175" s="104">
        <v>330</v>
      </c>
      <c r="J175" s="113" t="s">
        <v>251</v>
      </c>
      <c r="K175" s="281"/>
      <c r="L175" s="129"/>
      <c r="M175" s="4" t="str">
        <f t="shared" si="12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/>
      <c r="C176" s="76" t="s">
        <v>225</v>
      </c>
      <c r="D176" s="57">
        <v>5</v>
      </c>
      <c r="E176" s="74">
        <v>8</v>
      </c>
      <c r="F176" s="87"/>
      <c r="G176" s="92"/>
      <c r="H176" s="97" t="str">
        <f t="shared" si="10"/>
        <v>中央区5-8</v>
      </c>
      <c r="I176" s="104">
        <v>400</v>
      </c>
      <c r="J176" s="113" t="s">
        <v>253</v>
      </c>
      <c r="K176" s="281"/>
      <c r="L176" s="135"/>
      <c r="M176" s="4" t="str">
        <f t="shared" si="12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/>
      <c r="C177" s="76" t="s">
        <v>225</v>
      </c>
      <c r="D177" s="57">
        <v>5</v>
      </c>
      <c r="E177" s="74">
        <v>9</v>
      </c>
      <c r="F177" s="87"/>
      <c r="G177" s="92"/>
      <c r="H177" s="97" t="str">
        <f t="shared" si="10"/>
        <v>中央区5-9</v>
      </c>
      <c r="I177" s="104">
        <v>435</v>
      </c>
      <c r="J177" s="113" t="s">
        <v>254</v>
      </c>
      <c r="K177" s="188"/>
      <c r="L177" s="129"/>
      <c r="M177" s="4" t="str">
        <f t="shared" si="12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/>
      <c r="C178" s="76" t="s">
        <v>225</v>
      </c>
      <c r="D178" s="57">
        <v>5</v>
      </c>
      <c r="E178" s="74">
        <v>10</v>
      </c>
      <c r="F178" s="87"/>
      <c r="G178" s="92"/>
      <c r="H178" s="97" t="str">
        <f t="shared" si="10"/>
        <v>中央区5-10</v>
      </c>
      <c r="I178" s="104">
        <v>390</v>
      </c>
      <c r="J178" s="113" t="s">
        <v>255</v>
      </c>
      <c r="K178" s="330"/>
      <c r="L178" s="129"/>
      <c r="M178" s="4" t="str">
        <f t="shared" si="12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 t="s">
        <v>256</v>
      </c>
      <c r="C179" s="76" t="s">
        <v>225</v>
      </c>
      <c r="D179" s="57">
        <v>6</v>
      </c>
      <c r="E179" s="74">
        <v>1</v>
      </c>
      <c r="F179" s="87"/>
      <c r="G179" s="92"/>
      <c r="H179" s="97" t="str">
        <f t="shared" si="10"/>
        <v>中央区6-1</v>
      </c>
      <c r="I179" s="104">
        <v>445</v>
      </c>
      <c r="J179" s="113" t="s">
        <v>257</v>
      </c>
      <c r="K179" s="188"/>
      <c r="L179" s="129"/>
      <c r="M179" s="4" t="str">
        <f t="shared" si="12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20.25" hidden="1" customHeight="1">
      <c r="A180" s="4">
        <v>178</v>
      </c>
      <c r="B180" s="594"/>
      <c r="C180" s="76" t="s">
        <v>225</v>
      </c>
      <c r="D180" s="57">
        <v>6</v>
      </c>
      <c r="E180" s="74">
        <v>2</v>
      </c>
      <c r="F180" s="87"/>
      <c r="G180" s="92"/>
      <c r="H180" s="97" t="str">
        <f t="shared" si="10"/>
        <v>中央区6-2</v>
      </c>
      <c r="I180" s="104">
        <v>305</v>
      </c>
      <c r="J180" s="113" t="s">
        <v>258</v>
      </c>
      <c r="K180" s="281"/>
      <c r="L180" s="141"/>
      <c r="M180" s="21" t="str">
        <f t="shared" si="12"/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25" hidden="1" customHeight="1">
      <c r="A181" s="4">
        <v>179</v>
      </c>
      <c r="B181" s="594"/>
      <c r="C181" s="76" t="s">
        <v>225</v>
      </c>
      <c r="D181" s="57">
        <v>6</v>
      </c>
      <c r="E181" s="74">
        <v>3</v>
      </c>
      <c r="F181" s="87"/>
      <c r="G181" s="92"/>
      <c r="H181" s="97" t="str">
        <f t="shared" si="10"/>
        <v>中央区6-3</v>
      </c>
      <c r="I181" s="104">
        <v>575</v>
      </c>
      <c r="J181" s="113" t="s">
        <v>259</v>
      </c>
      <c r="K181" s="188"/>
      <c r="L181" s="129"/>
      <c r="M181" s="5" t="str">
        <f t="shared" si="12"/>
        <v/>
      </c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19.5" hidden="1" customHeight="1">
      <c r="A182" s="4">
        <v>180</v>
      </c>
      <c r="B182" s="594" t="s">
        <v>260</v>
      </c>
      <c r="C182" s="76" t="s">
        <v>225</v>
      </c>
      <c r="D182" s="57">
        <v>7</v>
      </c>
      <c r="E182" s="74">
        <v>1</v>
      </c>
      <c r="F182" s="87"/>
      <c r="G182" s="92"/>
      <c r="H182" s="97" t="str">
        <f t="shared" si="10"/>
        <v>中央区7-1</v>
      </c>
      <c r="I182" s="104">
        <v>740</v>
      </c>
      <c r="J182" s="113" t="s">
        <v>261</v>
      </c>
      <c r="K182" s="188"/>
      <c r="L182" s="129"/>
      <c r="M182" s="5" t="str">
        <f>IF(F183,I183,"")</f>
        <v/>
      </c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100000000000001" hidden="1" customHeight="1">
      <c r="A183" s="4">
        <v>181</v>
      </c>
      <c r="B183" s="594"/>
      <c r="C183" s="76" t="s">
        <v>225</v>
      </c>
      <c r="D183" s="57">
        <v>7</v>
      </c>
      <c r="E183" s="74">
        <v>2</v>
      </c>
      <c r="F183" s="87"/>
      <c r="G183" s="92"/>
      <c r="H183" s="97" t="str">
        <f t="shared" si="10"/>
        <v>中央区7-2</v>
      </c>
      <c r="I183" s="104">
        <v>290</v>
      </c>
      <c r="J183" s="113" t="s">
        <v>269</v>
      </c>
      <c r="K183" s="281"/>
      <c r="L183" s="318"/>
      <c r="M183" s="5" t="str">
        <f>IF(F184,I184,"")</f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>
      <c r="A184" s="4">
        <v>182</v>
      </c>
      <c r="B184" s="594"/>
      <c r="C184" s="76" t="s">
        <v>225</v>
      </c>
      <c r="D184" s="57">
        <v>7</v>
      </c>
      <c r="E184" s="74">
        <v>3</v>
      </c>
      <c r="F184" s="87"/>
      <c r="G184" s="92"/>
      <c r="H184" s="97" t="str">
        <f t="shared" si="10"/>
        <v>中央区7-3</v>
      </c>
      <c r="I184" s="104">
        <v>560</v>
      </c>
      <c r="J184" s="113" t="s">
        <v>263</v>
      </c>
      <c r="K184" s="281"/>
      <c r="L184" s="341"/>
      <c r="M184" s="4" t="str">
        <f t="shared" ref="M184:M190" si="13">IF(F191,I191,"")</f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hidden="1" customHeight="1">
      <c r="A185" s="4">
        <v>183</v>
      </c>
      <c r="B185" s="594"/>
      <c r="C185" s="76" t="s">
        <v>225</v>
      </c>
      <c r="D185" s="57">
        <v>7</v>
      </c>
      <c r="E185" s="74">
        <v>4</v>
      </c>
      <c r="F185" s="87"/>
      <c r="G185" s="92"/>
      <c r="H185" s="97" t="str">
        <f t="shared" si="10"/>
        <v>中央区7-4</v>
      </c>
      <c r="I185" s="104">
        <v>400</v>
      </c>
      <c r="J185" s="113" t="s">
        <v>1229</v>
      </c>
      <c r="K185" s="281"/>
      <c r="L185" s="164"/>
      <c r="M185" s="4" t="str">
        <f t="shared" si="13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7</v>
      </c>
      <c r="E186" s="74">
        <v>5</v>
      </c>
      <c r="F186" s="87"/>
      <c r="G186" s="92"/>
      <c r="H186" s="97" t="str">
        <f t="shared" si="10"/>
        <v>中央区7-5</v>
      </c>
      <c r="I186" s="104">
        <v>315</v>
      </c>
      <c r="J186" s="113" t="s">
        <v>265</v>
      </c>
      <c r="K186" s="188"/>
      <c r="L186" s="129"/>
      <c r="M186" s="4" t="str">
        <f t="shared" si="13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94"/>
      <c r="C187" s="76" t="s">
        <v>225</v>
      </c>
      <c r="D187" s="57">
        <v>7</v>
      </c>
      <c r="E187" s="74">
        <v>6</v>
      </c>
      <c r="F187" s="87"/>
      <c r="G187" s="92"/>
      <c r="H187" s="97" t="str">
        <f t="shared" si="10"/>
        <v>中央区7-6</v>
      </c>
      <c r="I187" s="104">
        <v>625</v>
      </c>
      <c r="J187" s="113" t="s">
        <v>266</v>
      </c>
      <c r="K187" s="188"/>
      <c r="L187" s="129"/>
      <c r="M187" s="4" t="str">
        <f t="shared" si="13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 customHeight="1">
      <c r="A188" s="4">
        <v>186</v>
      </c>
      <c r="B188" s="594"/>
      <c r="C188" s="76" t="s">
        <v>225</v>
      </c>
      <c r="D188" s="57">
        <v>7</v>
      </c>
      <c r="E188" s="74">
        <v>7</v>
      </c>
      <c r="F188" s="87"/>
      <c r="G188" s="92"/>
      <c r="H188" s="97" t="str">
        <f t="shared" si="10"/>
        <v>中央区7-7</v>
      </c>
      <c r="I188" s="104">
        <v>685</v>
      </c>
      <c r="J188" s="113" t="s">
        <v>267</v>
      </c>
      <c r="K188" s="188"/>
      <c r="L188" s="155"/>
      <c r="M188" s="4" t="str">
        <f t="shared" si="13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25" hidden="1" customHeight="1">
      <c r="A189" s="4">
        <v>187</v>
      </c>
      <c r="B189" s="594"/>
      <c r="C189" s="76" t="s">
        <v>225</v>
      </c>
      <c r="D189" s="57">
        <v>7</v>
      </c>
      <c r="E189" s="74">
        <v>8</v>
      </c>
      <c r="F189" s="87"/>
      <c r="G189" s="92"/>
      <c r="H189" s="97" t="str">
        <f t="shared" si="10"/>
        <v>中央区7-8</v>
      </c>
      <c r="I189" s="104">
        <v>290</v>
      </c>
      <c r="J189" s="113" t="s">
        <v>1230</v>
      </c>
      <c r="K189" s="188"/>
      <c r="L189" s="129"/>
      <c r="M189" s="4" t="str">
        <f t="shared" si="13"/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188</v>
      </c>
      <c r="B190" s="594"/>
      <c r="C190" s="76" t="s">
        <v>225</v>
      </c>
      <c r="D190" s="57">
        <v>7</v>
      </c>
      <c r="E190" s="74">
        <v>9</v>
      </c>
      <c r="F190" s="87"/>
      <c r="G190" s="92"/>
      <c r="H190" s="97" t="str">
        <f t="shared" si="10"/>
        <v>中央区7-9</v>
      </c>
      <c r="I190" s="104">
        <v>280</v>
      </c>
      <c r="J190" s="113" t="s">
        <v>1231</v>
      </c>
      <c r="K190" s="188"/>
      <c r="L190" s="129"/>
      <c r="M190" s="4" t="str">
        <f t="shared" si="13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100000000000001" hidden="1" customHeight="1">
      <c r="A191" s="4">
        <v>189</v>
      </c>
      <c r="B191" s="576" t="s">
        <v>270</v>
      </c>
      <c r="C191" s="76" t="s">
        <v>225</v>
      </c>
      <c r="D191" s="57">
        <v>8</v>
      </c>
      <c r="E191" s="74">
        <v>1</v>
      </c>
      <c r="F191" s="87"/>
      <c r="G191" s="92"/>
      <c r="H191" s="97" t="str">
        <f t="shared" si="10"/>
        <v>中央区8-1</v>
      </c>
      <c r="I191" s="104">
        <v>385</v>
      </c>
      <c r="J191" s="113" t="s">
        <v>271</v>
      </c>
      <c r="K191" s="188"/>
      <c r="L191" s="129"/>
      <c r="M191" s="5" t="str">
        <f>IF(F192,I192,"")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customHeight="1">
      <c r="A192" s="4">
        <v>190</v>
      </c>
      <c r="B192" s="593"/>
      <c r="C192" s="76" t="s">
        <v>225</v>
      </c>
      <c r="D192" s="57">
        <v>8</v>
      </c>
      <c r="E192" s="74">
        <v>2</v>
      </c>
      <c r="F192" s="87">
        <v>0</v>
      </c>
      <c r="G192" s="92"/>
      <c r="H192" s="97" t="str">
        <f t="shared" si="10"/>
        <v>中央区8-2</v>
      </c>
      <c r="I192" s="104">
        <v>295</v>
      </c>
      <c r="J192" s="113" t="s">
        <v>1232</v>
      </c>
      <c r="K192" s="281"/>
      <c r="L192" s="164" t="s">
        <v>694</v>
      </c>
      <c r="M192" s="4">
        <f>IF(F199,I199,"")</f>
        <v>325</v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25" hidden="1" customHeight="1">
      <c r="A193" s="4">
        <v>191</v>
      </c>
      <c r="B193" s="593"/>
      <c r="C193" s="76" t="s">
        <v>225</v>
      </c>
      <c r="D193" s="57">
        <v>8</v>
      </c>
      <c r="E193" s="74">
        <v>3</v>
      </c>
      <c r="F193" s="87"/>
      <c r="G193" s="92"/>
      <c r="H193" s="97" t="str">
        <f t="shared" si="10"/>
        <v>中央区8-3</v>
      </c>
      <c r="I193" s="104">
        <v>580</v>
      </c>
      <c r="J193" s="113" t="s">
        <v>273</v>
      </c>
      <c r="K193" s="188"/>
      <c r="L193" s="129"/>
      <c r="M193" s="4" t="str">
        <f>IF(F200,I200,"")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 customHeight="1">
      <c r="A194" s="4">
        <v>192</v>
      </c>
      <c r="B194" s="593"/>
      <c r="C194" s="76" t="s">
        <v>225</v>
      </c>
      <c r="D194" s="57">
        <v>8</v>
      </c>
      <c r="E194" s="74">
        <v>4</v>
      </c>
      <c r="F194" s="87"/>
      <c r="G194" s="92"/>
      <c r="H194" s="97" t="str">
        <f t="shared" si="10"/>
        <v>中央区8-4</v>
      </c>
      <c r="I194" s="104">
        <v>460</v>
      </c>
      <c r="J194" s="113" t="s">
        <v>274</v>
      </c>
      <c r="K194" s="188"/>
      <c r="L194" s="129"/>
      <c r="M194" s="4" t="str">
        <f>IF(F201,I201,"")</f>
        <v/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>
      <c r="A195" s="4">
        <v>193</v>
      </c>
      <c r="B195" s="593"/>
      <c r="C195" s="76" t="s">
        <v>225</v>
      </c>
      <c r="D195" s="57">
        <v>8</v>
      </c>
      <c r="E195" s="74">
        <v>5</v>
      </c>
      <c r="F195" s="87"/>
      <c r="G195" s="92"/>
      <c r="H195" s="97" t="str">
        <f t="shared" si="10"/>
        <v>中央区8-5</v>
      </c>
      <c r="I195" s="104">
        <v>550</v>
      </c>
      <c r="J195" s="113" t="s">
        <v>275</v>
      </c>
      <c r="K195" s="188"/>
      <c r="L195" s="129"/>
      <c r="M195" s="5" t="str">
        <f>IF(F196,I196,"")</f>
        <v/>
      </c>
      <c r="N195" s="6"/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25" hidden="1">
      <c r="A196" s="4">
        <v>194</v>
      </c>
      <c r="B196" s="593"/>
      <c r="C196" s="76" t="s">
        <v>225</v>
      </c>
      <c r="D196" s="57">
        <v>8</v>
      </c>
      <c r="E196" s="74">
        <v>6</v>
      </c>
      <c r="F196" s="87"/>
      <c r="G196" s="92"/>
      <c r="H196" s="97" t="str">
        <f t="shared" si="10"/>
        <v>中央区8-6</v>
      </c>
      <c r="I196" s="104">
        <v>450</v>
      </c>
      <c r="J196" s="113" t="s">
        <v>276</v>
      </c>
      <c r="K196" s="331"/>
      <c r="L196" s="313"/>
      <c r="M196" s="5" t="str">
        <f>IF(F203,I203,"")</f>
        <v/>
      </c>
      <c r="N196" s="6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25" hidden="1" customHeight="1">
      <c r="A197" s="4">
        <v>195</v>
      </c>
      <c r="B197" s="593"/>
      <c r="C197" s="76" t="s">
        <v>225</v>
      </c>
      <c r="D197" s="57">
        <v>8</v>
      </c>
      <c r="E197" s="74">
        <v>7</v>
      </c>
      <c r="F197" s="87"/>
      <c r="G197" s="92"/>
      <c r="H197" s="97" t="str">
        <f t="shared" si="10"/>
        <v>中央区8-7</v>
      </c>
      <c r="I197" s="104">
        <v>455</v>
      </c>
      <c r="J197" s="113" t="s">
        <v>1233</v>
      </c>
      <c r="K197" s="188"/>
      <c r="L197" s="129"/>
      <c r="M197" s="4" t="str">
        <f>IF(F204,I204,"")</f>
        <v/>
      </c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20.100000000000001" customHeight="1">
      <c r="A198" s="4">
        <v>196</v>
      </c>
      <c r="B198" s="593"/>
      <c r="C198" s="76" t="s">
        <v>225</v>
      </c>
      <c r="D198" s="57">
        <v>8</v>
      </c>
      <c r="E198" s="74">
        <v>8</v>
      </c>
      <c r="F198" s="87">
        <v>0</v>
      </c>
      <c r="G198" s="92"/>
      <c r="H198" s="97" t="str">
        <f t="shared" si="10"/>
        <v>中央区8-8</v>
      </c>
      <c r="I198" s="104">
        <v>520</v>
      </c>
      <c r="J198" s="113" t="s">
        <v>1234</v>
      </c>
      <c r="K198" s="188"/>
      <c r="L198" s="164" t="s">
        <v>857</v>
      </c>
      <c r="M198" s="5">
        <f>IF(F199,I199,"")</f>
        <v>325</v>
      </c>
      <c r="N198" s="23"/>
      <c r="O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</row>
    <row r="199" spans="1:70" ht="20.25">
      <c r="A199" s="4">
        <v>197</v>
      </c>
      <c r="B199" s="593"/>
      <c r="C199" s="76" t="s">
        <v>225</v>
      </c>
      <c r="D199" s="57">
        <v>8</v>
      </c>
      <c r="E199" s="74" t="s">
        <v>279</v>
      </c>
      <c r="F199" s="87">
        <v>1</v>
      </c>
      <c r="G199" s="92"/>
      <c r="H199" s="97" t="str">
        <f t="shared" si="10"/>
        <v>中央区8-9</v>
      </c>
      <c r="I199" s="104">
        <v>325</v>
      </c>
      <c r="J199" s="215" t="s">
        <v>1235</v>
      </c>
      <c r="K199" s="281" t="s">
        <v>1548</v>
      </c>
      <c r="L199" s="362"/>
      <c r="M199" s="4" t="str">
        <f t="shared" ref="M199:M204" si="14">IF(F209,I209,"")</f>
        <v/>
      </c>
      <c r="N199" s="6"/>
    </row>
    <row r="200" spans="1:70" s="23" customFormat="1" ht="20.25" hidden="1" customHeight="1">
      <c r="A200" s="4">
        <v>198</v>
      </c>
      <c r="B200" s="593"/>
      <c r="C200" s="76" t="s">
        <v>225</v>
      </c>
      <c r="D200" s="57">
        <v>8</v>
      </c>
      <c r="E200" s="74">
        <v>10</v>
      </c>
      <c r="F200" s="87"/>
      <c r="G200" s="92"/>
      <c r="H200" s="97" t="str">
        <f t="shared" si="10"/>
        <v>中央区8-10</v>
      </c>
      <c r="I200" s="104">
        <v>310</v>
      </c>
      <c r="J200" s="113" t="s">
        <v>1236</v>
      </c>
      <c r="K200" s="188"/>
      <c r="L200" s="129"/>
      <c r="M200" s="4" t="str">
        <f t="shared" si="14"/>
        <v/>
      </c>
      <c r="N200" s="15"/>
      <c r="P200" s="44"/>
      <c r="Q200" s="44"/>
    </row>
    <row r="201" spans="1:70" ht="20.25" hidden="1" customHeight="1">
      <c r="A201" s="4">
        <v>199</v>
      </c>
      <c r="B201" s="593"/>
      <c r="C201" s="76" t="s">
        <v>225</v>
      </c>
      <c r="D201" s="57">
        <v>8</v>
      </c>
      <c r="E201" s="74">
        <v>11</v>
      </c>
      <c r="F201" s="87"/>
      <c r="G201" s="92"/>
      <c r="H201" s="97" t="str">
        <f t="shared" si="10"/>
        <v>中央区8-11</v>
      </c>
      <c r="I201" s="104">
        <v>980</v>
      </c>
      <c r="J201" s="113" t="s">
        <v>1237</v>
      </c>
      <c r="K201" s="188"/>
      <c r="L201" s="129"/>
      <c r="M201" s="4" t="str">
        <f t="shared" si="14"/>
        <v/>
      </c>
      <c r="N201" s="15"/>
      <c r="O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</row>
    <row r="202" spans="1:70" s="15" customFormat="1" ht="20.25" hidden="1" customHeight="1">
      <c r="A202" s="4">
        <v>200</v>
      </c>
      <c r="B202" s="593"/>
      <c r="C202" s="76" t="s">
        <v>225</v>
      </c>
      <c r="D202" s="57">
        <v>8</v>
      </c>
      <c r="E202" s="74">
        <v>12</v>
      </c>
      <c r="F202" s="87"/>
      <c r="G202" s="92"/>
      <c r="H202" s="97" t="str">
        <f t="shared" si="10"/>
        <v>中央区8-12</v>
      </c>
      <c r="I202" s="104">
        <v>390</v>
      </c>
      <c r="J202" s="113" t="s">
        <v>1238</v>
      </c>
      <c r="K202" s="188"/>
      <c r="L202" s="318"/>
      <c r="M202" s="4" t="str">
        <f t="shared" si="14"/>
        <v/>
      </c>
      <c r="N202" s="22"/>
      <c r="P202" s="44"/>
      <c r="Q202" s="44"/>
    </row>
    <row r="203" spans="1:70" s="15" customFormat="1" ht="20.25" hidden="1" customHeight="1">
      <c r="A203" s="4">
        <v>201</v>
      </c>
      <c r="B203" s="593"/>
      <c r="C203" s="76" t="s">
        <v>225</v>
      </c>
      <c r="D203" s="57">
        <v>8</v>
      </c>
      <c r="E203" s="74">
        <v>13</v>
      </c>
      <c r="F203" s="87"/>
      <c r="G203" s="92"/>
      <c r="H203" s="97" t="str">
        <f t="shared" si="10"/>
        <v>中央区8-13</v>
      </c>
      <c r="I203" s="104">
        <v>510</v>
      </c>
      <c r="J203" s="113" t="s">
        <v>283</v>
      </c>
      <c r="K203" s="189"/>
      <c r="L203" s="152"/>
      <c r="M203" s="5" t="str">
        <f>IF(F204,I204,"")</f>
        <v/>
      </c>
      <c r="N203" s="6"/>
      <c r="P203" s="44"/>
      <c r="Q203" s="44"/>
    </row>
    <row r="204" spans="1:70" s="22" customFormat="1" ht="20.25" hidden="1" customHeight="1">
      <c r="A204" s="4">
        <v>202</v>
      </c>
      <c r="B204" s="593"/>
      <c r="C204" s="76" t="s">
        <v>225</v>
      </c>
      <c r="D204" s="57">
        <v>8</v>
      </c>
      <c r="E204" s="74">
        <v>14</v>
      </c>
      <c r="F204" s="87"/>
      <c r="G204" s="92"/>
      <c r="H204" s="97" t="str">
        <f t="shared" si="10"/>
        <v>中央区8-14</v>
      </c>
      <c r="I204" s="104">
        <v>400</v>
      </c>
      <c r="J204" s="113" t="s">
        <v>283</v>
      </c>
      <c r="K204" s="188"/>
      <c r="L204" s="129"/>
      <c r="M204" s="4" t="str">
        <f t="shared" si="14"/>
        <v/>
      </c>
      <c r="N204" s="44"/>
      <c r="P204" s="48"/>
      <c r="Q204" s="48"/>
    </row>
    <row r="205" spans="1:70" ht="20.100000000000001" hidden="1" customHeight="1">
      <c r="A205" s="4">
        <v>203</v>
      </c>
      <c r="B205" s="593"/>
      <c r="C205" s="76" t="s">
        <v>225</v>
      </c>
      <c r="D205" s="57">
        <v>8</v>
      </c>
      <c r="E205" s="74">
        <v>15</v>
      </c>
      <c r="F205" s="87"/>
      <c r="G205" s="92"/>
      <c r="H205" s="97" t="str">
        <f t="shared" si="10"/>
        <v>中央区8-15</v>
      </c>
      <c r="I205" s="104">
        <v>585</v>
      </c>
      <c r="J205" s="113" t="s">
        <v>1503</v>
      </c>
      <c r="K205" s="188"/>
      <c r="L205" s="129"/>
      <c r="M205" s="5" t="str">
        <f>IF(F206,I206,"")</f>
        <v/>
      </c>
      <c r="N205" s="23"/>
      <c r="O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</row>
    <row r="206" spans="1:70" ht="20.100000000000001" hidden="1" customHeight="1">
      <c r="A206" s="4">
        <v>204</v>
      </c>
      <c r="B206" s="593"/>
      <c r="C206" s="76" t="s">
        <v>225</v>
      </c>
      <c r="D206" s="57">
        <v>8</v>
      </c>
      <c r="E206" s="74" t="s">
        <v>29</v>
      </c>
      <c r="F206" s="87"/>
      <c r="G206" s="92"/>
      <c r="H206" s="97" t="str">
        <f>CONCATENATE(C206,D206,"-",E206)</f>
        <v>中央区8-16</v>
      </c>
      <c r="I206" s="104">
        <v>325</v>
      </c>
      <c r="J206" s="113" t="s">
        <v>1240</v>
      </c>
      <c r="K206" s="188"/>
      <c r="L206" s="313"/>
      <c r="M206" s="5" t="str">
        <f>IF(F207,I207,"")</f>
        <v/>
      </c>
      <c r="N206" s="23"/>
      <c r="O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</row>
    <row r="207" spans="1:70" ht="20.25" hidden="1" customHeight="1">
      <c r="A207" s="4">
        <v>205</v>
      </c>
      <c r="B207" s="593"/>
      <c r="C207" s="76" t="s">
        <v>225</v>
      </c>
      <c r="D207" s="57">
        <v>8</v>
      </c>
      <c r="E207" s="74" t="s">
        <v>883</v>
      </c>
      <c r="F207" s="87"/>
      <c r="G207" s="92"/>
      <c r="H207" s="97" t="str">
        <f>CONCATENATE(C207,D207,"-",E207)</f>
        <v>中央区8-17</v>
      </c>
      <c r="I207" s="104">
        <v>340</v>
      </c>
      <c r="J207" s="113" t="s">
        <v>284</v>
      </c>
      <c r="K207" s="188"/>
      <c r="L207" s="313"/>
      <c r="M207" s="4" t="str">
        <f>IF(F216,I216,"")</f>
        <v/>
      </c>
    </row>
    <row r="208" spans="1:70" s="23" customFormat="1" ht="20.25" hidden="1" customHeight="1">
      <c r="A208" s="4">
        <v>206</v>
      </c>
      <c r="B208" s="577"/>
      <c r="C208" s="76" t="s">
        <v>225</v>
      </c>
      <c r="D208" s="57">
        <v>8</v>
      </c>
      <c r="E208" s="74" t="s">
        <v>869</v>
      </c>
      <c r="F208" s="87"/>
      <c r="G208" s="92"/>
      <c r="H208" s="97" t="str">
        <f>CONCATENATE(C208,D208,"-",E208)</f>
        <v>中央区8-18</v>
      </c>
      <c r="I208" s="104">
        <v>295</v>
      </c>
      <c r="J208" s="113" t="s">
        <v>1241</v>
      </c>
      <c r="K208" s="188"/>
      <c r="L208" s="313"/>
      <c r="M208" s="4">
        <f>IF(F217,I217,"")</f>
        <v>190</v>
      </c>
      <c r="N208" s="6"/>
      <c r="P208" s="44"/>
      <c r="Q208" s="44"/>
    </row>
    <row r="209" spans="1:70" ht="20.25" customHeight="1">
      <c r="A209" s="4">
        <v>207</v>
      </c>
      <c r="B209" s="576" t="s">
        <v>288</v>
      </c>
      <c r="C209" s="76" t="s">
        <v>225</v>
      </c>
      <c r="D209" s="57">
        <v>9</v>
      </c>
      <c r="E209" s="74">
        <v>1</v>
      </c>
      <c r="F209" s="87">
        <v>0</v>
      </c>
      <c r="G209" s="92"/>
      <c r="H209" s="97" t="str">
        <f t="shared" ref="H209:H279" si="15">CONCATENATE(C209,D209,"-",E209)</f>
        <v>中央区9-1</v>
      </c>
      <c r="I209" s="104">
        <v>325</v>
      </c>
      <c r="J209" s="114" t="s">
        <v>1242</v>
      </c>
      <c r="K209" s="189"/>
      <c r="L209" s="318" t="s">
        <v>1542</v>
      </c>
      <c r="M209" s="5" t="str">
        <f>IF(F218,I218,"")</f>
        <v/>
      </c>
      <c r="N209" s="6"/>
    </row>
    <row r="210" spans="1:70" ht="20.25" hidden="1" customHeight="1">
      <c r="A210" s="4">
        <v>208</v>
      </c>
      <c r="B210" s="593"/>
      <c r="C210" s="76" t="s">
        <v>225</v>
      </c>
      <c r="D210" s="57">
        <v>9</v>
      </c>
      <c r="E210" s="74">
        <v>2</v>
      </c>
      <c r="F210" s="87"/>
      <c r="G210" s="92"/>
      <c r="H210" s="97" t="str">
        <f t="shared" si="15"/>
        <v>中央区9-2</v>
      </c>
      <c r="I210" s="104">
        <v>740</v>
      </c>
      <c r="J210" s="113" t="s">
        <v>290</v>
      </c>
      <c r="K210" s="188"/>
      <c r="L210" s="312"/>
      <c r="M210" s="4" t="str">
        <f t="shared" ref="M210:M277" si="16">IF(F220,I220,"")</f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hidden="1" customHeight="1">
      <c r="A211" s="4">
        <v>209</v>
      </c>
      <c r="B211" s="593"/>
      <c r="C211" s="76" t="s">
        <v>225</v>
      </c>
      <c r="D211" s="57">
        <v>9</v>
      </c>
      <c r="E211" s="74">
        <v>3</v>
      </c>
      <c r="F211" s="87"/>
      <c r="G211" s="92"/>
      <c r="H211" s="97" t="str">
        <f t="shared" si="15"/>
        <v>中央区9-3</v>
      </c>
      <c r="I211" s="104">
        <v>205</v>
      </c>
      <c r="J211" s="113" t="s">
        <v>1243</v>
      </c>
      <c r="K211" s="188"/>
      <c r="L211" s="129"/>
      <c r="M211" s="5" t="str">
        <f>IF(F213,I213,"")</f>
        <v/>
      </c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100000000000001" customHeight="1">
      <c r="A212" s="4">
        <v>210</v>
      </c>
      <c r="B212" s="577"/>
      <c r="C212" s="76" t="s">
        <v>225</v>
      </c>
      <c r="D212" s="57">
        <v>9</v>
      </c>
      <c r="E212" s="74">
        <v>4</v>
      </c>
      <c r="F212" s="87">
        <v>0</v>
      </c>
      <c r="G212" s="92"/>
      <c r="H212" s="97" t="str">
        <f t="shared" si="15"/>
        <v>中央区9-4</v>
      </c>
      <c r="I212" s="104">
        <v>625</v>
      </c>
      <c r="J212" s="113" t="s">
        <v>1244</v>
      </c>
      <c r="K212" s="188"/>
      <c r="L212" s="318" t="s">
        <v>1543</v>
      </c>
      <c r="M212" s="5" t="str">
        <f>IF(F214,I214,"")</f>
        <v/>
      </c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customHeight="1">
      <c r="A213" s="4">
        <v>211</v>
      </c>
      <c r="B213" s="589" t="s">
        <v>293</v>
      </c>
      <c r="C213" s="76" t="s">
        <v>225</v>
      </c>
      <c r="D213" s="349">
        <v>10</v>
      </c>
      <c r="E213" s="74">
        <v>1</v>
      </c>
      <c r="F213" s="87">
        <v>0</v>
      </c>
      <c r="G213" s="92"/>
      <c r="H213" s="97" t="str">
        <f t="shared" si="15"/>
        <v>中央区10-1</v>
      </c>
      <c r="I213" s="104">
        <v>525</v>
      </c>
      <c r="J213" s="113" t="s">
        <v>294</v>
      </c>
      <c r="K213" s="281"/>
      <c r="L213" s="318" t="s">
        <v>1523</v>
      </c>
      <c r="M213" s="5" t="str">
        <f>IF(F215,I215,"")</f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25" hidden="1" customHeight="1">
      <c r="A214" s="4">
        <v>212</v>
      </c>
      <c r="B214" s="589"/>
      <c r="C214" s="76" t="s">
        <v>225</v>
      </c>
      <c r="D214" s="349">
        <v>10</v>
      </c>
      <c r="E214" s="74">
        <v>2</v>
      </c>
      <c r="F214" s="87"/>
      <c r="G214" s="92"/>
      <c r="H214" s="97" t="str">
        <f t="shared" si="15"/>
        <v>中央区10-2</v>
      </c>
      <c r="I214" s="104">
        <v>565</v>
      </c>
      <c r="J214" s="113" t="s">
        <v>295</v>
      </c>
      <c r="K214" s="281"/>
      <c r="L214" s="396"/>
      <c r="M214" s="4" t="str">
        <f t="shared" si="16"/>
        <v/>
      </c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100000000000001" hidden="1" customHeight="1">
      <c r="A215" s="4">
        <v>213</v>
      </c>
      <c r="B215" s="589"/>
      <c r="C215" s="76" t="s">
        <v>225</v>
      </c>
      <c r="D215" s="349">
        <v>10</v>
      </c>
      <c r="E215" s="74">
        <v>3</v>
      </c>
      <c r="F215" s="87"/>
      <c r="G215" s="92"/>
      <c r="H215" s="97" t="str">
        <f t="shared" si="15"/>
        <v>中央区10-3</v>
      </c>
      <c r="I215" s="104">
        <v>245</v>
      </c>
      <c r="J215" s="113" t="s">
        <v>1245</v>
      </c>
      <c r="K215" s="325"/>
      <c r="L215" s="405" t="s">
        <v>1487</v>
      </c>
      <c r="M215" s="5">
        <f>IF(F217,I217,"")</f>
        <v>190</v>
      </c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100000000000001" hidden="1" customHeight="1">
      <c r="A216" s="4">
        <v>214</v>
      </c>
      <c r="B216" s="589"/>
      <c r="C216" s="76" t="s">
        <v>225</v>
      </c>
      <c r="D216" s="59">
        <v>10</v>
      </c>
      <c r="E216" s="74">
        <v>4</v>
      </c>
      <c r="F216" s="87"/>
      <c r="G216" s="92"/>
      <c r="H216" s="97" t="str">
        <f t="shared" si="15"/>
        <v>中央区10-4</v>
      </c>
      <c r="I216" s="104">
        <v>570</v>
      </c>
      <c r="J216" s="113" t="s">
        <v>297</v>
      </c>
      <c r="K216" s="189"/>
      <c r="L216" s="339" t="s">
        <v>1485</v>
      </c>
      <c r="M216" s="5" t="str">
        <f>IF(F218,I218,"")</f>
        <v/>
      </c>
      <c r="N216" s="6"/>
    </row>
    <row r="217" spans="1:70" ht="20.100000000000001" customHeight="1">
      <c r="A217" s="4">
        <v>215</v>
      </c>
      <c r="B217" s="589"/>
      <c r="C217" s="76" t="s">
        <v>225</v>
      </c>
      <c r="D217" s="349">
        <v>10</v>
      </c>
      <c r="E217" s="74">
        <v>5</v>
      </c>
      <c r="F217" s="87">
        <v>1</v>
      </c>
      <c r="G217" s="92"/>
      <c r="H217" s="97" t="str">
        <f t="shared" si="15"/>
        <v>中央区10-5</v>
      </c>
      <c r="I217" s="104">
        <v>190</v>
      </c>
      <c r="J217" s="113" t="s">
        <v>298</v>
      </c>
      <c r="K217" s="281" t="s">
        <v>1529</v>
      </c>
      <c r="L217" s="341"/>
      <c r="M217" s="4" t="str">
        <f t="shared" si="16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20.25" hidden="1" customHeight="1">
      <c r="A218" s="4">
        <v>216</v>
      </c>
      <c r="B218" s="589"/>
      <c r="C218" s="76" t="s">
        <v>225</v>
      </c>
      <c r="D218" s="349">
        <v>10</v>
      </c>
      <c r="E218" s="74">
        <v>6</v>
      </c>
      <c r="F218" s="87"/>
      <c r="G218" s="92"/>
      <c r="H218" s="97" t="str">
        <f t="shared" si="15"/>
        <v>中央区10-6</v>
      </c>
      <c r="I218" s="104">
        <v>450</v>
      </c>
      <c r="J218" s="120" t="s">
        <v>298</v>
      </c>
      <c r="K218" s="331"/>
      <c r="L218" s="341"/>
      <c r="M218" s="4" t="str">
        <f t="shared" si="16"/>
        <v/>
      </c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hidden="1" customHeight="1">
      <c r="A219" s="4">
        <v>217</v>
      </c>
      <c r="B219" s="589"/>
      <c r="C219" s="76" t="s">
        <v>225</v>
      </c>
      <c r="D219" s="59">
        <v>10</v>
      </c>
      <c r="E219" s="74" t="s">
        <v>299</v>
      </c>
      <c r="F219" s="87"/>
      <c r="G219" s="92"/>
      <c r="H219" s="97" t="str">
        <f t="shared" si="15"/>
        <v>中央区10-7</v>
      </c>
      <c r="I219" s="104">
        <v>215</v>
      </c>
      <c r="J219" s="120" t="s">
        <v>1246</v>
      </c>
      <c r="K219" s="325"/>
      <c r="L219" s="314"/>
      <c r="M219" s="18" t="str">
        <f t="shared" si="16"/>
        <v/>
      </c>
      <c r="N219" s="6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16.5" hidden="1" customHeight="1">
      <c r="A220" s="4">
        <v>218</v>
      </c>
      <c r="B220" s="589" t="s">
        <v>300</v>
      </c>
      <c r="C220" s="76" t="s">
        <v>225</v>
      </c>
      <c r="D220" s="59">
        <v>11</v>
      </c>
      <c r="E220" s="74">
        <v>1</v>
      </c>
      <c r="F220" s="87"/>
      <c r="G220" s="92"/>
      <c r="H220" s="97" t="str">
        <f t="shared" si="15"/>
        <v>中央区11-1</v>
      </c>
      <c r="I220" s="104">
        <v>710</v>
      </c>
      <c r="J220" s="113" t="s">
        <v>301</v>
      </c>
      <c r="K220" s="188"/>
      <c r="L220" s="129"/>
      <c r="M220" s="4" t="str">
        <f t="shared" si="16"/>
        <v/>
      </c>
      <c r="N220" s="6"/>
    </row>
    <row r="221" spans="1:70" ht="20.25" hidden="1" customHeight="1">
      <c r="A221" s="4">
        <v>219</v>
      </c>
      <c r="B221" s="589"/>
      <c r="C221" s="256" t="s">
        <v>225</v>
      </c>
      <c r="D221" s="257">
        <v>11</v>
      </c>
      <c r="E221" s="258">
        <v>2</v>
      </c>
      <c r="F221" s="259"/>
      <c r="G221" s="92"/>
      <c r="H221" s="260" t="str">
        <f t="shared" si="15"/>
        <v>中央区11-2</v>
      </c>
      <c r="I221" s="261">
        <v>640</v>
      </c>
      <c r="J221" s="262" t="s">
        <v>302</v>
      </c>
      <c r="K221" s="281"/>
      <c r="L221" s="131"/>
      <c r="M221" s="4" t="str">
        <f t="shared" si="16"/>
        <v/>
      </c>
      <c r="O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</row>
    <row r="222" spans="1:70" ht="20.25" hidden="1" customHeight="1">
      <c r="A222" s="4">
        <v>220</v>
      </c>
      <c r="B222" s="589"/>
      <c r="C222" s="76" t="s">
        <v>225</v>
      </c>
      <c r="D222" s="59">
        <v>11</v>
      </c>
      <c r="E222" s="74">
        <v>3</v>
      </c>
      <c r="F222" s="87"/>
      <c r="G222" s="92"/>
      <c r="H222" s="97" t="str">
        <f t="shared" si="15"/>
        <v>中央区11-3</v>
      </c>
      <c r="I222" s="104">
        <v>510</v>
      </c>
      <c r="J222" s="113" t="s">
        <v>303</v>
      </c>
      <c r="K222" s="188"/>
      <c r="L222" s="129"/>
      <c r="M222" s="4" t="str">
        <f t="shared" si="16"/>
        <v/>
      </c>
      <c r="N222" s="23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16.5" hidden="1" customHeight="1">
      <c r="A223" s="4">
        <v>221</v>
      </c>
      <c r="B223" s="589"/>
      <c r="C223" s="76" t="s">
        <v>225</v>
      </c>
      <c r="D223" s="59">
        <v>11</v>
      </c>
      <c r="E223" s="74">
        <v>4</v>
      </c>
      <c r="F223" s="87"/>
      <c r="G223" s="92"/>
      <c r="H223" s="97" t="str">
        <f t="shared" si="15"/>
        <v>中央区11-4</v>
      </c>
      <c r="I223" s="104">
        <v>515</v>
      </c>
      <c r="J223" s="113" t="s">
        <v>304</v>
      </c>
      <c r="K223" s="188"/>
      <c r="L223" s="129"/>
      <c r="M223" s="4" t="str">
        <f t="shared" si="16"/>
        <v/>
      </c>
      <c r="N223" s="6"/>
    </row>
    <row r="224" spans="1:70" s="23" customFormat="1" ht="20.25" hidden="1" customHeight="1">
      <c r="A224" s="4">
        <v>222</v>
      </c>
      <c r="B224" s="589"/>
      <c r="C224" s="76" t="s">
        <v>225</v>
      </c>
      <c r="D224" s="59">
        <v>11</v>
      </c>
      <c r="E224" s="74">
        <v>5</v>
      </c>
      <c r="F224" s="87"/>
      <c r="G224" s="92"/>
      <c r="H224" s="97" t="str">
        <f t="shared" si="15"/>
        <v>中央区11-5</v>
      </c>
      <c r="I224" s="104">
        <v>510</v>
      </c>
      <c r="J224" s="113" t="s">
        <v>305</v>
      </c>
      <c r="K224" s="188"/>
      <c r="L224" s="129"/>
      <c r="M224" s="4" t="str">
        <f t="shared" si="16"/>
        <v/>
      </c>
      <c r="N224" s="6"/>
      <c r="P224" s="44"/>
      <c r="Q224" s="44"/>
    </row>
    <row r="225" spans="1:70" ht="20.25" hidden="1" customHeight="1">
      <c r="A225" s="4">
        <v>223</v>
      </c>
      <c r="B225" s="589"/>
      <c r="C225" s="76" t="s">
        <v>225</v>
      </c>
      <c r="D225" s="59">
        <v>11</v>
      </c>
      <c r="E225" s="74">
        <v>6</v>
      </c>
      <c r="F225" s="87"/>
      <c r="G225" s="92"/>
      <c r="H225" s="97" t="str">
        <f t="shared" si="15"/>
        <v>中央区11-6</v>
      </c>
      <c r="I225" s="104">
        <v>620</v>
      </c>
      <c r="J225" s="113" t="s">
        <v>306</v>
      </c>
      <c r="K225" s="188"/>
      <c r="L225" s="129"/>
      <c r="M225" s="4" t="str">
        <f t="shared" si="16"/>
        <v/>
      </c>
      <c r="N225" s="23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hidden="1" customHeight="1">
      <c r="A226" s="4">
        <v>224</v>
      </c>
      <c r="B226" s="589"/>
      <c r="C226" s="76" t="s">
        <v>225</v>
      </c>
      <c r="D226" s="59">
        <v>11</v>
      </c>
      <c r="E226" s="74">
        <v>7</v>
      </c>
      <c r="F226" s="87"/>
      <c r="G226" s="92"/>
      <c r="H226" s="97" t="str">
        <f t="shared" si="15"/>
        <v>中央区11-7</v>
      </c>
      <c r="I226" s="104">
        <v>240</v>
      </c>
      <c r="J226" s="113" t="s">
        <v>1247</v>
      </c>
      <c r="K226" s="189"/>
      <c r="L226" s="132"/>
      <c r="M226" s="4" t="str">
        <f t="shared" si="16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s="23" customFormat="1" ht="20.100000000000001" hidden="1" customHeight="1">
      <c r="A227" s="4">
        <v>225</v>
      </c>
      <c r="B227" s="589"/>
      <c r="C227" s="76" t="s">
        <v>225</v>
      </c>
      <c r="D227" s="59">
        <v>11</v>
      </c>
      <c r="E227" s="74">
        <v>8</v>
      </c>
      <c r="F227" s="87"/>
      <c r="G227" s="92"/>
      <c r="H227" s="97" t="str">
        <f t="shared" si="15"/>
        <v>中央区11-8</v>
      </c>
      <c r="I227" s="104">
        <v>155</v>
      </c>
      <c r="J227" s="121" t="s">
        <v>308</v>
      </c>
      <c r="K227" s="188"/>
      <c r="L227" s="150"/>
      <c r="M227" s="4" t="str">
        <f t="shared" si="16"/>
        <v/>
      </c>
      <c r="N227" s="6"/>
      <c r="P227" s="44"/>
      <c r="Q227" s="44"/>
    </row>
    <row r="228" spans="1:70" ht="20.100000000000001" hidden="1" customHeight="1">
      <c r="A228" s="4">
        <v>226</v>
      </c>
      <c r="B228" s="589" t="s">
        <v>309</v>
      </c>
      <c r="C228" s="76" t="s">
        <v>225</v>
      </c>
      <c r="D228" s="59">
        <v>12</v>
      </c>
      <c r="E228" s="74">
        <v>1</v>
      </c>
      <c r="F228" s="87"/>
      <c r="G228" s="92"/>
      <c r="H228" s="97" t="str">
        <f t="shared" si="15"/>
        <v>中央区12-1</v>
      </c>
      <c r="I228" s="104">
        <v>585</v>
      </c>
      <c r="J228" s="113" t="s">
        <v>310</v>
      </c>
      <c r="K228" s="188"/>
      <c r="L228" s="141"/>
      <c r="M228" s="4" t="str">
        <f t="shared" si="16"/>
        <v/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 customHeight="1">
      <c r="A229" s="4">
        <v>227</v>
      </c>
      <c r="B229" s="589"/>
      <c r="C229" s="76" t="s">
        <v>225</v>
      </c>
      <c r="D229" s="59">
        <v>12</v>
      </c>
      <c r="E229" s="74">
        <v>2</v>
      </c>
      <c r="F229" s="87"/>
      <c r="G229" s="92"/>
      <c r="H229" s="97" t="str">
        <f t="shared" si="15"/>
        <v>中央区12-2</v>
      </c>
      <c r="I229" s="104">
        <v>525</v>
      </c>
      <c r="J229" s="113" t="s">
        <v>1248</v>
      </c>
      <c r="K229" s="188"/>
      <c r="L229" s="152"/>
      <c r="M229" s="4" t="str">
        <f t="shared" si="16"/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100000000000001" hidden="1" customHeight="1">
      <c r="A230" s="4">
        <v>228</v>
      </c>
      <c r="B230" s="589"/>
      <c r="C230" s="76" t="s">
        <v>225</v>
      </c>
      <c r="D230" s="59">
        <v>12</v>
      </c>
      <c r="E230" s="74">
        <v>3</v>
      </c>
      <c r="F230" s="87"/>
      <c r="G230" s="92"/>
      <c r="H230" s="97" t="str">
        <f t="shared" si="15"/>
        <v>中央区12-3</v>
      </c>
      <c r="I230" s="104">
        <v>625</v>
      </c>
      <c r="J230" s="113" t="s">
        <v>312</v>
      </c>
      <c r="K230" s="188"/>
      <c r="L230" s="151"/>
      <c r="M230" s="5" t="str">
        <f>IF(F232,I232,"")</f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 hidden="1" customHeight="1">
      <c r="A231" s="4">
        <v>229</v>
      </c>
      <c r="B231" s="589"/>
      <c r="C231" s="76" t="s">
        <v>225</v>
      </c>
      <c r="D231" s="59">
        <v>12</v>
      </c>
      <c r="E231" s="74">
        <v>4</v>
      </c>
      <c r="F231" s="87"/>
      <c r="G231" s="92"/>
      <c r="H231" s="97" t="str">
        <f t="shared" si="15"/>
        <v>中央区12-4</v>
      </c>
      <c r="I231" s="104">
        <v>410</v>
      </c>
      <c r="J231" s="113" t="s">
        <v>313</v>
      </c>
      <c r="K231" s="188"/>
      <c r="L231" s="129"/>
      <c r="M231" s="4" t="str">
        <f>IF(F244,I244,"")</f>
        <v/>
      </c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25" hidden="1" customHeight="1">
      <c r="A232" s="4">
        <v>230</v>
      </c>
      <c r="B232" s="589"/>
      <c r="C232" s="77" t="s">
        <v>225</v>
      </c>
      <c r="D232" s="59">
        <v>12</v>
      </c>
      <c r="E232" s="74">
        <v>5</v>
      </c>
      <c r="F232" s="87"/>
      <c r="G232" s="92"/>
      <c r="H232" s="97" t="str">
        <f t="shared" si="15"/>
        <v>中央区12-5</v>
      </c>
      <c r="I232" s="104">
        <v>465</v>
      </c>
      <c r="J232" s="113" t="s">
        <v>1249</v>
      </c>
      <c r="K232" s="281"/>
      <c r="L232" s="341"/>
      <c r="M232" s="5" t="str">
        <f>IF(F234,I234,"")</f>
        <v/>
      </c>
      <c r="N232" s="6"/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100000000000001" customHeight="1">
      <c r="A233" s="4">
        <v>231</v>
      </c>
      <c r="B233" s="589"/>
      <c r="C233" s="76" t="s">
        <v>225</v>
      </c>
      <c r="D233" s="349">
        <v>12</v>
      </c>
      <c r="E233" s="74">
        <v>6</v>
      </c>
      <c r="F233" s="87">
        <v>0</v>
      </c>
      <c r="G233" s="92"/>
      <c r="H233" s="97" t="str">
        <f t="shared" si="15"/>
        <v>中央区12-6</v>
      </c>
      <c r="I233" s="104">
        <v>380</v>
      </c>
      <c r="J233" s="113" t="s">
        <v>312</v>
      </c>
      <c r="K233" s="188"/>
      <c r="L233" s="318" t="s">
        <v>1523</v>
      </c>
      <c r="M233" s="5" t="str">
        <f>IF(F235,I235,"")</f>
        <v/>
      </c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100000000000001" hidden="1" customHeight="1">
      <c r="A234" s="4">
        <v>232</v>
      </c>
      <c r="B234" s="590" t="s">
        <v>314</v>
      </c>
      <c r="C234" s="76" t="s">
        <v>225</v>
      </c>
      <c r="D234" s="349">
        <v>13</v>
      </c>
      <c r="E234" s="74">
        <v>1</v>
      </c>
      <c r="F234" s="87"/>
      <c r="G234" s="92"/>
      <c r="H234" s="97" t="str">
        <f t="shared" si="15"/>
        <v>中央区13-1</v>
      </c>
      <c r="I234" s="104">
        <v>540</v>
      </c>
      <c r="J234" s="113" t="s">
        <v>315</v>
      </c>
      <c r="K234" s="188"/>
      <c r="L234" s="318"/>
      <c r="M234" s="5" t="str">
        <f>IF(F236,I236,"")</f>
        <v/>
      </c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100000000000001" hidden="1" customHeight="1">
      <c r="A235" s="4">
        <v>233</v>
      </c>
      <c r="B235" s="581"/>
      <c r="C235" s="76" t="s">
        <v>225</v>
      </c>
      <c r="D235" s="59">
        <v>13</v>
      </c>
      <c r="E235" s="74">
        <v>2</v>
      </c>
      <c r="F235" s="87"/>
      <c r="G235" s="92"/>
      <c r="H235" s="97" t="str">
        <f t="shared" si="15"/>
        <v>中央区13-2</v>
      </c>
      <c r="I235" s="104">
        <v>525</v>
      </c>
      <c r="J235" s="113" t="s">
        <v>316</v>
      </c>
      <c r="K235" s="188"/>
      <c r="L235" s="313"/>
      <c r="M235" s="5" t="str">
        <f>IF(F237,I237,"")</f>
        <v/>
      </c>
    </row>
    <row r="236" spans="1:70" ht="19.5" hidden="1" customHeight="1">
      <c r="A236" s="4">
        <v>234</v>
      </c>
      <c r="B236" s="581"/>
      <c r="C236" s="76" t="s">
        <v>225</v>
      </c>
      <c r="D236" s="349">
        <v>13</v>
      </c>
      <c r="E236" s="74">
        <v>3</v>
      </c>
      <c r="F236" s="87"/>
      <c r="G236" s="92"/>
      <c r="H236" s="97" t="str">
        <f t="shared" si="15"/>
        <v>中央区13-3</v>
      </c>
      <c r="I236" s="104">
        <v>795</v>
      </c>
      <c r="J236" s="113" t="s">
        <v>317</v>
      </c>
      <c r="K236" s="188"/>
      <c r="L236" s="216"/>
      <c r="M236" s="5" t="str">
        <f>IF(F238,I238,"")</f>
        <v/>
      </c>
      <c r="N236" s="6"/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20.25" hidden="1" customHeight="1">
      <c r="A237" s="4">
        <v>235</v>
      </c>
      <c r="B237" s="581"/>
      <c r="C237" s="76" t="s">
        <v>225</v>
      </c>
      <c r="D237" s="349">
        <v>13</v>
      </c>
      <c r="E237" s="74">
        <v>4</v>
      </c>
      <c r="F237" s="87"/>
      <c r="G237" s="92"/>
      <c r="H237" s="97" t="str">
        <f t="shared" si="15"/>
        <v>中央区13-4</v>
      </c>
      <c r="I237" s="104">
        <v>415</v>
      </c>
      <c r="J237" s="113" t="s">
        <v>1250</v>
      </c>
      <c r="K237" s="281"/>
      <c r="L237" s="360"/>
      <c r="M237" s="5" t="str">
        <f>IF(F250,I250,"")</f>
        <v/>
      </c>
      <c r="N237" s="6"/>
    </row>
    <row r="238" spans="1:70" ht="20.25" hidden="1" customHeight="1">
      <c r="A238" s="4">
        <v>236</v>
      </c>
      <c r="B238" s="581"/>
      <c r="C238" s="76" t="s">
        <v>225</v>
      </c>
      <c r="D238" s="59">
        <v>13</v>
      </c>
      <c r="E238" s="74">
        <v>5</v>
      </c>
      <c r="F238" s="87"/>
      <c r="G238" s="92"/>
      <c r="H238" s="97" t="str">
        <f t="shared" si="15"/>
        <v>中央区13-5</v>
      </c>
      <c r="I238" s="104">
        <v>800</v>
      </c>
      <c r="J238" s="113" t="s">
        <v>1251</v>
      </c>
      <c r="K238" s="188"/>
      <c r="L238" s="224"/>
    </row>
    <row r="239" spans="1:70" ht="20.25" hidden="1" customHeight="1">
      <c r="A239" s="4">
        <v>237</v>
      </c>
      <c r="B239" s="581"/>
      <c r="C239" s="76" t="s">
        <v>225</v>
      </c>
      <c r="D239" s="59">
        <v>13</v>
      </c>
      <c r="E239" s="74">
        <v>6</v>
      </c>
      <c r="F239" s="87"/>
      <c r="G239" s="92"/>
      <c r="H239" s="97" t="str">
        <f t="shared" si="15"/>
        <v>中央区13-6</v>
      </c>
      <c r="I239" s="104">
        <v>250</v>
      </c>
      <c r="J239" s="113" t="s">
        <v>1250</v>
      </c>
      <c r="K239" s="188"/>
      <c r="L239" s="152"/>
      <c r="M239" s="5" t="str">
        <f>IF(F241,I241,"")</f>
        <v/>
      </c>
    </row>
    <row r="240" spans="1:70" ht="20.25" hidden="1" customHeight="1">
      <c r="A240" s="4">
        <v>238</v>
      </c>
      <c r="B240" s="581"/>
      <c r="C240" s="76" t="s">
        <v>225</v>
      </c>
      <c r="D240" s="59">
        <v>13</v>
      </c>
      <c r="E240" s="74">
        <v>7</v>
      </c>
      <c r="F240" s="87"/>
      <c r="G240" s="92"/>
      <c r="H240" s="97" t="str">
        <f t="shared" si="15"/>
        <v>中央区13-7</v>
      </c>
      <c r="I240" s="104">
        <v>415</v>
      </c>
      <c r="J240" s="113" t="s">
        <v>1026</v>
      </c>
      <c r="K240" s="188"/>
      <c r="L240" s="131"/>
      <c r="M240" s="5" t="str">
        <f>IF(F242,I242,"")</f>
        <v/>
      </c>
      <c r="N240" s="6"/>
    </row>
    <row r="241" spans="1:70" ht="20.25" hidden="1" customHeight="1">
      <c r="A241" s="4">
        <v>239</v>
      </c>
      <c r="B241" s="581"/>
      <c r="C241" s="76" t="s">
        <v>225</v>
      </c>
      <c r="D241" s="349">
        <v>13</v>
      </c>
      <c r="E241" s="74">
        <v>8</v>
      </c>
      <c r="F241" s="87"/>
      <c r="G241" s="92"/>
      <c r="H241" s="97" t="str">
        <f t="shared" si="15"/>
        <v>中央区13-8</v>
      </c>
      <c r="I241" s="104">
        <v>545</v>
      </c>
      <c r="J241" s="113" t="s">
        <v>315</v>
      </c>
      <c r="K241" s="188"/>
      <c r="L241" s="138"/>
      <c r="M241" s="4">
        <f t="shared" si="16"/>
        <v>620</v>
      </c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20.25" hidden="1">
      <c r="A242" s="4">
        <v>240</v>
      </c>
      <c r="B242" s="582"/>
      <c r="C242" s="76" t="s">
        <v>225</v>
      </c>
      <c r="D242" s="59">
        <v>13</v>
      </c>
      <c r="E242" s="74">
        <v>9</v>
      </c>
      <c r="F242" s="87"/>
      <c r="G242" s="92"/>
      <c r="H242" s="97" t="str">
        <f t="shared" si="15"/>
        <v>中央区13-9</v>
      </c>
      <c r="I242" s="104">
        <v>385</v>
      </c>
      <c r="J242" s="113" t="s">
        <v>315</v>
      </c>
      <c r="K242" s="188"/>
      <c r="L242" s="360"/>
      <c r="M242" s="4" t="str">
        <f t="shared" si="16"/>
        <v/>
      </c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16.5" hidden="1" customHeight="1">
      <c r="A243" s="4">
        <v>241</v>
      </c>
      <c r="B243" s="589" t="s">
        <v>321</v>
      </c>
      <c r="C243" s="76" t="s">
        <v>225</v>
      </c>
      <c r="D243" s="59">
        <v>14</v>
      </c>
      <c r="E243" s="74">
        <v>1</v>
      </c>
      <c r="F243" s="87"/>
      <c r="G243" s="92"/>
      <c r="H243" s="97" t="str">
        <f t="shared" si="15"/>
        <v>中央区14-1</v>
      </c>
      <c r="I243" s="104">
        <v>540</v>
      </c>
      <c r="J243" s="113" t="s">
        <v>322</v>
      </c>
      <c r="K243" s="281"/>
      <c r="L243" s="129"/>
      <c r="M243" s="4" t="str">
        <f t="shared" si="16"/>
        <v/>
      </c>
      <c r="N243" s="6"/>
    </row>
    <row r="244" spans="1:70" ht="16.5" hidden="1" customHeight="1">
      <c r="A244" s="4">
        <v>242</v>
      </c>
      <c r="B244" s="589"/>
      <c r="C244" s="76" t="s">
        <v>225</v>
      </c>
      <c r="D244" s="59">
        <v>14</v>
      </c>
      <c r="E244" s="74">
        <v>2</v>
      </c>
      <c r="F244" s="87"/>
      <c r="G244" s="92"/>
      <c r="H244" s="97" t="str">
        <f t="shared" si="15"/>
        <v>中央区14-2</v>
      </c>
      <c r="I244" s="104">
        <v>640</v>
      </c>
      <c r="J244" s="113" t="s">
        <v>1252</v>
      </c>
      <c r="K244" s="281"/>
      <c r="L244" s="140"/>
      <c r="M244" s="5" t="str">
        <f t="shared" si="16"/>
        <v/>
      </c>
      <c r="N244" s="19"/>
    </row>
    <row r="245" spans="1:70" ht="20.25" hidden="1" customHeight="1">
      <c r="A245" s="4">
        <v>243</v>
      </c>
      <c r="B245" s="589"/>
      <c r="C245" s="76" t="s">
        <v>225</v>
      </c>
      <c r="D245" s="59">
        <v>14</v>
      </c>
      <c r="E245" s="74">
        <v>3</v>
      </c>
      <c r="F245" s="87"/>
      <c r="G245" s="92"/>
      <c r="H245" s="97" t="str">
        <f t="shared" si="15"/>
        <v>中央区14-3</v>
      </c>
      <c r="I245" s="104">
        <v>665</v>
      </c>
      <c r="J245" s="113" t="s">
        <v>324</v>
      </c>
      <c r="K245" s="189"/>
      <c r="L245" s="157"/>
      <c r="M245" s="4" t="str">
        <f t="shared" si="16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s="19" customFormat="1" ht="20.25" hidden="1">
      <c r="A246" s="4">
        <v>244</v>
      </c>
      <c r="B246" s="589"/>
      <c r="C246" s="76" t="s">
        <v>225</v>
      </c>
      <c r="D246" s="59">
        <v>14</v>
      </c>
      <c r="E246" s="74">
        <v>4</v>
      </c>
      <c r="F246" s="87"/>
      <c r="G246" s="92"/>
      <c r="H246" s="97" t="str">
        <f t="shared" si="15"/>
        <v>中央区14-4</v>
      </c>
      <c r="I246" s="104">
        <v>590</v>
      </c>
      <c r="J246" s="113" t="s">
        <v>1253</v>
      </c>
      <c r="K246" s="188"/>
      <c r="L246" s="141"/>
      <c r="M246" s="4" t="str">
        <f t="shared" si="16"/>
        <v/>
      </c>
      <c r="N246" s="6"/>
      <c r="P246" s="47"/>
      <c r="Q246" s="47"/>
    </row>
    <row r="247" spans="1:70" ht="20.25" hidden="1">
      <c r="A247" s="4">
        <v>245</v>
      </c>
      <c r="B247" s="589"/>
      <c r="C247" s="76" t="s">
        <v>225</v>
      </c>
      <c r="D247" s="59">
        <v>14</v>
      </c>
      <c r="E247" s="74">
        <v>5</v>
      </c>
      <c r="F247" s="87"/>
      <c r="G247" s="92"/>
      <c r="H247" s="97" t="str">
        <f t="shared" si="15"/>
        <v>中央区14-5</v>
      </c>
      <c r="I247" s="104">
        <v>380</v>
      </c>
      <c r="J247" s="113" t="s">
        <v>1254</v>
      </c>
      <c r="K247" s="281"/>
      <c r="L247" s="152"/>
      <c r="M247" s="4" t="str">
        <f t="shared" si="16"/>
        <v/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>
      <c r="A248" s="4">
        <v>246</v>
      </c>
      <c r="B248" s="589"/>
      <c r="C248" s="76" t="s">
        <v>225</v>
      </c>
      <c r="D248" s="349">
        <v>14</v>
      </c>
      <c r="E248" s="74">
        <v>6</v>
      </c>
      <c r="F248" s="87">
        <v>1</v>
      </c>
      <c r="G248" s="92"/>
      <c r="H248" s="97" t="str">
        <f t="shared" si="15"/>
        <v>中央区14-6</v>
      </c>
      <c r="I248" s="104">
        <v>365</v>
      </c>
      <c r="J248" s="113" t="s">
        <v>1255</v>
      </c>
      <c r="K248" s="188" t="s">
        <v>1547</v>
      </c>
      <c r="L248" s="141" t="s">
        <v>1557</v>
      </c>
      <c r="M248" s="4" t="str">
        <f t="shared" si="16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18" hidden="1" customHeight="1">
      <c r="A249" s="4">
        <v>247</v>
      </c>
      <c r="B249" s="589"/>
      <c r="C249" s="76" t="s">
        <v>225</v>
      </c>
      <c r="D249" s="59">
        <v>14</v>
      </c>
      <c r="E249" s="74">
        <v>7</v>
      </c>
      <c r="F249" s="87"/>
      <c r="G249" s="92"/>
      <c r="H249" s="97" t="str">
        <f t="shared" si="15"/>
        <v>中央区14-7</v>
      </c>
      <c r="I249" s="104">
        <v>395</v>
      </c>
      <c r="J249" s="113" t="s">
        <v>329</v>
      </c>
      <c r="K249" s="281"/>
      <c r="L249" s="131"/>
      <c r="M249" s="4" t="str">
        <f t="shared" si="16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>
      <c r="A250" s="4">
        <v>248</v>
      </c>
      <c r="B250" s="589"/>
      <c r="C250" s="76" t="s">
        <v>225</v>
      </c>
      <c r="D250" s="349">
        <v>14</v>
      </c>
      <c r="E250" s="74">
        <v>8</v>
      </c>
      <c r="F250" s="87"/>
      <c r="G250" s="92"/>
      <c r="H250" s="97" t="str">
        <f t="shared" si="15"/>
        <v>中央区14-8</v>
      </c>
      <c r="I250" s="104">
        <v>425</v>
      </c>
      <c r="J250" s="113" t="s">
        <v>329</v>
      </c>
      <c r="K250" s="281"/>
      <c r="L250" s="141"/>
      <c r="M250" s="4" t="str">
        <f t="shared" si="16"/>
        <v/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25">
      <c r="A251" s="4">
        <v>249</v>
      </c>
      <c r="B251" s="589"/>
      <c r="C251" s="76" t="s">
        <v>225</v>
      </c>
      <c r="D251" s="59">
        <v>14</v>
      </c>
      <c r="E251" s="74">
        <v>9</v>
      </c>
      <c r="F251" s="87">
        <v>1</v>
      </c>
      <c r="G251" s="92"/>
      <c r="H251" s="97" t="str">
        <f t="shared" si="15"/>
        <v>中央区14-9</v>
      </c>
      <c r="I251" s="104">
        <v>620</v>
      </c>
      <c r="J251" s="113" t="s">
        <v>331</v>
      </c>
      <c r="K251" s="188" t="s">
        <v>1547</v>
      </c>
      <c r="L251" s="141"/>
      <c r="M251" s="4" t="str">
        <f t="shared" si="16"/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25" hidden="1" customHeight="1">
      <c r="A252" s="4">
        <v>250</v>
      </c>
      <c r="B252" s="589" t="s">
        <v>332</v>
      </c>
      <c r="C252" s="76" t="s">
        <v>225</v>
      </c>
      <c r="D252" s="59">
        <v>15</v>
      </c>
      <c r="E252" s="74">
        <v>1</v>
      </c>
      <c r="F252" s="87"/>
      <c r="G252" s="92"/>
      <c r="H252" s="97" t="str">
        <f t="shared" si="15"/>
        <v>中央区15-1</v>
      </c>
      <c r="I252" s="104">
        <v>710</v>
      </c>
      <c r="J252" s="113" t="s">
        <v>333</v>
      </c>
      <c r="K252" s="188"/>
      <c r="L252" s="129"/>
      <c r="M252" s="4" t="str">
        <f t="shared" si="16"/>
        <v/>
      </c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hidden="1" customHeight="1">
      <c r="A253" s="4">
        <v>251</v>
      </c>
      <c r="B253" s="589"/>
      <c r="C253" s="76" t="s">
        <v>225</v>
      </c>
      <c r="D253" s="59">
        <v>15</v>
      </c>
      <c r="E253" s="74">
        <v>2</v>
      </c>
      <c r="F253" s="87"/>
      <c r="G253" s="92"/>
      <c r="H253" s="97" t="str">
        <f t="shared" si="15"/>
        <v>中央区15-2</v>
      </c>
      <c r="I253" s="104">
        <v>245</v>
      </c>
      <c r="J253" s="113" t="s">
        <v>334</v>
      </c>
      <c r="K253" s="188"/>
      <c r="L253" s="129"/>
      <c r="M253" s="5" t="str">
        <f>IF(F255,I255,"")</f>
        <v/>
      </c>
      <c r="N253" s="6"/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hidden="1" customHeight="1">
      <c r="A254" s="4">
        <v>252</v>
      </c>
      <c r="B254" s="589"/>
      <c r="C254" s="76" t="s">
        <v>225</v>
      </c>
      <c r="D254" s="59">
        <v>15</v>
      </c>
      <c r="E254" s="74">
        <v>3</v>
      </c>
      <c r="F254" s="87"/>
      <c r="G254" s="92"/>
      <c r="H254" s="97" t="str">
        <f t="shared" si="15"/>
        <v>中央区15-3</v>
      </c>
      <c r="I254" s="104">
        <v>375</v>
      </c>
      <c r="J254" s="113" t="s">
        <v>1256</v>
      </c>
      <c r="K254" s="188"/>
      <c r="L254" s="159"/>
      <c r="M254" s="4" t="str">
        <f t="shared" si="16"/>
        <v/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customHeight="1">
      <c r="A255" s="4">
        <v>253</v>
      </c>
      <c r="B255" s="589"/>
      <c r="C255" s="76" t="s">
        <v>225</v>
      </c>
      <c r="D255" s="349">
        <v>15</v>
      </c>
      <c r="E255" s="74">
        <v>4</v>
      </c>
      <c r="F255" s="87">
        <v>0</v>
      </c>
      <c r="G255" s="92"/>
      <c r="H255" s="99" t="str">
        <f t="shared" si="15"/>
        <v>中央区15-4</v>
      </c>
      <c r="I255" s="104">
        <v>215</v>
      </c>
      <c r="J255" s="113" t="s">
        <v>334</v>
      </c>
      <c r="K255" s="281"/>
      <c r="L255" s="164" t="s">
        <v>998</v>
      </c>
      <c r="M255" s="5" t="str">
        <f>IF(F257,I257,"")</f>
        <v/>
      </c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100000000000001" hidden="1" customHeight="1">
      <c r="A256" s="4">
        <v>254</v>
      </c>
      <c r="B256" s="589"/>
      <c r="C256" s="76" t="s">
        <v>225</v>
      </c>
      <c r="D256" s="349">
        <v>15</v>
      </c>
      <c r="E256" s="74">
        <v>5</v>
      </c>
      <c r="F256" s="87"/>
      <c r="G256" s="92"/>
      <c r="H256" s="97" t="str">
        <f t="shared" si="15"/>
        <v>中央区15-5</v>
      </c>
      <c r="I256" s="104">
        <v>520</v>
      </c>
      <c r="J256" s="113" t="s">
        <v>335</v>
      </c>
      <c r="K256" s="281"/>
      <c r="L256" s="155"/>
      <c r="M256" s="4" t="str">
        <f t="shared" si="16"/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100000000000001" hidden="1" customHeight="1">
      <c r="A257" s="4">
        <v>255</v>
      </c>
      <c r="B257" s="589"/>
      <c r="C257" s="76" t="s">
        <v>225</v>
      </c>
      <c r="D257" s="59">
        <v>15</v>
      </c>
      <c r="E257" s="74">
        <v>6</v>
      </c>
      <c r="F257" s="87"/>
      <c r="G257" s="92"/>
      <c r="H257" s="97" t="str">
        <f t="shared" si="15"/>
        <v>中央区15-6</v>
      </c>
      <c r="I257" s="104">
        <v>265</v>
      </c>
      <c r="J257" s="113" t="s">
        <v>1257</v>
      </c>
      <c r="K257" s="188"/>
      <c r="L257" s="152"/>
      <c r="M257" s="4" t="str">
        <f t="shared" si="16"/>
        <v/>
      </c>
      <c r="N257" s="6"/>
    </row>
    <row r="258" spans="1:70" ht="20.100000000000001" hidden="1" customHeight="1">
      <c r="A258" s="4">
        <v>256</v>
      </c>
      <c r="B258" s="589"/>
      <c r="C258" s="76" t="s">
        <v>225</v>
      </c>
      <c r="D258" s="59">
        <v>15</v>
      </c>
      <c r="E258" s="74">
        <v>7</v>
      </c>
      <c r="F258" s="87"/>
      <c r="G258" s="92"/>
      <c r="H258" s="97" t="str">
        <f t="shared" si="15"/>
        <v>中央区15-7</v>
      </c>
      <c r="I258" s="104">
        <v>705</v>
      </c>
      <c r="J258" s="113" t="s">
        <v>1258</v>
      </c>
      <c r="K258" s="188"/>
      <c r="L258" s="129"/>
      <c r="M258" s="4" t="str">
        <f t="shared" si="16"/>
        <v/>
      </c>
      <c r="N258" s="6"/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hidden="1" customHeight="1">
      <c r="A259" s="4">
        <v>257</v>
      </c>
      <c r="B259" s="589"/>
      <c r="C259" s="76" t="s">
        <v>225</v>
      </c>
      <c r="D259" s="59">
        <v>15</v>
      </c>
      <c r="E259" s="74">
        <v>8</v>
      </c>
      <c r="F259" s="87"/>
      <c r="G259" s="92"/>
      <c r="H259" s="97" t="str">
        <f t="shared" si="15"/>
        <v>中央区15-8</v>
      </c>
      <c r="I259" s="104">
        <v>360</v>
      </c>
      <c r="J259" s="113" t="s">
        <v>337</v>
      </c>
      <c r="K259" s="188"/>
      <c r="L259" s="129"/>
      <c r="M259" s="4" t="str">
        <f t="shared" si="16"/>
        <v/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hidden="1" customHeight="1">
      <c r="A260" s="4">
        <v>258</v>
      </c>
      <c r="B260" s="589"/>
      <c r="C260" s="76" t="s">
        <v>225</v>
      </c>
      <c r="D260" s="59">
        <v>15</v>
      </c>
      <c r="E260" s="74">
        <v>9</v>
      </c>
      <c r="F260" s="87"/>
      <c r="G260" s="92"/>
      <c r="H260" s="97" t="str">
        <f t="shared" si="15"/>
        <v>中央区15-9</v>
      </c>
      <c r="I260" s="104">
        <v>890</v>
      </c>
      <c r="J260" s="113" t="s">
        <v>1259</v>
      </c>
      <c r="K260" s="188"/>
      <c r="L260" s="129"/>
      <c r="M260" s="4" t="str">
        <f t="shared" si="16"/>
        <v/>
      </c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</row>
    <row r="261" spans="1:70" ht="20.100000000000001" hidden="1" customHeight="1">
      <c r="A261" s="4">
        <v>259</v>
      </c>
      <c r="B261" s="589"/>
      <c r="C261" s="76" t="s">
        <v>225</v>
      </c>
      <c r="D261" s="59">
        <v>15</v>
      </c>
      <c r="E261" s="74">
        <v>10</v>
      </c>
      <c r="F261" s="87"/>
      <c r="G261" s="92"/>
      <c r="H261" s="97" t="str">
        <f t="shared" si="15"/>
        <v>中央区15-10</v>
      </c>
      <c r="I261" s="104">
        <v>205</v>
      </c>
      <c r="J261" s="113" t="s">
        <v>1260</v>
      </c>
      <c r="K261" s="188"/>
      <c r="L261" s="129"/>
      <c r="M261" s="5">
        <f>IF(F263,I263,"")</f>
        <v>225</v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20.100000000000001" hidden="1" customHeight="1">
      <c r="A262" s="4">
        <v>260</v>
      </c>
      <c r="B262" s="589"/>
      <c r="C262" s="76" t="s">
        <v>225</v>
      </c>
      <c r="D262" s="59">
        <v>15</v>
      </c>
      <c r="E262" s="74">
        <v>11</v>
      </c>
      <c r="F262" s="87"/>
      <c r="G262" s="92"/>
      <c r="H262" s="97" t="str">
        <f t="shared" si="15"/>
        <v>中央区15-11</v>
      </c>
      <c r="I262" s="104">
        <v>375</v>
      </c>
      <c r="J262" s="113" t="s">
        <v>1261</v>
      </c>
      <c r="K262" s="188"/>
      <c r="L262" s="129"/>
      <c r="M262" s="4" t="str">
        <f t="shared" ref="M262:M267" si="17">IF(F273,I273,"")</f>
        <v/>
      </c>
      <c r="N262" s="6"/>
    </row>
    <row r="263" spans="1:70" ht="20.100000000000001" customHeight="1">
      <c r="A263" s="4">
        <v>261</v>
      </c>
      <c r="B263" s="589"/>
      <c r="C263" s="76" t="s">
        <v>225</v>
      </c>
      <c r="D263" s="349">
        <v>15</v>
      </c>
      <c r="E263" s="74">
        <v>12</v>
      </c>
      <c r="F263" s="87">
        <v>3</v>
      </c>
      <c r="G263" s="92"/>
      <c r="H263" s="99" t="str">
        <f t="shared" si="15"/>
        <v>中央区15-12</v>
      </c>
      <c r="I263" s="104">
        <v>225</v>
      </c>
      <c r="J263" s="113" t="s">
        <v>334</v>
      </c>
      <c r="K263" s="281" t="s">
        <v>1051</v>
      </c>
      <c r="L263" s="402" t="s">
        <v>1538</v>
      </c>
      <c r="M263" s="4" t="str">
        <f t="shared" si="17"/>
        <v/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19.5" hidden="1" customHeight="1">
      <c r="A264" s="4">
        <v>262</v>
      </c>
      <c r="B264" s="589"/>
      <c r="C264" s="76" t="s">
        <v>225</v>
      </c>
      <c r="D264" s="59">
        <v>15</v>
      </c>
      <c r="E264" s="74">
        <v>13</v>
      </c>
      <c r="F264" s="87"/>
      <c r="G264" s="92"/>
      <c r="H264" s="97" t="str">
        <f t="shared" si="15"/>
        <v>中央区15-13</v>
      </c>
      <c r="I264" s="104">
        <v>325</v>
      </c>
      <c r="J264" s="113" t="s">
        <v>335</v>
      </c>
      <c r="K264" s="281"/>
      <c r="L264" s="129"/>
      <c r="M264" s="5" t="str">
        <f>IF(F266,I266,"")</f>
        <v/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</row>
    <row r="265" spans="1:70" ht="20.100000000000001" hidden="1" customHeight="1">
      <c r="A265" s="4">
        <v>263</v>
      </c>
      <c r="B265" s="590" t="s">
        <v>341</v>
      </c>
      <c r="C265" s="76" t="s">
        <v>225</v>
      </c>
      <c r="D265" s="59">
        <v>16</v>
      </c>
      <c r="E265" s="74">
        <v>1</v>
      </c>
      <c r="F265" s="87"/>
      <c r="G265" s="92"/>
      <c r="H265" s="97" t="str">
        <f t="shared" si="15"/>
        <v>中央区16-1</v>
      </c>
      <c r="I265" s="104">
        <v>500</v>
      </c>
      <c r="J265" s="113" t="s">
        <v>342</v>
      </c>
      <c r="K265" s="281"/>
      <c r="L265" s="129"/>
      <c r="M265" s="5" t="str">
        <f>IF(F267,I267,"")</f>
        <v/>
      </c>
      <c r="N265" s="6"/>
      <c r="O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ht="20.100000000000001" hidden="1" customHeight="1">
      <c r="A266" s="4">
        <v>264</v>
      </c>
      <c r="B266" s="581"/>
      <c r="C266" s="76" t="s">
        <v>225</v>
      </c>
      <c r="D266" s="59">
        <v>16</v>
      </c>
      <c r="E266" s="74">
        <v>2</v>
      </c>
      <c r="F266" s="87"/>
      <c r="G266" s="92"/>
      <c r="H266" s="97" t="str">
        <f t="shared" si="15"/>
        <v>中央区16-2</v>
      </c>
      <c r="I266" s="104">
        <v>235</v>
      </c>
      <c r="J266" s="113" t="s">
        <v>342</v>
      </c>
      <c r="K266" s="281"/>
      <c r="L266" s="140"/>
      <c r="M266" s="4">
        <f t="shared" si="17"/>
        <v>395</v>
      </c>
      <c r="N266" s="15"/>
    </row>
    <row r="267" spans="1:70" ht="15.75" hidden="1" customHeight="1">
      <c r="A267" s="4">
        <v>265</v>
      </c>
      <c r="B267" s="581"/>
      <c r="C267" s="76" t="s">
        <v>225</v>
      </c>
      <c r="D267" s="349">
        <v>16</v>
      </c>
      <c r="E267" s="74">
        <v>3</v>
      </c>
      <c r="F267" s="87"/>
      <c r="G267" s="92"/>
      <c r="H267" s="99" t="str">
        <f t="shared" si="15"/>
        <v>中央区16-3</v>
      </c>
      <c r="I267" s="104">
        <v>520</v>
      </c>
      <c r="J267" s="113" t="s">
        <v>343</v>
      </c>
      <c r="K267" s="281"/>
      <c r="L267" s="318"/>
      <c r="M267" s="4" t="str">
        <f t="shared" si="17"/>
        <v/>
      </c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</row>
    <row r="268" spans="1:70" s="15" customFormat="1" ht="20.100000000000001" hidden="1" customHeight="1">
      <c r="A268" s="4">
        <v>266</v>
      </c>
      <c r="B268" s="581"/>
      <c r="C268" s="76" t="s">
        <v>225</v>
      </c>
      <c r="D268" s="59">
        <v>16</v>
      </c>
      <c r="E268" s="74">
        <v>4</v>
      </c>
      <c r="F268" s="87"/>
      <c r="G268" s="92"/>
      <c r="H268" s="99" t="str">
        <f t="shared" si="15"/>
        <v>中央区16-4</v>
      </c>
      <c r="I268" s="104">
        <v>560</v>
      </c>
      <c r="J268" s="113" t="s">
        <v>344</v>
      </c>
      <c r="K268" s="188"/>
      <c r="L268" s="363"/>
      <c r="M268" s="5" t="str">
        <f>IF(F270,I270,"")</f>
        <v/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</row>
    <row r="269" spans="1:70" s="15" customFormat="1" ht="20.100000000000001" hidden="1" customHeight="1">
      <c r="A269" s="4">
        <v>267</v>
      </c>
      <c r="B269" s="581"/>
      <c r="C269" s="76" t="s">
        <v>225</v>
      </c>
      <c r="D269" s="59">
        <v>16</v>
      </c>
      <c r="E269" s="74">
        <v>5</v>
      </c>
      <c r="F269" s="87"/>
      <c r="G269" s="92"/>
      <c r="H269" s="97" t="str">
        <f t="shared" si="15"/>
        <v>中央区16-5</v>
      </c>
      <c r="I269" s="104">
        <v>570</v>
      </c>
      <c r="J269" s="113" t="s">
        <v>345</v>
      </c>
      <c r="K269" s="188"/>
      <c r="L269" s="129"/>
      <c r="M269" s="5" t="str">
        <f>IF(F271,I271,"")</f>
        <v/>
      </c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</row>
    <row r="270" spans="1:70" s="15" customFormat="1" ht="20.100000000000001" hidden="1" customHeight="1">
      <c r="A270" s="4">
        <v>268</v>
      </c>
      <c r="B270" s="581"/>
      <c r="C270" s="76" t="s">
        <v>225</v>
      </c>
      <c r="D270" s="349">
        <v>16</v>
      </c>
      <c r="E270" s="74">
        <v>6</v>
      </c>
      <c r="F270" s="87"/>
      <c r="G270" s="92"/>
      <c r="H270" s="97" t="str">
        <f t="shared" si="15"/>
        <v>中央区16-6</v>
      </c>
      <c r="I270" s="104">
        <v>345</v>
      </c>
      <c r="J270" s="113" t="s">
        <v>1027</v>
      </c>
      <c r="K270" s="188"/>
      <c r="L270" s="362"/>
      <c r="M270" s="5" t="str">
        <f>IF(F272,I272,"")</f>
        <v/>
      </c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</row>
    <row r="271" spans="1:70" ht="20.100000000000001" hidden="1" customHeight="1">
      <c r="A271" s="4">
        <v>269</v>
      </c>
      <c r="B271" s="581"/>
      <c r="C271" s="76" t="s">
        <v>225</v>
      </c>
      <c r="D271" s="349">
        <v>16</v>
      </c>
      <c r="E271" s="74">
        <v>7</v>
      </c>
      <c r="F271" s="87"/>
      <c r="G271" s="92"/>
      <c r="H271" s="99" t="str">
        <f t="shared" si="15"/>
        <v>中央区16-7</v>
      </c>
      <c r="I271" s="104">
        <v>400</v>
      </c>
      <c r="J271" s="113" t="s">
        <v>1262</v>
      </c>
      <c r="K271" s="325"/>
      <c r="L271" s="318"/>
      <c r="M271" s="4" t="str">
        <f t="shared" si="16"/>
        <v/>
      </c>
      <c r="N271" s="15"/>
    </row>
    <row r="272" spans="1:70" ht="20.100000000000001" hidden="1" customHeight="1">
      <c r="A272" s="4">
        <v>270</v>
      </c>
      <c r="B272" s="582"/>
      <c r="C272" s="76" t="s">
        <v>225</v>
      </c>
      <c r="D272" s="349">
        <v>16</v>
      </c>
      <c r="E272" s="74">
        <v>8</v>
      </c>
      <c r="F272" s="87"/>
      <c r="G272" s="92"/>
      <c r="H272" s="99" t="str">
        <f t="shared" si="15"/>
        <v>中央区16-8</v>
      </c>
      <c r="I272" s="104">
        <v>315</v>
      </c>
      <c r="J272" s="113" t="s">
        <v>1027</v>
      </c>
      <c r="K272" s="325"/>
      <c r="L272" s="318"/>
      <c r="M272" s="4" t="str">
        <f t="shared" si="16"/>
        <v/>
      </c>
      <c r="N272" s="15"/>
    </row>
    <row r="273" spans="1:70" s="15" customFormat="1" ht="20.100000000000001" hidden="1" customHeight="1">
      <c r="A273" s="4">
        <v>271</v>
      </c>
      <c r="B273" s="589" t="s">
        <v>347</v>
      </c>
      <c r="C273" s="76" t="s">
        <v>225</v>
      </c>
      <c r="D273" s="59">
        <v>17</v>
      </c>
      <c r="E273" s="74">
        <v>1</v>
      </c>
      <c r="F273" s="87"/>
      <c r="G273" s="92"/>
      <c r="H273" s="97" t="str">
        <f t="shared" si="15"/>
        <v>中央区17-1</v>
      </c>
      <c r="I273" s="104">
        <v>655</v>
      </c>
      <c r="J273" s="113" t="s">
        <v>348</v>
      </c>
      <c r="K273" s="188"/>
      <c r="L273" s="129"/>
      <c r="M273" s="4" t="str">
        <f t="shared" si="16"/>
        <v/>
      </c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</row>
    <row r="274" spans="1:70" s="15" customFormat="1" ht="20.25" hidden="1" customHeight="1">
      <c r="A274" s="4">
        <v>272</v>
      </c>
      <c r="B274" s="589"/>
      <c r="C274" s="76" t="s">
        <v>225</v>
      </c>
      <c r="D274" s="59">
        <v>17</v>
      </c>
      <c r="E274" s="74">
        <v>2</v>
      </c>
      <c r="F274" s="87"/>
      <c r="G274" s="92"/>
      <c r="H274" s="97" t="str">
        <f t="shared" si="15"/>
        <v>中央区17-2</v>
      </c>
      <c r="I274" s="104">
        <v>690</v>
      </c>
      <c r="J274" s="113" t="s">
        <v>349</v>
      </c>
      <c r="K274" s="188"/>
      <c r="L274" s="129"/>
      <c r="M274" s="5" t="str">
        <f>IF(F276,I276,"")</f>
        <v/>
      </c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</row>
    <row r="275" spans="1:70" ht="20.100000000000001" hidden="1" customHeight="1">
      <c r="A275" s="4">
        <v>273</v>
      </c>
      <c r="B275" s="589"/>
      <c r="C275" s="76" t="s">
        <v>225</v>
      </c>
      <c r="D275" s="59">
        <v>17</v>
      </c>
      <c r="E275" s="74">
        <v>3</v>
      </c>
      <c r="F275" s="87"/>
      <c r="G275" s="92"/>
      <c r="H275" s="97" t="str">
        <f t="shared" si="15"/>
        <v>中央区17-3</v>
      </c>
      <c r="I275" s="104">
        <v>820</v>
      </c>
      <c r="J275" s="113" t="s">
        <v>350</v>
      </c>
      <c r="K275" s="188"/>
      <c r="L275" s="129"/>
      <c r="M275" s="5">
        <f>IF(F277,I277,"")</f>
        <v>395</v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customHeight="1">
      <c r="A276" s="4">
        <v>274</v>
      </c>
      <c r="B276" s="589"/>
      <c r="C276" s="76" t="s">
        <v>225</v>
      </c>
      <c r="D276" s="349">
        <v>17</v>
      </c>
      <c r="E276" s="74">
        <v>4</v>
      </c>
      <c r="F276" s="87">
        <v>0</v>
      </c>
      <c r="G276" s="92"/>
      <c r="H276" s="97" t="str">
        <f t="shared" si="15"/>
        <v>中央区17-4</v>
      </c>
      <c r="I276" s="104">
        <v>350</v>
      </c>
      <c r="J276" s="113" t="s">
        <v>351</v>
      </c>
      <c r="K276" s="281"/>
      <c r="L276" s="318" t="s">
        <v>694</v>
      </c>
      <c r="M276" s="5" t="str">
        <f>IF(F278,I278,"")</f>
        <v/>
      </c>
      <c r="N276" s="15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customHeight="1">
      <c r="A277" s="4">
        <v>275</v>
      </c>
      <c r="B277" s="589"/>
      <c r="C277" s="76" t="s">
        <v>225</v>
      </c>
      <c r="D277" s="349">
        <v>17</v>
      </c>
      <c r="E277" s="74">
        <v>5</v>
      </c>
      <c r="F277" s="87">
        <v>1</v>
      </c>
      <c r="G277" s="92"/>
      <c r="H277" s="97" t="str">
        <f t="shared" si="15"/>
        <v>中央区17-5</v>
      </c>
      <c r="I277" s="104">
        <v>395</v>
      </c>
      <c r="J277" s="113" t="s">
        <v>351</v>
      </c>
      <c r="K277" s="281" t="s">
        <v>1547</v>
      </c>
      <c r="L277" s="411"/>
      <c r="M277" s="4" t="str">
        <f t="shared" si="16"/>
        <v/>
      </c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15" customFormat="1" ht="20.25" hidden="1" customHeight="1">
      <c r="A278" s="4">
        <v>276</v>
      </c>
      <c r="B278" s="589"/>
      <c r="C278" s="76" t="s">
        <v>225</v>
      </c>
      <c r="D278" s="349">
        <v>17</v>
      </c>
      <c r="E278" s="74">
        <v>6</v>
      </c>
      <c r="F278" s="87"/>
      <c r="G278" s="92"/>
      <c r="H278" s="97" t="str">
        <f t="shared" si="15"/>
        <v>中央区17-6</v>
      </c>
      <c r="I278" s="104">
        <v>520</v>
      </c>
      <c r="J278" s="113" t="s">
        <v>352</v>
      </c>
      <c r="K278" s="188"/>
      <c r="L278" s="318"/>
      <c r="M278" s="4" t="str">
        <f t="shared" ref="M278:M295" si="18">IF(F288,I288,"")</f>
        <v/>
      </c>
      <c r="N278" s="6"/>
      <c r="P278" s="44"/>
      <c r="Q278" s="44"/>
    </row>
    <row r="279" spans="1:70" s="15" customFormat="1" ht="20.25" hidden="1" customHeight="1">
      <c r="A279" s="4">
        <v>277</v>
      </c>
      <c r="B279" s="589"/>
      <c r="C279" s="76" t="s">
        <v>225</v>
      </c>
      <c r="D279" s="59">
        <v>17</v>
      </c>
      <c r="E279" s="74">
        <v>7</v>
      </c>
      <c r="F279" s="87"/>
      <c r="G279" s="92"/>
      <c r="H279" s="97" t="str">
        <f t="shared" si="15"/>
        <v>中央区17-7</v>
      </c>
      <c r="I279" s="104">
        <v>220</v>
      </c>
      <c r="J279" s="113" t="s">
        <v>1263</v>
      </c>
      <c r="K279" s="188"/>
      <c r="L279" s="129"/>
      <c r="M279" s="5" t="str">
        <f t="shared" si="18"/>
        <v/>
      </c>
      <c r="N279" s="6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</row>
    <row r="280" spans="1:70" ht="20.25" hidden="1" customHeight="1">
      <c r="A280" s="4">
        <v>278</v>
      </c>
      <c r="B280" s="589" t="s">
        <v>354</v>
      </c>
      <c r="C280" s="76" t="s">
        <v>225</v>
      </c>
      <c r="D280" s="59">
        <v>18</v>
      </c>
      <c r="E280" s="74">
        <v>1</v>
      </c>
      <c r="F280" s="87"/>
      <c r="G280" s="92"/>
      <c r="H280" s="97" t="str">
        <f t="shared" ref="H280:H349" si="19">CONCATENATE(C280,D280,"-",E280)</f>
        <v>中央区18-1</v>
      </c>
      <c r="I280" s="104">
        <v>100</v>
      </c>
      <c r="J280" s="113" t="s">
        <v>355</v>
      </c>
      <c r="K280" s="188"/>
      <c r="L280" s="129"/>
      <c r="M280" s="4" t="str">
        <f t="shared" si="18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89"/>
      <c r="C281" s="76" t="s">
        <v>225</v>
      </c>
      <c r="D281" s="59">
        <v>18</v>
      </c>
      <c r="E281" s="74">
        <v>2</v>
      </c>
      <c r="F281" s="87"/>
      <c r="G281" s="92"/>
      <c r="H281" s="97" t="str">
        <f t="shared" si="19"/>
        <v>中央区18-2</v>
      </c>
      <c r="I281" s="104">
        <v>415</v>
      </c>
      <c r="J281" s="113" t="s">
        <v>355</v>
      </c>
      <c r="K281" s="188"/>
      <c r="L281" s="129"/>
      <c r="M281" s="5" t="str">
        <f t="shared" si="18"/>
        <v/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89"/>
      <c r="C282" s="208" t="s">
        <v>225</v>
      </c>
      <c r="D282" s="209">
        <v>18</v>
      </c>
      <c r="E282" s="204">
        <v>3</v>
      </c>
      <c r="F282" s="205"/>
      <c r="G282" s="92"/>
      <c r="H282" s="260" t="str">
        <f t="shared" si="19"/>
        <v>中央区18-3</v>
      </c>
      <c r="I282" s="261">
        <v>150</v>
      </c>
      <c r="J282" s="262" t="s">
        <v>356</v>
      </c>
      <c r="K282" s="188"/>
      <c r="L282" s="131"/>
      <c r="M282" s="4" t="str">
        <f t="shared" si="18"/>
        <v/>
      </c>
      <c r="N282" s="6"/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ht="20.25" hidden="1" customHeight="1">
      <c r="A283" s="4">
        <v>281</v>
      </c>
      <c r="B283" s="589"/>
      <c r="C283" s="76" t="s">
        <v>225</v>
      </c>
      <c r="D283" s="59">
        <v>18</v>
      </c>
      <c r="E283" s="74">
        <v>4</v>
      </c>
      <c r="F283" s="87"/>
      <c r="G283" s="92"/>
      <c r="H283" s="97" t="str">
        <f t="shared" si="19"/>
        <v>中央区18-4</v>
      </c>
      <c r="I283" s="104">
        <v>445</v>
      </c>
      <c r="J283" s="113" t="s">
        <v>357</v>
      </c>
      <c r="K283" s="188"/>
      <c r="L283" s="132"/>
      <c r="M283" s="4" t="str">
        <f t="shared" si="18"/>
        <v/>
      </c>
      <c r="N283" s="23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25" hidden="1" customHeight="1">
      <c r="A284" s="4">
        <v>282</v>
      </c>
      <c r="B284" s="589"/>
      <c r="C284" s="76" t="s">
        <v>225</v>
      </c>
      <c r="D284" s="59">
        <v>18</v>
      </c>
      <c r="E284" s="74">
        <v>5</v>
      </c>
      <c r="F284" s="87"/>
      <c r="G284" s="92"/>
      <c r="H284" s="97" t="str">
        <f t="shared" si="19"/>
        <v>中央区18-5</v>
      </c>
      <c r="I284" s="104">
        <v>260</v>
      </c>
      <c r="J284" s="113" t="s">
        <v>358</v>
      </c>
      <c r="K284" s="188"/>
      <c r="L284" s="129"/>
      <c r="M284" s="4" t="str">
        <f t="shared" si="18"/>
        <v/>
      </c>
      <c r="O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</row>
    <row r="285" spans="1:70" s="23" customFormat="1" ht="21" hidden="1" customHeight="1">
      <c r="A285" s="4">
        <v>283</v>
      </c>
      <c r="B285" s="589"/>
      <c r="C285" s="76" t="s">
        <v>225</v>
      </c>
      <c r="D285" s="59">
        <v>18</v>
      </c>
      <c r="E285" s="74">
        <v>6</v>
      </c>
      <c r="F285" s="87"/>
      <c r="G285" s="92"/>
      <c r="H285" s="97" t="str">
        <f t="shared" si="19"/>
        <v>中央区18-6</v>
      </c>
      <c r="I285" s="104">
        <v>580</v>
      </c>
      <c r="J285" s="113" t="s">
        <v>359</v>
      </c>
      <c r="K285" s="188"/>
      <c r="L285" s="129"/>
      <c r="M285" s="4" t="str">
        <f t="shared" si="18"/>
        <v/>
      </c>
      <c r="N285" s="6"/>
      <c r="P285" s="44"/>
      <c r="Q285" s="44"/>
    </row>
    <row r="286" spans="1:70" s="23" customFormat="1" ht="21" hidden="1" customHeight="1">
      <c r="A286" s="4">
        <v>284</v>
      </c>
      <c r="B286" s="589"/>
      <c r="C286" s="76" t="s">
        <v>225</v>
      </c>
      <c r="D286" s="59">
        <v>18</v>
      </c>
      <c r="E286" s="74">
        <v>7</v>
      </c>
      <c r="F286" s="87"/>
      <c r="G286" s="92"/>
      <c r="H286" s="97" t="str">
        <f t="shared" si="19"/>
        <v>中央区18-7</v>
      </c>
      <c r="I286" s="104">
        <v>550</v>
      </c>
      <c r="J286" s="113" t="s">
        <v>360</v>
      </c>
      <c r="K286" s="188"/>
      <c r="L286" s="129"/>
      <c r="M286" s="4" t="str">
        <f t="shared" si="18"/>
        <v/>
      </c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</row>
    <row r="287" spans="1:70" ht="20.25" hidden="1" customHeight="1">
      <c r="A287" s="4">
        <v>285</v>
      </c>
      <c r="B287" s="589"/>
      <c r="C287" s="76" t="s">
        <v>225</v>
      </c>
      <c r="D287" s="59">
        <v>18</v>
      </c>
      <c r="E287" s="74">
        <v>8</v>
      </c>
      <c r="F287" s="87"/>
      <c r="G287" s="92"/>
      <c r="H287" s="97" t="str">
        <f t="shared" si="19"/>
        <v>中央区18-8</v>
      </c>
      <c r="I287" s="104">
        <v>270</v>
      </c>
      <c r="J287" s="113" t="s">
        <v>361</v>
      </c>
      <c r="K287" s="281"/>
      <c r="L287" s="129"/>
      <c r="M287" s="4" t="str">
        <f t="shared" si="18"/>
        <v/>
      </c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 customHeight="1">
      <c r="A288" s="4">
        <v>286</v>
      </c>
      <c r="B288" s="589"/>
      <c r="C288" s="76" t="s">
        <v>225</v>
      </c>
      <c r="D288" s="59">
        <v>18</v>
      </c>
      <c r="E288" s="74">
        <v>9</v>
      </c>
      <c r="F288" s="87"/>
      <c r="G288" s="92"/>
      <c r="H288" s="97" t="str">
        <f t="shared" si="19"/>
        <v>中央区18-9</v>
      </c>
      <c r="I288" s="104">
        <v>330</v>
      </c>
      <c r="J288" s="113" t="s">
        <v>362</v>
      </c>
      <c r="K288" s="328"/>
      <c r="L288" s="138"/>
      <c r="M288" s="4" t="str">
        <f t="shared" si="18"/>
        <v/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 hidden="1" customHeight="1">
      <c r="A289" s="4">
        <v>287</v>
      </c>
      <c r="B289" s="589"/>
      <c r="C289" s="76" t="s">
        <v>225</v>
      </c>
      <c r="D289" s="59">
        <v>18</v>
      </c>
      <c r="E289" s="74">
        <v>10</v>
      </c>
      <c r="F289" s="87"/>
      <c r="G289" s="92"/>
      <c r="H289" s="97" t="str">
        <f t="shared" si="19"/>
        <v>中央区18-10</v>
      </c>
      <c r="I289" s="104">
        <v>205</v>
      </c>
      <c r="J289" s="113" t="s">
        <v>363</v>
      </c>
      <c r="K289" s="332"/>
      <c r="L289" s="155"/>
      <c r="M289" s="5" t="str">
        <f t="shared" si="18"/>
        <v/>
      </c>
    </row>
    <row r="290" spans="1:70" ht="20.25" hidden="1" customHeight="1">
      <c r="A290" s="4">
        <v>288</v>
      </c>
      <c r="B290" s="589"/>
      <c r="C290" s="76" t="s">
        <v>225</v>
      </c>
      <c r="D290" s="59">
        <v>18</v>
      </c>
      <c r="E290" s="74">
        <v>11</v>
      </c>
      <c r="F290" s="87"/>
      <c r="G290" s="92"/>
      <c r="H290" s="97" t="str">
        <f t="shared" si="19"/>
        <v>中央区18-11</v>
      </c>
      <c r="I290" s="104">
        <v>560</v>
      </c>
      <c r="J290" s="113" t="s">
        <v>364</v>
      </c>
      <c r="K290" s="188"/>
      <c r="L290" s="129"/>
      <c r="M290" s="4" t="str">
        <f t="shared" si="18"/>
        <v/>
      </c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100000000000001" customHeight="1">
      <c r="A291" s="4">
        <v>289</v>
      </c>
      <c r="B291" s="589"/>
      <c r="C291" s="76" t="s">
        <v>225</v>
      </c>
      <c r="D291" s="349">
        <v>18</v>
      </c>
      <c r="E291" s="74">
        <v>12</v>
      </c>
      <c r="F291" s="87">
        <v>0</v>
      </c>
      <c r="G291" s="92"/>
      <c r="H291" s="97" t="str">
        <f t="shared" si="19"/>
        <v>中央区18-12</v>
      </c>
      <c r="I291" s="104">
        <v>815</v>
      </c>
      <c r="J291" s="113" t="s">
        <v>1264</v>
      </c>
      <c r="K291" s="188"/>
      <c r="L291" s="318" t="s">
        <v>1536</v>
      </c>
      <c r="M291" s="5" t="str">
        <f>IF(F293,I293,"")</f>
        <v/>
      </c>
      <c r="N291" s="6"/>
    </row>
    <row r="292" spans="1:70" ht="20.25" hidden="1" customHeight="1">
      <c r="A292" s="4">
        <v>290</v>
      </c>
      <c r="B292" s="589"/>
      <c r="C292" s="76" t="s">
        <v>225</v>
      </c>
      <c r="D292" s="349">
        <v>18</v>
      </c>
      <c r="E292" s="74">
        <v>13</v>
      </c>
      <c r="F292" s="87"/>
      <c r="G292" s="92"/>
      <c r="H292" s="97" t="str">
        <f t="shared" si="19"/>
        <v>中央区18-13</v>
      </c>
      <c r="I292" s="104">
        <v>470</v>
      </c>
      <c r="J292" s="113" t="s">
        <v>366</v>
      </c>
      <c r="K292" s="188"/>
      <c r="L292" s="129"/>
      <c r="M292" s="5" t="str">
        <f t="shared" si="18"/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291</v>
      </c>
      <c r="B293" s="589"/>
      <c r="C293" s="76" t="s">
        <v>225</v>
      </c>
      <c r="D293" s="349">
        <v>18</v>
      </c>
      <c r="E293" s="74">
        <v>14</v>
      </c>
      <c r="F293" s="87"/>
      <c r="G293" s="92"/>
      <c r="H293" s="97" t="str">
        <f t="shared" si="19"/>
        <v>中央区18-14</v>
      </c>
      <c r="I293" s="104">
        <v>550</v>
      </c>
      <c r="J293" s="113" t="s">
        <v>367</v>
      </c>
      <c r="K293" s="281"/>
      <c r="L293" s="318"/>
      <c r="M293" s="5" t="str">
        <f t="shared" si="18"/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 hidden="1" customHeight="1">
      <c r="A294" s="4">
        <v>292</v>
      </c>
      <c r="B294" s="589"/>
      <c r="C294" s="76" t="s">
        <v>225</v>
      </c>
      <c r="D294" s="59">
        <v>18</v>
      </c>
      <c r="E294" s="74">
        <v>15</v>
      </c>
      <c r="F294" s="87"/>
      <c r="G294" s="92"/>
      <c r="H294" s="97" t="str">
        <f t="shared" si="19"/>
        <v>中央区18-15</v>
      </c>
      <c r="I294" s="104">
        <v>1320</v>
      </c>
      <c r="J294" s="113" t="s">
        <v>368</v>
      </c>
      <c r="K294" s="281"/>
      <c r="L294" s="129"/>
      <c r="M294" s="5" t="str">
        <f t="shared" si="18"/>
        <v/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 customHeight="1">
      <c r="A295" s="4">
        <v>293</v>
      </c>
      <c r="B295" s="589" t="s">
        <v>369</v>
      </c>
      <c r="C295" s="76" t="s">
        <v>225</v>
      </c>
      <c r="D295" s="59">
        <v>19</v>
      </c>
      <c r="E295" s="74">
        <v>1</v>
      </c>
      <c r="F295" s="87"/>
      <c r="G295" s="92"/>
      <c r="H295" s="97" t="str">
        <f t="shared" si="19"/>
        <v>中央区19-1</v>
      </c>
      <c r="I295" s="104">
        <v>270</v>
      </c>
      <c r="J295" s="113" t="s">
        <v>370</v>
      </c>
      <c r="K295" s="188"/>
      <c r="L295" s="129"/>
      <c r="M295" s="5" t="str">
        <f t="shared" si="18"/>
        <v/>
      </c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100000000000001" hidden="1" customHeight="1">
      <c r="A296" s="4">
        <v>294</v>
      </c>
      <c r="B296" s="589"/>
      <c r="C296" s="76" t="s">
        <v>225</v>
      </c>
      <c r="D296" s="59">
        <v>19</v>
      </c>
      <c r="E296" s="74">
        <v>2</v>
      </c>
      <c r="F296" s="87"/>
      <c r="G296" s="92"/>
      <c r="H296" s="97" t="str">
        <f t="shared" si="19"/>
        <v>中央区19-2</v>
      </c>
      <c r="I296" s="104">
        <v>790</v>
      </c>
      <c r="J296" s="113" t="s">
        <v>371</v>
      </c>
      <c r="K296" s="188"/>
      <c r="L296" s="129"/>
      <c r="M296" s="5" t="str">
        <f>IF(F298,I298,"")</f>
        <v/>
      </c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100000000000001" hidden="1" customHeight="1">
      <c r="A297" s="4">
        <v>295</v>
      </c>
      <c r="B297" s="589"/>
      <c r="C297" s="277" t="s">
        <v>225</v>
      </c>
      <c r="D297" s="257">
        <v>19</v>
      </c>
      <c r="E297" s="258">
        <v>3</v>
      </c>
      <c r="F297" s="259"/>
      <c r="G297" s="92"/>
      <c r="H297" s="260" t="str">
        <f t="shared" si="19"/>
        <v>中央区19-3</v>
      </c>
      <c r="I297" s="261">
        <v>385</v>
      </c>
      <c r="J297" s="262" t="s">
        <v>372</v>
      </c>
      <c r="K297" s="281" t="s">
        <v>39</v>
      </c>
      <c r="L297" s="131"/>
      <c r="M297" s="5" t="str">
        <f>IF(F299,I299,"")</f>
        <v/>
      </c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100000000000001" hidden="1" customHeight="1">
      <c r="A298" s="4">
        <v>296</v>
      </c>
      <c r="B298" s="589"/>
      <c r="C298" s="76" t="s">
        <v>225</v>
      </c>
      <c r="D298" s="349">
        <v>19</v>
      </c>
      <c r="E298" s="74">
        <v>4</v>
      </c>
      <c r="F298" s="87"/>
      <c r="G298" s="92"/>
      <c r="H298" s="97" t="str">
        <f t="shared" si="19"/>
        <v>中央区19-4</v>
      </c>
      <c r="I298" s="104">
        <v>615</v>
      </c>
      <c r="J298" s="113" t="s">
        <v>373</v>
      </c>
      <c r="K298" s="281"/>
      <c r="L298" s="399"/>
      <c r="M298" s="5" t="str">
        <f>IF(F300,I300,"")</f>
        <v/>
      </c>
      <c r="N298" s="6"/>
    </row>
    <row r="299" spans="1:70" ht="20.25" customHeight="1">
      <c r="A299" s="4">
        <v>297</v>
      </c>
      <c r="B299" s="589"/>
      <c r="C299" s="76" t="s">
        <v>225</v>
      </c>
      <c r="D299" s="349">
        <v>19</v>
      </c>
      <c r="E299" s="74">
        <v>5</v>
      </c>
      <c r="F299" s="87">
        <v>0</v>
      </c>
      <c r="G299" s="92"/>
      <c r="H299" s="97" t="str">
        <f t="shared" si="19"/>
        <v>中央区19-5</v>
      </c>
      <c r="I299" s="104">
        <v>420</v>
      </c>
      <c r="J299" s="113" t="s">
        <v>1265</v>
      </c>
      <c r="K299" s="281"/>
      <c r="L299" s="164" t="s">
        <v>998</v>
      </c>
      <c r="M299" s="4" t="str">
        <f t="shared" ref="M299:M328" si="20">IF(F310,I310,"")</f>
        <v/>
      </c>
      <c r="N299" s="6"/>
    </row>
    <row r="300" spans="1:70" ht="20.25" customHeight="1">
      <c r="A300" s="4">
        <v>298</v>
      </c>
      <c r="B300" s="589"/>
      <c r="C300" s="76" t="s">
        <v>225</v>
      </c>
      <c r="D300" s="349">
        <v>19</v>
      </c>
      <c r="E300" s="74">
        <v>6</v>
      </c>
      <c r="F300" s="87">
        <v>0</v>
      </c>
      <c r="G300" s="92"/>
      <c r="H300" s="97" t="str">
        <f t="shared" si="19"/>
        <v>中央区19-6</v>
      </c>
      <c r="I300" s="104">
        <v>480</v>
      </c>
      <c r="J300" s="113" t="s">
        <v>376</v>
      </c>
      <c r="K300" s="281"/>
      <c r="L300" s="164" t="s">
        <v>998</v>
      </c>
      <c r="M300" s="4" t="str">
        <f t="shared" si="20"/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100000000000001" hidden="1" customHeight="1">
      <c r="A301" s="4">
        <v>299</v>
      </c>
      <c r="B301" s="589"/>
      <c r="C301" s="76" t="s">
        <v>225</v>
      </c>
      <c r="D301" s="59">
        <v>19</v>
      </c>
      <c r="E301" s="74">
        <v>7</v>
      </c>
      <c r="F301" s="87"/>
      <c r="G301" s="92"/>
      <c r="H301" s="97" t="str">
        <f t="shared" si="19"/>
        <v>中央区19-7</v>
      </c>
      <c r="I301" s="104">
        <v>245</v>
      </c>
      <c r="J301" s="113" t="s">
        <v>378</v>
      </c>
      <c r="K301" s="188"/>
      <c r="L301" s="163"/>
      <c r="M301" s="5">
        <f t="shared" si="20"/>
        <v>305</v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hidden="1" customHeight="1">
      <c r="A302" s="4">
        <v>300</v>
      </c>
      <c r="B302" s="589"/>
      <c r="C302" s="77" t="s">
        <v>225</v>
      </c>
      <c r="D302" s="59">
        <v>19</v>
      </c>
      <c r="E302" s="74">
        <v>8</v>
      </c>
      <c r="F302" s="87"/>
      <c r="G302" s="92"/>
      <c r="H302" s="97" t="str">
        <f t="shared" si="19"/>
        <v>中央区19-8</v>
      </c>
      <c r="I302" s="104">
        <v>165</v>
      </c>
      <c r="J302" s="113" t="s">
        <v>380</v>
      </c>
      <c r="K302" s="189"/>
      <c r="L302" s="129"/>
      <c r="M302" s="4">
        <f t="shared" si="20"/>
        <v>410</v>
      </c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 hidden="1" customHeight="1">
      <c r="A303" s="4">
        <v>301</v>
      </c>
      <c r="B303" s="589"/>
      <c r="C303" s="77" t="s">
        <v>225</v>
      </c>
      <c r="D303" s="59">
        <v>19</v>
      </c>
      <c r="E303" s="74">
        <v>9</v>
      </c>
      <c r="F303" s="87"/>
      <c r="G303" s="92"/>
      <c r="H303" s="97" t="str">
        <f t="shared" si="19"/>
        <v>中央区19-9</v>
      </c>
      <c r="I303" s="104">
        <v>355</v>
      </c>
      <c r="J303" s="113" t="s">
        <v>381</v>
      </c>
      <c r="K303" s="325"/>
      <c r="L303" s="129"/>
      <c r="M303" s="5">
        <f t="shared" si="20"/>
        <v>480</v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16.5" hidden="1" customHeight="1">
      <c r="A304" s="4">
        <v>302</v>
      </c>
      <c r="B304" s="589"/>
      <c r="C304" s="77" t="s">
        <v>225</v>
      </c>
      <c r="D304" s="60">
        <v>19</v>
      </c>
      <c r="E304" s="78">
        <v>10</v>
      </c>
      <c r="F304" s="87"/>
      <c r="G304" s="92"/>
      <c r="H304" s="97" t="str">
        <f t="shared" si="19"/>
        <v>中央区19-10</v>
      </c>
      <c r="I304" s="104">
        <v>330</v>
      </c>
      <c r="J304" s="113" t="s">
        <v>382</v>
      </c>
      <c r="K304" s="325"/>
      <c r="L304" s="161"/>
      <c r="M304" s="4" t="str">
        <f t="shared" si="20"/>
        <v/>
      </c>
      <c r="N304" s="6"/>
    </row>
    <row r="305" spans="1:70" ht="20.25" hidden="1" customHeight="1">
      <c r="A305" s="4">
        <v>303</v>
      </c>
      <c r="B305" s="589"/>
      <c r="C305" s="77" t="s">
        <v>225</v>
      </c>
      <c r="D305" s="59">
        <v>19</v>
      </c>
      <c r="E305" s="74" t="s">
        <v>383</v>
      </c>
      <c r="F305" s="87"/>
      <c r="G305" s="92"/>
      <c r="H305" s="97" t="str">
        <f t="shared" si="19"/>
        <v>中央区19-11</v>
      </c>
      <c r="I305" s="104">
        <v>335</v>
      </c>
      <c r="J305" s="215" t="s">
        <v>1266</v>
      </c>
      <c r="K305" s="325"/>
      <c r="L305" s="129" t="s">
        <v>1111</v>
      </c>
      <c r="M305" s="4" t="str">
        <f t="shared" si="20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hidden="1" customHeight="1">
      <c r="A306" s="4">
        <v>304</v>
      </c>
      <c r="B306" s="589"/>
      <c r="C306" s="76" t="s">
        <v>225</v>
      </c>
      <c r="D306" s="59">
        <v>19</v>
      </c>
      <c r="E306" s="74">
        <v>12</v>
      </c>
      <c r="F306" s="87"/>
      <c r="G306" s="92"/>
      <c r="H306" s="97" t="str">
        <f t="shared" si="19"/>
        <v>中央区19-12</v>
      </c>
      <c r="I306" s="104">
        <v>90</v>
      </c>
      <c r="J306" s="113" t="s">
        <v>1267</v>
      </c>
      <c r="K306" s="188"/>
      <c r="L306" s="129"/>
      <c r="M306" s="4" t="str">
        <f t="shared" si="20"/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305</v>
      </c>
      <c r="B307" s="589"/>
      <c r="C307" s="77" t="s">
        <v>225</v>
      </c>
      <c r="D307" s="59">
        <v>19</v>
      </c>
      <c r="E307" s="74" t="s">
        <v>185</v>
      </c>
      <c r="F307" s="87"/>
      <c r="G307" s="92"/>
      <c r="H307" s="97" t="str">
        <f>CONCATENATE(C307,D307,"-",E307)</f>
        <v>中央区19-13</v>
      </c>
      <c r="I307" s="104">
        <v>200</v>
      </c>
      <c r="J307" s="215" t="s">
        <v>1268</v>
      </c>
      <c r="K307" s="188"/>
      <c r="L307" s="129"/>
      <c r="M307" s="4" t="str">
        <f t="shared" si="20"/>
        <v/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customHeight="1">
      <c r="A308" s="4">
        <v>306</v>
      </c>
      <c r="B308" s="589" t="s">
        <v>387</v>
      </c>
      <c r="C308" s="76" t="s">
        <v>388</v>
      </c>
      <c r="D308" s="349">
        <v>1</v>
      </c>
      <c r="E308" s="74">
        <v>1</v>
      </c>
      <c r="F308" s="87">
        <v>2</v>
      </c>
      <c r="G308" s="92"/>
      <c r="H308" s="97" t="str">
        <f t="shared" si="19"/>
        <v>東区1-1</v>
      </c>
      <c r="I308" s="104">
        <v>165</v>
      </c>
      <c r="J308" s="113" t="s">
        <v>1269</v>
      </c>
      <c r="K308" s="188"/>
      <c r="L308" s="141" t="s">
        <v>1554</v>
      </c>
      <c r="M308" s="4" t="str">
        <f t="shared" si="20"/>
        <v/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25" hidden="1" customHeight="1">
      <c r="A309" s="4">
        <v>307</v>
      </c>
      <c r="B309" s="589"/>
      <c r="C309" s="76" t="s">
        <v>388</v>
      </c>
      <c r="D309" s="59">
        <v>1</v>
      </c>
      <c r="E309" s="74">
        <v>2</v>
      </c>
      <c r="F309" s="87"/>
      <c r="G309" s="92"/>
      <c r="H309" s="97" t="str">
        <f t="shared" si="19"/>
        <v>東区1-2</v>
      </c>
      <c r="I309" s="104">
        <v>750</v>
      </c>
      <c r="J309" s="113" t="s">
        <v>390</v>
      </c>
      <c r="K309" s="188"/>
      <c r="L309" s="129"/>
      <c r="M309" s="4" t="str">
        <f t="shared" si="20"/>
        <v/>
      </c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100000000000001" hidden="1" customHeight="1">
      <c r="A310" s="4">
        <v>308</v>
      </c>
      <c r="B310" s="589"/>
      <c r="C310" s="76" t="s">
        <v>388</v>
      </c>
      <c r="D310" s="59">
        <v>1</v>
      </c>
      <c r="E310" s="74">
        <v>3</v>
      </c>
      <c r="F310" s="87"/>
      <c r="G310" s="92"/>
      <c r="H310" s="97" t="str">
        <f t="shared" si="19"/>
        <v>東区1-3</v>
      </c>
      <c r="I310" s="104">
        <v>780</v>
      </c>
      <c r="J310" s="113" t="s">
        <v>391</v>
      </c>
      <c r="K310" s="188"/>
      <c r="L310" s="129"/>
      <c r="M310" s="5">
        <f>IF(F312,I312,"")</f>
        <v>305</v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100000000000001" hidden="1" customHeight="1">
      <c r="A311" s="4">
        <v>309</v>
      </c>
      <c r="B311" s="589"/>
      <c r="C311" s="76" t="s">
        <v>388</v>
      </c>
      <c r="D311" s="59">
        <v>1</v>
      </c>
      <c r="E311" s="74">
        <v>4</v>
      </c>
      <c r="F311" s="87"/>
      <c r="G311" s="92"/>
      <c r="H311" s="97" t="str">
        <f t="shared" si="19"/>
        <v>東区1-4</v>
      </c>
      <c r="I311" s="104">
        <v>685</v>
      </c>
      <c r="J311" s="113" t="s">
        <v>1270</v>
      </c>
      <c r="K311" s="188"/>
      <c r="L311" s="129"/>
      <c r="M311" s="5">
        <f>IF(F313,I313,"")</f>
        <v>410</v>
      </c>
    </row>
    <row r="312" spans="1:70" ht="20.100000000000001" customHeight="1">
      <c r="A312" s="4">
        <v>310</v>
      </c>
      <c r="B312" s="589"/>
      <c r="C312" s="76" t="s">
        <v>388</v>
      </c>
      <c r="D312" s="349">
        <v>1</v>
      </c>
      <c r="E312" s="74">
        <v>5</v>
      </c>
      <c r="F312" s="87">
        <v>1</v>
      </c>
      <c r="G312" s="92"/>
      <c r="H312" s="97" t="str">
        <f t="shared" si="19"/>
        <v>東区1-5</v>
      </c>
      <c r="I312" s="104">
        <v>305</v>
      </c>
      <c r="J312" s="113" t="s">
        <v>393</v>
      </c>
      <c r="K312" s="324" t="s">
        <v>15</v>
      </c>
      <c r="L312" s="131"/>
      <c r="M312" s="5">
        <f>IF(F314,I314,"")</f>
        <v>480</v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>
      <c r="A313" s="4">
        <v>311</v>
      </c>
      <c r="B313" s="589"/>
      <c r="C313" s="76" t="s">
        <v>388</v>
      </c>
      <c r="D313" s="349">
        <v>1</v>
      </c>
      <c r="E313" s="74">
        <v>6</v>
      </c>
      <c r="F313" s="87">
        <v>1</v>
      </c>
      <c r="G313" s="92"/>
      <c r="H313" s="97" t="str">
        <f t="shared" si="19"/>
        <v>東区1-6</v>
      </c>
      <c r="I313" s="104">
        <v>410</v>
      </c>
      <c r="J313" s="113" t="s">
        <v>394</v>
      </c>
      <c r="K313" s="328" t="s">
        <v>945</v>
      </c>
      <c r="L313" s="141"/>
      <c r="M313" s="4" t="str">
        <f t="shared" si="20"/>
        <v/>
      </c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20.25" customHeight="1">
      <c r="A314" s="4">
        <v>312</v>
      </c>
      <c r="B314" s="589"/>
      <c r="C314" s="76" t="s">
        <v>388</v>
      </c>
      <c r="D314" s="349">
        <v>1</v>
      </c>
      <c r="E314" s="74">
        <v>7</v>
      </c>
      <c r="F314" s="87">
        <v>1</v>
      </c>
      <c r="G314" s="92"/>
      <c r="H314" s="97" t="str">
        <f t="shared" si="19"/>
        <v>東区1-7</v>
      </c>
      <c r="I314" s="104">
        <v>480</v>
      </c>
      <c r="J314" s="113" t="s">
        <v>395</v>
      </c>
      <c r="K314" s="281" t="s">
        <v>396</v>
      </c>
      <c r="L314" s="139"/>
      <c r="M314" s="4" t="str">
        <f t="shared" ref="M314:M321" si="21">IF(F328,I328,"")</f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25" hidden="1" customHeight="1">
      <c r="A315" s="4">
        <v>313</v>
      </c>
      <c r="B315" s="589"/>
      <c r="C315" s="76" t="s">
        <v>388</v>
      </c>
      <c r="D315" s="349">
        <v>1</v>
      </c>
      <c r="E315" s="74">
        <v>8</v>
      </c>
      <c r="F315" s="87"/>
      <c r="G315" s="92"/>
      <c r="H315" s="97" t="str">
        <f t="shared" si="19"/>
        <v>東区1-8</v>
      </c>
      <c r="I315" s="104">
        <v>520</v>
      </c>
      <c r="J315" s="113" t="s">
        <v>395</v>
      </c>
      <c r="K315" s="281"/>
      <c r="L315" s="132"/>
      <c r="M315" s="4" t="str">
        <f t="shared" si="21"/>
        <v/>
      </c>
      <c r="N315" s="6"/>
    </row>
    <row r="316" spans="1:70" ht="20.25" hidden="1" customHeight="1">
      <c r="A316" s="4">
        <v>314</v>
      </c>
      <c r="B316" s="589"/>
      <c r="C316" s="76" t="s">
        <v>388</v>
      </c>
      <c r="D316" s="349">
        <v>1</v>
      </c>
      <c r="E316" s="74">
        <v>9</v>
      </c>
      <c r="F316" s="87"/>
      <c r="G316" s="92"/>
      <c r="H316" s="97" t="str">
        <f t="shared" si="19"/>
        <v>東区1-9</v>
      </c>
      <c r="I316" s="104">
        <v>520</v>
      </c>
      <c r="J316" s="113" t="s">
        <v>398</v>
      </c>
      <c r="K316" s="188"/>
      <c r="L316" s="129"/>
      <c r="M316" s="4">
        <f t="shared" si="21"/>
        <v>410</v>
      </c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100000000000001" hidden="1" customHeight="1">
      <c r="A317" s="4">
        <v>315</v>
      </c>
      <c r="B317" s="589"/>
      <c r="C317" s="76" t="s">
        <v>388</v>
      </c>
      <c r="D317" s="349">
        <v>1</v>
      </c>
      <c r="E317" s="74">
        <v>10</v>
      </c>
      <c r="F317" s="87"/>
      <c r="G317" s="92"/>
      <c r="H317" s="97" t="str">
        <f t="shared" si="19"/>
        <v>東区1-10</v>
      </c>
      <c r="I317" s="104">
        <v>345</v>
      </c>
      <c r="J317" s="113" t="s">
        <v>398</v>
      </c>
      <c r="K317" s="188"/>
      <c r="L317" s="129"/>
      <c r="M317" s="4" t="str">
        <f t="shared" si="21"/>
        <v/>
      </c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20.25" hidden="1" customHeight="1">
      <c r="A318" s="4">
        <v>316</v>
      </c>
      <c r="B318" s="590" t="s">
        <v>399</v>
      </c>
      <c r="C318" s="76" t="s">
        <v>388</v>
      </c>
      <c r="D318" s="57">
        <v>2</v>
      </c>
      <c r="E318" s="74">
        <v>1</v>
      </c>
      <c r="F318" s="87"/>
      <c r="G318" s="92"/>
      <c r="H318" s="97" t="str">
        <f t="shared" si="19"/>
        <v>東区2-1</v>
      </c>
      <c r="I318" s="104">
        <v>800</v>
      </c>
      <c r="J318" s="113" t="s">
        <v>400</v>
      </c>
      <c r="K318" s="188"/>
      <c r="L318" s="129"/>
      <c r="M318" s="4" t="str">
        <f t="shared" si="21"/>
        <v/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100000000000001" customHeight="1">
      <c r="A319" s="4">
        <v>317</v>
      </c>
      <c r="B319" s="581"/>
      <c r="C319" s="76" t="s">
        <v>388</v>
      </c>
      <c r="D319" s="57">
        <v>2</v>
      </c>
      <c r="E319" s="74">
        <v>2</v>
      </c>
      <c r="F319" s="87">
        <v>0</v>
      </c>
      <c r="G319" s="92"/>
      <c r="H319" s="97" t="str">
        <f t="shared" si="19"/>
        <v>東区2-2</v>
      </c>
      <c r="I319" s="104">
        <v>280</v>
      </c>
      <c r="J319" s="113" t="s">
        <v>1271</v>
      </c>
      <c r="K319" s="281"/>
      <c r="L319" s="318" t="s">
        <v>694</v>
      </c>
      <c r="M319" s="5" t="str">
        <f>IF(F321,I321,"")</f>
        <v/>
      </c>
    </row>
    <row r="320" spans="1:70" ht="20.25" hidden="1" customHeight="1">
      <c r="A320" s="4">
        <v>318</v>
      </c>
      <c r="B320" s="581"/>
      <c r="C320" s="76" t="s">
        <v>388</v>
      </c>
      <c r="D320" s="57">
        <v>2</v>
      </c>
      <c r="E320" s="74">
        <v>3</v>
      </c>
      <c r="F320" s="87"/>
      <c r="G320" s="92"/>
      <c r="H320" s="97" t="str">
        <f t="shared" si="19"/>
        <v>東区2-3</v>
      </c>
      <c r="I320" s="104">
        <v>460</v>
      </c>
      <c r="J320" s="113" t="s">
        <v>402</v>
      </c>
      <c r="K320" s="188"/>
      <c r="L320" s="129"/>
      <c r="M320" s="4">
        <f t="shared" si="21"/>
        <v>560</v>
      </c>
      <c r="O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</row>
    <row r="321" spans="1:70" ht="20.100000000000001" customHeight="1">
      <c r="A321" s="4">
        <v>319</v>
      </c>
      <c r="B321" s="581"/>
      <c r="C321" s="76" t="s">
        <v>388</v>
      </c>
      <c r="D321" s="57">
        <v>2</v>
      </c>
      <c r="E321" s="74">
        <v>4</v>
      </c>
      <c r="F321" s="87">
        <v>0</v>
      </c>
      <c r="G321" s="92"/>
      <c r="H321" s="97" t="str">
        <f t="shared" si="19"/>
        <v>東区2-4</v>
      </c>
      <c r="I321" s="104">
        <v>345</v>
      </c>
      <c r="J321" s="113" t="s">
        <v>1272</v>
      </c>
      <c r="K321" s="281"/>
      <c r="L321" s="164" t="s">
        <v>857</v>
      </c>
      <c r="M321" s="4" t="str">
        <f t="shared" si="21"/>
        <v/>
      </c>
    </row>
    <row r="322" spans="1:70" ht="20.100000000000001" hidden="1" customHeight="1">
      <c r="A322" s="4">
        <v>320</v>
      </c>
      <c r="B322" s="581"/>
      <c r="C322" s="76" t="s">
        <v>388</v>
      </c>
      <c r="D322" s="57">
        <v>2</v>
      </c>
      <c r="E322" s="74">
        <v>5</v>
      </c>
      <c r="F322" s="87"/>
      <c r="G322" s="92"/>
      <c r="H322" s="97" t="str">
        <f t="shared" si="19"/>
        <v>東区2-5</v>
      </c>
      <c r="I322" s="104">
        <v>595</v>
      </c>
      <c r="J322" s="113" t="s">
        <v>1273</v>
      </c>
      <c r="K322" s="188"/>
      <c r="L322" s="129"/>
      <c r="M322" s="5" t="str">
        <f>IF(F324,I324,"")</f>
        <v/>
      </c>
      <c r="N322" s="6"/>
    </row>
    <row r="323" spans="1:70" ht="20.100000000000001" customHeight="1">
      <c r="A323" s="4">
        <v>321</v>
      </c>
      <c r="B323" s="581"/>
      <c r="C323" s="76" t="s">
        <v>388</v>
      </c>
      <c r="D323" s="57">
        <v>2</v>
      </c>
      <c r="E323" s="74">
        <v>6</v>
      </c>
      <c r="F323" s="87">
        <v>1</v>
      </c>
      <c r="G323" s="92"/>
      <c r="H323" s="97" t="str">
        <f t="shared" si="19"/>
        <v>東区2-6</v>
      </c>
      <c r="I323" s="104">
        <v>515</v>
      </c>
      <c r="J323" s="113" t="s">
        <v>1274</v>
      </c>
      <c r="K323" s="281" t="s">
        <v>1559</v>
      </c>
      <c r="L323" s="145"/>
    </row>
    <row r="324" spans="1:70" ht="20.100000000000001" hidden="1" customHeight="1">
      <c r="A324" s="4">
        <v>322</v>
      </c>
      <c r="B324" s="581"/>
      <c r="C324" s="76" t="s">
        <v>388</v>
      </c>
      <c r="D324" s="57">
        <v>2</v>
      </c>
      <c r="E324" s="74">
        <v>7</v>
      </c>
      <c r="F324" s="87"/>
      <c r="G324" s="92"/>
      <c r="H324" s="97" t="str">
        <f t="shared" si="19"/>
        <v>東区2-7</v>
      </c>
      <c r="I324" s="104">
        <v>370</v>
      </c>
      <c r="J324" s="113" t="s">
        <v>1275</v>
      </c>
      <c r="K324" s="188"/>
      <c r="L324" s="129"/>
      <c r="M324" s="5" t="str">
        <f>IF(F325,I325,"")</f>
        <v/>
      </c>
      <c r="N324" s="6"/>
    </row>
    <row r="325" spans="1:70" ht="16.5" customHeight="1">
      <c r="A325" s="4">
        <v>323</v>
      </c>
      <c r="B325" s="581"/>
      <c r="C325" s="76" t="s">
        <v>388</v>
      </c>
      <c r="D325" s="57">
        <v>2</v>
      </c>
      <c r="E325" s="74">
        <v>8</v>
      </c>
      <c r="F325" s="87">
        <v>0</v>
      </c>
      <c r="G325" s="92"/>
      <c r="H325" s="97" t="str">
        <f t="shared" si="19"/>
        <v>東区2-8</v>
      </c>
      <c r="I325" s="104">
        <v>445</v>
      </c>
      <c r="J325" s="113" t="s">
        <v>1275</v>
      </c>
      <c r="K325" s="188"/>
      <c r="L325" s="318" t="s">
        <v>857</v>
      </c>
      <c r="M325" s="4" t="str">
        <f>IF(F337,I337,"")</f>
        <v/>
      </c>
    </row>
    <row r="326" spans="1:70" ht="20.25" hidden="1" customHeight="1">
      <c r="A326" s="4">
        <v>324</v>
      </c>
      <c r="B326" s="581"/>
      <c r="C326" s="76" t="s">
        <v>388</v>
      </c>
      <c r="D326" s="57">
        <v>2</v>
      </c>
      <c r="E326" s="74">
        <v>9</v>
      </c>
      <c r="F326" s="87"/>
      <c r="G326" s="92"/>
      <c r="H326" s="97" t="str">
        <f t="shared" si="19"/>
        <v>東区2-9</v>
      </c>
      <c r="I326" s="104">
        <v>385</v>
      </c>
      <c r="J326" s="113" t="s">
        <v>1276</v>
      </c>
      <c r="K326" s="188"/>
      <c r="L326" s="348"/>
      <c r="M326" s="4" t="str">
        <f>IF(F338,I338,"")</f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25" hidden="1">
      <c r="A327" s="4">
        <v>325</v>
      </c>
      <c r="B327" s="582"/>
      <c r="C327" s="76" t="s">
        <v>388</v>
      </c>
      <c r="D327" s="57">
        <v>2</v>
      </c>
      <c r="E327" s="74">
        <v>10</v>
      </c>
      <c r="F327" s="87"/>
      <c r="G327" s="92"/>
      <c r="H327" s="97" t="str">
        <f t="shared" si="19"/>
        <v>東区2-10</v>
      </c>
      <c r="I327" s="104">
        <v>325</v>
      </c>
      <c r="J327" s="113" t="s">
        <v>1277</v>
      </c>
      <c r="K327" s="188"/>
      <c r="L327" s="348"/>
      <c r="M327" s="4"/>
    </row>
    <row r="328" spans="1:70" ht="20.100000000000001" hidden="1" customHeight="1">
      <c r="A328" s="4">
        <v>326</v>
      </c>
      <c r="B328" s="590" t="s">
        <v>406</v>
      </c>
      <c r="C328" s="76" t="s">
        <v>388</v>
      </c>
      <c r="D328" s="57">
        <v>3</v>
      </c>
      <c r="E328" s="74">
        <v>1</v>
      </c>
      <c r="F328" s="87"/>
      <c r="G328" s="92"/>
      <c r="H328" s="97" t="str">
        <f t="shared" si="19"/>
        <v>東区3-1</v>
      </c>
      <c r="I328" s="104">
        <v>555</v>
      </c>
      <c r="J328" s="113" t="s">
        <v>407</v>
      </c>
      <c r="K328" s="188"/>
      <c r="L328" s="129"/>
      <c r="M328" s="4" t="str">
        <f t="shared" si="20"/>
        <v/>
      </c>
      <c r="N328" s="6"/>
      <c r="O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20.100000000000001" customHeight="1">
      <c r="A329" s="4">
        <v>327</v>
      </c>
      <c r="B329" s="581"/>
      <c r="C329" s="76" t="s">
        <v>388</v>
      </c>
      <c r="D329" s="57">
        <v>3</v>
      </c>
      <c r="E329" s="74">
        <v>2</v>
      </c>
      <c r="F329" s="87">
        <v>0</v>
      </c>
      <c r="G329" s="92"/>
      <c r="H329" s="97" t="str">
        <f t="shared" si="19"/>
        <v>東区3-2</v>
      </c>
      <c r="I329" s="104">
        <v>535</v>
      </c>
      <c r="J329" s="113" t="s">
        <v>1278</v>
      </c>
      <c r="K329" s="327"/>
      <c r="L329" s="164" t="s">
        <v>694</v>
      </c>
      <c r="M329" s="5" t="str">
        <f t="shared" ref="M329:M334" si="22">IF(F331,I331,"")</f>
        <v/>
      </c>
    </row>
    <row r="330" spans="1:70" ht="20.100000000000001" customHeight="1">
      <c r="A330" s="4">
        <v>328</v>
      </c>
      <c r="B330" s="581"/>
      <c r="C330" s="76" t="s">
        <v>388</v>
      </c>
      <c r="D330" s="57">
        <v>3</v>
      </c>
      <c r="E330" s="74">
        <v>3</v>
      </c>
      <c r="F330" s="87">
        <v>2</v>
      </c>
      <c r="G330" s="92"/>
      <c r="H330" s="97" t="str">
        <f t="shared" si="19"/>
        <v>東区3-3</v>
      </c>
      <c r="I330" s="104">
        <v>410</v>
      </c>
      <c r="J330" s="113" t="s">
        <v>408</v>
      </c>
      <c r="K330" s="188"/>
      <c r="L330" s="141" t="s">
        <v>1544</v>
      </c>
      <c r="M330" s="5" t="str">
        <f t="shared" si="22"/>
        <v/>
      </c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100000000000001" hidden="1" customHeight="1">
      <c r="A331" s="4">
        <v>329</v>
      </c>
      <c r="B331" s="581"/>
      <c r="C331" s="76" t="s">
        <v>388</v>
      </c>
      <c r="D331" s="57">
        <v>3</v>
      </c>
      <c r="E331" s="74">
        <v>4</v>
      </c>
      <c r="F331" s="87"/>
      <c r="G331" s="92"/>
      <c r="H331" s="97" t="str">
        <f t="shared" si="19"/>
        <v>東区3-4</v>
      </c>
      <c r="I331" s="104">
        <v>425</v>
      </c>
      <c r="J331" s="113" t="s">
        <v>1279</v>
      </c>
      <c r="K331" s="188"/>
      <c r="L331" s="131"/>
      <c r="M331" s="5" t="str">
        <f t="shared" si="22"/>
        <v/>
      </c>
      <c r="N331" s="6"/>
    </row>
    <row r="332" spans="1:70" ht="20.100000000000001" hidden="1" customHeight="1">
      <c r="A332" s="4">
        <v>330</v>
      </c>
      <c r="B332" s="581"/>
      <c r="C332" s="76" t="s">
        <v>388</v>
      </c>
      <c r="D332" s="57">
        <v>3</v>
      </c>
      <c r="E332" s="74">
        <v>5</v>
      </c>
      <c r="F332" s="87"/>
      <c r="G332" s="92"/>
      <c r="H332" s="97" t="str">
        <f t="shared" si="19"/>
        <v>東区3-5</v>
      </c>
      <c r="I332" s="104">
        <v>355</v>
      </c>
      <c r="J332" s="215" t="s">
        <v>411</v>
      </c>
      <c r="K332" s="281"/>
      <c r="L332" s="138"/>
      <c r="M332" s="5">
        <f t="shared" si="22"/>
        <v>560</v>
      </c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hidden="1" customHeight="1">
      <c r="A333" s="4">
        <v>331</v>
      </c>
      <c r="B333" s="581"/>
      <c r="C333" s="76" t="s">
        <v>388</v>
      </c>
      <c r="D333" s="57">
        <v>3</v>
      </c>
      <c r="E333" s="74">
        <v>6</v>
      </c>
      <c r="F333" s="87"/>
      <c r="G333" s="92"/>
      <c r="H333" s="97" t="str">
        <f t="shared" si="19"/>
        <v>東区3-6</v>
      </c>
      <c r="I333" s="104">
        <v>535</v>
      </c>
      <c r="J333" s="113" t="s">
        <v>411</v>
      </c>
      <c r="K333" s="188"/>
      <c r="L333" s="138"/>
      <c r="M333" s="5" t="str">
        <f t="shared" si="22"/>
        <v/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20.25" customHeight="1">
      <c r="A334" s="4">
        <v>332</v>
      </c>
      <c r="B334" s="581"/>
      <c r="C334" s="76" t="s">
        <v>388</v>
      </c>
      <c r="D334" s="57">
        <v>3</v>
      </c>
      <c r="E334" s="74">
        <v>7</v>
      </c>
      <c r="F334" s="87">
        <v>1</v>
      </c>
      <c r="G334" s="92"/>
      <c r="H334" s="97" t="str">
        <f t="shared" si="19"/>
        <v>東区3-7</v>
      </c>
      <c r="I334" s="104">
        <v>560</v>
      </c>
      <c r="J334" s="113" t="s">
        <v>412</v>
      </c>
      <c r="K334" s="281" t="s">
        <v>1048</v>
      </c>
      <c r="L334" s="353"/>
      <c r="M334" s="5">
        <f t="shared" si="22"/>
        <v>315</v>
      </c>
      <c r="O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</row>
    <row r="335" spans="1:70" ht="20.25" hidden="1">
      <c r="A335" s="4">
        <v>333</v>
      </c>
      <c r="B335" s="581"/>
      <c r="C335" s="76" t="s">
        <v>388</v>
      </c>
      <c r="D335" s="57">
        <v>3</v>
      </c>
      <c r="E335" s="74">
        <v>8</v>
      </c>
      <c r="F335" s="87"/>
      <c r="G335" s="92"/>
      <c r="H335" s="97" t="str">
        <f t="shared" si="19"/>
        <v>東区3-8</v>
      </c>
      <c r="I335" s="104">
        <v>655</v>
      </c>
      <c r="J335" s="113" t="s">
        <v>413</v>
      </c>
      <c r="K335" s="281"/>
      <c r="L335" s="132"/>
      <c r="M335" s="4" t="str">
        <f>IF(F349,I349,"")</f>
        <v/>
      </c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16.5" customHeight="1">
      <c r="A336" s="4">
        <v>334</v>
      </c>
      <c r="B336" s="581"/>
      <c r="C336" s="76" t="s">
        <v>388</v>
      </c>
      <c r="D336" s="57">
        <v>3</v>
      </c>
      <c r="E336" s="74">
        <v>9</v>
      </c>
      <c r="F336" s="87">
        <v>1</v>
      </c>
      <c r="G336" s="92"/>
      <c r="H336" s="97" t="str">
        <f t="shared" si="19"/>
        <v>東区3-9</v>
      </c>
      <c r="I336" s="104">
        <v>315</v>
      </c>
      <c r="J336" s="113" t="s">
        <v>414</v>
      </c>
      <c r="K336" s="188" t="s">
        <v>1061</v>
      </c>
      <c r="L336" s="141"/>
      <c r="M336" s="4" t="str">
        <f>IF(F350,I350,"")</f>
        <v/>
      </c>
    </row>
    <row r="337" spans="1:70" ht="16.5" hidden="1" customHeight="1">
      <c r="A337" s="4">
        <v>335</v>
      </c>
      <c r="B337" s="581"/>
      <c r="C337" s="76" t="s">
        <v>388</v>
      </c>
      <c r="D337" s="57">
        <v>3</v>
      </c>
      <c r="E337" s="74">
        <v>10</v>
      </c>
      <c r="F337" s="87"/>
      <c r="G337" s="92"/>
      <c r="H337" s="97" t="str">
        <f t="shared" si="19"/>
        <v>東区3-10</v>
      </c>
      <c r="I337" s="104">
        <v>965</v>
      </c>
      <c r="J337" s="113" t="s">
        <v>1280</v>
      </c>
      <c r="K337" s="188"/>
      <c r="L337" s="162"/>
      <c r="M337" s="4" t="str">
        <f>IF(F351,I351,"")</f>
        <v/>
      </c>
    </row>
    <row r="338" spans="1:70" ht="16.5" hidden="1" customHeight="1">
      <c r="A338" s="4">
        <v>336</v>
      </c>
      <c r="B338" s="581"/>
      <c r="C338" s="76" t="s">
        <v>388</v>
      </c>
      <c r="D338" s="57">
        <v>3</v>
      </c>
      <c r="E338" s="74">
        <v>11</v>
      </c>
      <c r="F338" s="87"/>
      <c r="G338" s="92"/>
      <c r="H338" s="97" t="str">
        <f t="shared" si="19"/>
        <v>東区3-11</v>
      </c>
      <c r="I338" s="104">
        <v>470</v>
      </c>
      <c r="J338" s="113" t="s">
        <v>1504</v>
      </c>
      <c r="K338" s="281"/>
      <c r="L338" s="360"/>
      <c r="M338" s="4" t="str">
        <f>IF(F352,I352,"")</f>
        <v/>
      </c>
      <c r="N338" s="6"/>
    </row>
    <row r="339" spans="1:70" ht="16.5" hidden="1" customHeight="1">
      <c r="A339" s="4">
        <v>337</v>
      </c>
      <c r="B339" s="581"/>
      <c r="C339" s="76" t="s">
        <v>388</v>
      </c>
      <c r="D339" s="57">
        <v>3</v>
      </c>
      <c r="E339" s="74">
        <v>12</v>
      </c>
      <c r="F339" s="87"/>
      <c r="G339" s="92"/>
      <c r="H339" s="97" t="str">
        <f t="shared" si="19"/>
        <v>東区3-12</v>
      </c>
      <c r="I339" s="104">
        <v>725</v>
      </c>
      <c r="J339" s="113" t="s">
        <v>417</v>
      </c>
      <c r="K339" s="281"/>
      <c r="L339" s="129"/>
      <c r="M339" s="4" t="str">
        <f>IF(F353,I353,"")</f>
        <v/>
      </c>
    </row>
    <row r="340" spans="1:70" ht="20.25" hidden="1" customHeight="1">
      <c r="A340" s="4">
        <v>338</v>
      </c>
      <c r="B340" s="581"/>
      <c r="C340" s="76" t="s">
        <v>388</v>
      </c>
      <c r="D340" s="57">
        <v>3</v>
      </c>
      <c r="E340" s="74">
        <v>13</v>
      </c>
      <c r="F340" s="87"/>
      <c r="G340" s="92"/>
      <c r="H340" s="97" t="str">
        <f t="shared" si="19"/>
        <v>東区3-13</v>
      </c>
      <c r="I340" s="104">
        <v>290</v>
      </c>
      <c r="J340" s="113" t="s">
        <v>1281</v>
      </c>
      <c r="K340" s="188"/>
      <c r="L340" s="353"/>
      <c r="M340" s="4"/>
      <c r="N340" s="23"/>
    </row>
    <row r="341" spans="1:70" ht="20.100000000000001" hidden="1" customHeight="1">
      <c r="A341" s="4">
        <v>339</v>
      </c>
      <c r="B341" s="581"/>
      <c r="C341" s="76" t="s">
        <v>388</v>
      </c>
      <c r="D341" s="57">
        <v>3</v>
      </c>
      <c r="E341" s="74">
        <v>14</v>
      </c>
      <c r="F341" s="87"/>
      <c r="G341" s="92"/>
      <c r="H341" s="97" t="str">
        <f t="shared" si="19"/>
        <v>東区3-14</v>
      </c>
      <c r="I341" s="104">
        <v>750</v>
      </c>
      <c r="J341" s="113" t="s">
        <v>1282</v>
      </c>
      <c r="K341" s="189"/>
      <c r="L341" s="129"/>
      <c r="M341" s="4" t="str">
        <f>IF(F354,I354,"")</f>
        <v/>
      </c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s="23" customFormat="1" ht="20.100000000000001" hidden="1" customHeight="1">
      <c r="A342" s="4">
        <v>340</v>
      </c>
      <c r="B342" s="581"/>
      <c r="C342" s="76" t="s">
        <v>388</v>
      </c>
      <c r="D342" s="57">
        <v>3</v>
      </c>
      <c r="E342" s="74">
        <v>15</v>
      </c>
      <c r="F342" s="87"/>
      <c r="G342" s="92"/>
      <c r="H342" s="97" t="str">
        <f>CONCATENATE(C342,D342,"-",E342)</f>
        <v>東区3-15</v>
      </c>
      <c r="I342" s="104">
        <v>335</v>
      </c>
      <c r="J342" s="114" t="s">
        <v>1505</v>
      </c>
      <c r="K342" s="188"/>
      <c r="L342" s="145"/>
      <c r="M342" s="5" t="str">
        <f>IF(F345,I345,"")</f>
        <v/>
      </c>
      <c r="N342" s="44"/>
      <c r="P342" s="44"/>
      <c r="Q342" s="44"/>
    </row>
    <row r="343" spans="1:70" s="23" customFormat="1" ht="16.5" hidden="1" customHeight="1">
      <c r="A343" s="4">
        <v>341</v>
      </c>
      <c r="B343" s="581"/>
      <c r="C343" s="76" t="s">
        <v>388</v>
      </c>
      <c r="D343" s="57">
        <v>3</v>
      </c>
      <c r="E343" s="74">
        <v>16</v>
      </c>
      <c r="F343" s="87"/>
      <c r="G343" s="92"/>
      <c r="H343" s="97" t="str">
        <f>CONCATENATE(C343,D343,"-",E343)</f>
        <v>東区3-16</v>
      </c>
      <c r="I343" s="104">
        <v>265</v>
      </c>
      <c r="J343" s="114" t="s">
        <v>1284</v>
      </c>
      <c r="K343" s="188"/>
      <c r="L343" s="397"/>
      <c r="M343" s="5"/>
      <c r="N343" s="44"/>
      <c r="P343" s="44"/>
      <c r="Q343" s="44"/>
    </row>
    <row r="344" spans="1:70" ht="12" hidden="1" customHeight="1">
      <c r="A344" s="4">
        <v>342</v>
      </c>
      <c r="B344" s="582"/>
      <c r="C344" s="76" t="s">
        <v>388</v>
      </c>
      <c r="D344" s="57">
        <v>3</v>
      </c>
      <c r="E344" s="74">
        <v>17</v>
      </c>
      <c r="F344" s="87"/>
      <c r="G344" s="92"/>
      <c r="H344" s="97" t="str">
        <f>CONCATENATE(C344,D344,"-",E344)</f>
        <v>東区3-17</v>
      </c>
      <c r="I344" s="104">
        <v>340</v>
      </c>
      <c r="J344" s="114" t="s">
        <v>1506</v>
      </c>
      <c r="K344" s="188"/>
      <c r="L344" s="338"/>
      <c r="M344" s="4" t="str">
        <f>IF(F356,I356,"")</f>
        <v/>
      </c>
      <c r="N344" s="6"/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ht="15.75" hidden="1" customHeight="1">
      <c r="A345" s="4">
        <v>343</v>
      </c>
      <c r="B345" s="589" t="s">
        <v>421</v>
      </c>
      <c r="C345" s="76" t="s">
        <v>388</v>
      </c>
      <c r="D345" s="57">
        <v>4</v>
      </c>
      <c r="E345" s="74">
        <v>1</v>
      </c>
      <c r="F345" s="87"/>
      <c r="G345" s="92"/>
      <c r="H345" s="97" t="str">
        <f t="shared" si="19"/>
        <v>東区4-1</v>
      </c>
      <c r="I345" s="104">
        <v>170</v>
      </c>
      <c r="J345" s="113" t="s">
        <v>1285</v>
      </c>
      <c r="K345" s="281"/>
      <c r="L345" s="318"/>
      <c r="M345" s="4" t="str">
        <f>IF(F357,I357,"")</f>
        <v/>
      </c>
      <c r="N345" s="6"/>
    </row>
    <row r="346" spans="1:70" ht="20.100000000000001" hidden="1" customHeight="1">
      <c r="A346" s="4">
        <v>344</v>
      </c>
      <c r="B346" s="589"/>
      <c r="C346" s="76" t="s">
        <v>388</v>
      </c>
      <c r="D346" s="57">
        <v>4</v>
      </c>
      <c r="E346" s="74">
        <v>2</v>
      </c>
      <c r="F346" s="87"/>
      <c r="G346" s="92"/>
      <c r="H346" s="97" t="str">
        <f t="shared" si="19"/>
        <v>東区4-2</v>
      </c>
      <c r="I346" s="104">
        <v>345</v>
      </c>
      <c r="J346" s="113" t="s">
        <v>423</v>
      </c>
      <c r="K346" s="188"/>
      <c r="L346" s="410"/>
      <c r="M346" s="4" t="str">
        <f>IF(F358,I358,"")</f>
        <v/>
      </c>
      <c r="N346" s="6"/>
      <c r="O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</row>
    <row r="347" spans="1:70" ht="20.25" hidden="1" customHeight="1">
      <c r="A347" s="4">
        <v>345</v>
      </c>
      <c r="B347" s="589"/>
      <c r="C347" s="76" t="s">
        <v>388</v>
      </c>
      <c r="D347" s="57">
        <v>4</v>
      </c>
      <c r="E347" s="74">
        <v>3</v>
      </c>
      <c r="F347" s="87"/>
      <c r="G347" s="92"/>
      <c r="H347" s="97" t="str">
        <f t="shared" si="19"/>
        <v>東区4-3</v>
      </c>
      <c r="I347" s="104">
        <v>310</v>
      </c>
      <c r="J347" s="113" t="s">
        <v>423</v>
      </c>
      <c r="K347" s="188"/>
      <c r="L347" s="129"/>
      <c r="M347" s="5" t="str">
        <f t="shared" ref="M347:M354" si="23">IF(F360,I360,"")</f>
        <v/>
      </c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20.25" hidden="1" customHeight="1">
      <c r="A348" s="4">
        <v>346</v>
      </c>
      <c r="B348" s="589"/>
      <c r="C348" s="76" t="s">
        <v>388</v>
      </c>
      <c r="D348" s="57">
        <v>4</v>
      </c>
      <c r="E348" s="74">
        <v>4</v>
      </c>
      <c r="F348" s="87"/>
      <c r="G348" s="92"/>
      <c r="H348" s="97" t="str">
        <f t="shared" si="19"/>
        <v>東区4-4</v>
      </c>
      <c r="I348" s="104">
        <v>350</v>
      </c>
      <c r="J348" s="113" t="s">
        <v>424</v>
      </c>
      <c r="K348" s="188"/>
      <c r="L348" s="129"/>
      <c r="M348" s="4" t="str">
        <f t="shared" si="23"/>
        <v/>
      </c>
      <c r="N348" s="6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ht="16.5" hidden="1" customHeight="1">
      <c r="A349" s="4">
        <v>347</v>
      </c>
      <c r="B349" s="589"/>
      <c r="C349" s="76" t="s">
        <v>388</v>
      </c>
      <c r="D349" s="57">
        <v>4</v>
      </c>
      <c r="E349" s="74">
        <v>5</v>
      </c>
      <c r="F349" s="87"/>
      <c r="G349" s="92"/>
      <c r="H349" s="97" t="str">
        <f t="shared" si="19"/>
        <v>東区4-5</v>
      </c>
      <c r="I349" s="104">
        <v>365</v>
      </c>
      <c r="J349" s="113" t="s">
        <v>425</v>
      </c>
      <c r="K349" s="188"/>
      <c r="L349" s="129"/>
      <c r="M349" s="4" t="str">
        <f t="shared" si="23"/>
        <v/>
      </c>
      <c r="N349" s="6"/>
    </row>
    <row r="350" spans="1:70" ht="20.25" hidden="1" customHeight="1">
      <c r="A350" s="4">
        <v>348</v>
      </c>
      <c r="B350" s="589"/>
      <c r="C350" s="76" t="s">
        <v>388</v>
      </c>
      <c r="D350" s="57">
        <v>4</v>
      </c>
      <c r="E350" s="74">
        <v>6</v>
      </c>
      <c r="F350" s="87"/>
      <c r="G350" s="92"/>
      <c r="H350" s="97" t="str">
        <f t="shared" ref="H350:H372" si="24">CONCATENATE(C350,D350,"-",E350)</f>
        <v>東区4-6</v>
      </c>
      <c r="I350" s="104">
        <v>140</v>
      </c>
      <c r="J350" s="113" t="s">
        <v>1286</v>
      </c>
      <c r="K350" s="188"/>
      <c r="L350" s="129"/>
      <c r="M350" s="4" t="str">
        <f t="shared" si="23"/>
        <v/>
      </c>
      <c r="O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ht="20.25" hidden="1" customHeight="1">
      <c r="A351" s="4">
        <v>349</v>
      </c>
      <c r="B351" s="589"/>
      <c r="C351" s="76" t="s">
        <v>388</v>
      </c>
      <c r="D351" s="57">
        <v>4</v>
      </c>
      <c r="E351" s="74">
        <v>7</v>
      </c>
      <c r="F351" s="87"/>
      <c r="G351" s="92"/>
      <c r="H351" s="97" t="str">
        <f t="shared" si="24"/>
        <v>東区4-7</v>
      </c>
      <c r="I351" s="104">
        <v>560</v>
      </c>
      <c r="J351" s="113" t="s">
        <v>427</v>
      </c>
      <c r="K351" s="188"/>
      <c r="L351" s="129"/>
      <c r="M351" s="4">
        <f t="shared" si="23"/>
        <v>735</v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16.5" hidden="1" customHeight="1">
      <c r="A352" s="4">
        <v>350</v>
      </c>
      <c r="B352" s="589"/>
      <c r="C352" s="76" t="s">
        <v>388</v>
      </c>
      <c r="D352" s="57">
        <v>4</v>
      </c>
      <c r="E352" s="74">
        <v>8</v>
      </c>
      <c r="F352" s="87"/>
      <c r="G352" s="92"/>
      <c r="H352" s="97" t="str">
        <f t="shared" si="24"/>
        <v>東区4-8</v>
      </c>
      <c r="I352" s="104">
        <v>375</v>
      </c>
      <c r="J352" s="113" t="s">
        <v>428</v>
      </c>
      <c r="K352" s="188"/>
      <c r="L352" s="129"/>
      <c r="M352" s="4" t="str">
        <f t="shared" si="23"/>
        <v/>
      </c>
      <c r="N352" s="23"/>
    </row>
    <row r="353" spans="1:70" ht="20.25" customHeight="1">
      <c r="A353" s="4">
        <v>351</v>
      </c>
      <c r="B353" s="589"/>
      <c r="C353" s="76" t="s">
        <v>388</v>
      </c>
      <c r="D353" s="57">
        <v>4</v>
      </c>
      <c r="E353" s="74">
        <v>9</v>
      </c>
      <c r="F353" s="87">
        <v>0</v>
      </c>
      <c r="G353" s="92"/>
      <c r="H353" s="97" t="str">
        <f t="shared" si="24"/>
        <v>東区4-9</v>
      </c>
      <c r="I353" s="104">
        <v>255</v>
      </c>
      <c r="J353" s="113" t="s">
        <v>428</v>
      </c>
      <c r="K353" s="281"/>
      <c r="L353" s="318" t="s">
        <v>857</v>
      </c>
      <c r="M353" s="5" t="str">
        <f t="shared" si="23"/>
        <v/>
      </c>
      <c r="N353" s="23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s="23" customFormat="1" ht="20.25" hidden="1" customHeight="1">
      <c r="A354" s="4">
        <v>352</v>
      </c>
      <c r="B354" s="589"/>
      <c r="C354" s="76" t="s">
        <v>388</v>
      </c>
      <c r="D354" s="57">
        <v>4</v>
      </c>
      <c r="E354" s="74">
        <v>10</v>
      </c>
      <c r="F354" s="87"/>
      <c r="G354" s="92"/>
      <c r="H354" s="97" t="str">
        <f t="shared" si="24"/>
        <v>東区4-10</v>
      </c>
      <c r="I354" s="104">
        <v>355</v>
      </c>
      <c r="J354" s="113" t="s">
        <v>429</v>
      </c>
      <c r="K354" s="188"/>
      <c r="L354" s="129"/>
      <c r="M354" s="4" t="str">
        <f t="shared" si="23"/>
        <v/>
      </c>
      <c r="N354" s="6"/>
      <c r="P354" s="44"/>
      <c r="Q354" s="44"/>
    </row>
    <row r="355" spans="1:70" s="23" customFormat="1" ht="20.100000000000001" hidden="1" customHeight="1">
      <c r="A355" s="4">
        <v>353</v>
      </c>
      <c r="B355" s="589"/>
      <c r="C355" s="76" t="s">
        <v>388</v>
      </c>
      <c r="D355" s="57">
        <v>4</v>
      </c>
      <c r="E355" s="74">
        <v>11</v>
      </c>
      <c r="F355" s="87"/>
      <c r="G355" s="92"/>
      <c r="H355" s="97" t="str">
        <f t="shared" si="24"/>
        <v>東区4-11</v>
      </c>
      <c r="I355" s="104">
        <v>505</v>
      </c>
      <c r="J355" s="113" t="s">
        <v>430</v>
      </c>
      <c r="K355" s="188"/>
      <c r="L355" s="129"/>
      <c r="M355" s="4" t="str">
        <f>IF(F369,I369,"")</f>
        <v/>
      </c>
      <c r="N355" s="44"/>
      <c r="P355" s="44"/>
      <c r="Q355" s="44"/>
    </row>
    <row r="356" spans="1:70" ht="20.25" hidden="1" customHeight="1">
      <c r="A356" s="4">
        <v>354</v>
      </c>
      <c r="B356" s="589"/>
      <c r="C356" s="76" t="s">
        <v>388</v>
      </c>
      <c r="D356" s="57">
        <v>4</v>
      </c>
      <c r="E356" s="74">
        <v>12</v>
      </c>
      <c r="F356" s="87"/>
      <c r="G356" s="92"/>
      <c r="H356" s="97" t="str">
        <f t="shared" si="24"/>
        <v>東区4-12</v>
      </c>
      <c r="I356" s="104">
        <v>515</v>
      </c>
      <c r="J356" s="113" t="s">
        <v>431</v>
      </c>
      <c r="K356" s="188"/>
      <c r="L356" s="129"/>
      <c r="M356" s="5" t="str">
        <f>IF(F358,I358,"")</f>
        <v/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16.5" hidden="1" customHeight="1">
      <c r="A357" s="4">
        <v>355</v>
      </c>
      <c r="B357" s="589"/>
      <c r="C357" s="76" t="s">
        <v>388</v>
      </c>
      <c r="D357" s="57">
        <v>4</v>
      </c>
      <c r="E357" s="74">
        <v>13</v>
      </c>
      <c r="F357" s="87"/>
      <c r="G357" s="92"/>
      <c r="H357" s="97" t="str">
        <f t="shared" si="24"/>
        <v>東区4-13</v>
      </c>
      <c r="I357" s="104">
        <v>400</v>
      </c>
      <c r="J357" s="113" t="s">
        <v>432</v>
      </c>
      <c r="K357" s="188"/>
      <c r="L357" s="129"/>
      <c r="M357" s="4" t="str">
        <f>IF(F371,I371,"")</f>
        <v/>
      </c>
    </row>
    <row r="358" spans="1:70" ht="20.100000000000001" hidden="1" customHeight="1">
      <c r="A358" s="4">
        <v>356</v>
      </c>
      <c r="B358" s="589"/>
      <c r="C358" s="76" t="s">
        <v>388</v>
      </c>
      <c r="D358" s="57">
        <v>4</v>
      </c>
      <c r="E358" s="74">
        <v>14</v>
      </c>
      <c r="F358" s="87"/>
      <c r="G358" s="92"/>
      <c r="H358" s="97" t="str">
        <f t="shared" si="24"/>
        <v>東区4-14</v>
      </c>
      <c r="I358" s="104">
        <v>550</v>
      </c>
      <c r="J358" s="113" t="s">
        <v>1287</v>
      </c>
      <c r="K358" s="281"/>
      <c r="L358" s="138"/>
      <c r="M358" s="4" t="str">
        <f>IF(F372,I372,"")</f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16.5" hidden="1" customHeight="1">
      <c r="A359" s="4">
        <v>357</v>
      </c>
      <c r="B359" s="589"/>
      <c r="C359" s="76" t="s">
        <v>388</v>
      </c>
      <c r="D359" s="57">
        <v>4</v>
      </c>
      <c r="E359" s="74" t="s">
        <v>189</v>
      </c>
      <c r="F359" s="87"/>
      <c r="G359" s="92"/>
      <c r="H359" s="97" t="str">
        <f t="shared" si="24"/>
        <v>東区4-15</v>
      </c>
      <c r="I359" s="104">
        <v>465</v>
      </c>
      <c r="J359" s="113" t="s">
        <v>1288</v>
      </c>
      <c r="K359" s="188"/>
      <c r="L359" s="129"/>
      <c r="M359" s="5" t="str">
        <f>IF(F361,I361,"")</f>
        <v/>
      </c>
    </row>
    <row r="360" spans="1:70" ht="20.25" hidden="1" customHeight="1">
      <c r="A360" s="4">
        <v>358</v>
      </c>
      <c r="B360" s="590" t="s">
        <v>435</v>
      </c>
      <c r="C360" s="76" t="s">
        <v>388</v>
      </c>
      <c r="D360" s="57">
        <v>5</v>
      </c>
      <c r="E360" s="74">
        <v>1</v>
      </c>
      <c r="F360" s="87"/>
      <c r="G360" s="92"/>
      <c r="H360" s="97" t="str">
        <f t="shared" si="24"/>
        <v>東区5-1</v>
      </c>
      <c r="I360" s="104">
        <v>645</v>
      </c>
      <c r="J360" s="113" t="s">
        <v>1289</v>
      </c>
      <c r="K360" s="188"/>
      <c r="L360" s="137"/>
      <c r="M360" s="5" t="e">
        <f>IF(#REF!,#REF!,"")</f>
        <v>#REF!</v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16.5" hidden="1" customHeight="1">
      <c r="A361" s="4">
        <v>359</v>
      </c>
      <c r="B361" s="581"/>
      <c r="C361" s="76" t="s">
        <v>388</v>
      </c>
      <c r="D361" s="57">
        <v>5</v>
      </c>
      <c r="E361" s="74">
        <v>2</v>
      </c>
      <c r="F361" s="87"/>
      <c r="G361" s="92"/>
      <c r="H361" s="97" t="str">
        <f t="shared" si="24"/>
        <v>東区5-2</v>
      </c>
      <c r="I361" s="104">
        <v>395</v>
      </c>
      <c r="J361" s="113" t="s">
        <v>437</v>
      </c>
      <c r="K361" s="188"/>
      <c r="L361" s="318"/>
      <c r="M361" s="4" t="str">
        <f>IF(F375,I375,"")</f>
        <v/>
      </c>
      <c r="N361" s="6"/>
    </row>
    <row r="362" spans="1:70" ht="20.25" hidden="1" customHeight="1">
      <c r="A362" s="4">
        <v>360</v>
      </c>
      <c r="B362" s="581"/>
      <c r="C362" s="76" t="s">
        <v>388</v>
      </c>
      <c r="D362" s="57">
        <v>5</v>
      </c>
      <c r="E362" s="74">
        <v>3</v>
      </c>
      <c r="F362" s="87"/>
      <c r="G362" s="92"/>
      <c r="H362" s="97" t="str">
        <f t="shared" si="24"/>
        <v>東区5-3</v>
      </c>
      <c r="I362" s="104">
        <v>470</v>
      </c>
      <c r="J362" s="113" t="s">
        <v>438</v>
      </c>
      <c r="K362" s="188"/>
      <c r="L362" s="129"/>
      <c r="M362" s="4" t="str">
        <f>IF(F376,I376,"")</f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 customHeight="1">
      <c r="A363" s="4">
        <v>361</v>
      </c>
      <c r="B363" s="581"/>
      <c r="C363" s="76" t="s">
        <v>388</v>
      </c>
      <c r="D363" s="57">
        <v>5</v>
      </c>
      <c r="E363" s="74">
        <v>4</v>
      </c>
      <c r="F363" s="87"/>
      <c r="G363" s="92"/>
      <c r="H363" s="97" t="str">
        <f t="shared" si="24"/>
        <v>東区5-4</v>
      </c>
      <c r="I363" s="104">
        <v>550</v>
      </c>
      <c r="J363" s="114" t="s">
        <v>1290</v>
      </c>
      <c r="K363" s="188"/>
      <c r="L363" s="318"/>
      <c r="M363" s="4"/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customHeight="1">
      <c r="A364" s="4">
        <v>362</v>
      </c>
      <c r="B364" s="581"/>
      <c r="C364" s="76" t="s">
        <v>388</v>
      </c>
      <c r="D364" s="57">
        <v>5</v>
      </c>
      <c r="E364" s="74">
        <v>5</v>
      </c>
      <c r="F364" s="87">
        <v>1</v>
      </c>
      <c r="G364" s="92"/>
      <c r="H364" s="97" t="str">
        <f t="shared" si="24"/>
        <v>東区5-5</v>
      </c>
      <c r="I364" s="104">
        <v>735</v>
      </c>
      <c r="J364" s="113" t="s">
        <v>440</v>
      </c>
      <c r="K364" s="188" t="s">
        <v>1546</v>
      </c>
      <c r="L364" s="129"/>
      <c r="M364" s="5" t="str">
        <f>IF(F380,I380,"")</f>
        <v/>
      </c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363</v>
      </c>
      <c r="B365" s="581"/>
      <c r="C365" s="76" t="s">
        <v>388</v>
      </c>
      <c r="D365" s="57">
        <v>5</v>
      </c>
      <c r="E365" s="74">
        <v>6</v>
      </c>
      <c r="F365" s="87"/>
      <c r="G365" s="92"/>
      <c r="H365" s="97" t="str">
        <f t="shared" si="24"/>
        <v>東区5-6</v>
      </c>
      <c r="I365" s="104">
        <v>600</v>
      </c>
      <c r="J365" s="113" t="s">
        <v>1291</v>
      </c>
      <c r="K365" s="188"/>
      <c r="L365" s="129"/>
      <c r="M365" s="5" t="str">
        <f>IF(F381,I381,"")</f>
        <v/>
      </c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16.5" hidden="1" customHeight="1">
      <c r="A366" s="4">
        <v>364</v>
      </c>
      <c r="B366" s="581"/>
      <c r="C366" s="76" t="s">
        <v>388</v>
      </c>
      <c r="D366" s="57">
        <v>5</v>
      </c>
      <c r="E366" s="74">
        <v>7</v>
      </c>
      <c r="F366" s="87"/>
      <c r="G366" s="92"/>
      <c r="H366" s="97" t="str">
        <f t="shared" si="24"/>
        <v>東区5-7</v>
      </c>
      <c r="I366" s="104">
        <v>535</v>
      </c>
      <c r="J366" s="123" t="s">
        <v>1292</v>
      </c>
      <c r="K366" s="193"/>
      <c r="L366" s="163"/>
      <c r="M366" s="4" t="str">
        <f>IF(F382,I382,"")</f>
        <v/>
      </c>
      <c r="N366" s="6"/>
    </row>
    <row r="367" spans="1:70" ht="20.25" customHeight="1">
      <c r="A367" s="4">
        <v>365</v>
      </c>
      <c r="B367" s="581"/>
      <c r="C367" s="76" t="s">
        <v>388</v>
      </c>
      <c r="D367" s="57">
        <v>5</v>
      </c>
      <c r="E367" s="74">
        <v>8</v>
      </c>
      <c r="F367" s="87">
        <v>0</v>
      </c>
      <c r="G367" s="92"/>
      <c r="H367" s="97" t="str">
        <f t="shared" si="24"/>
        <v>東区5-8</v>
      </c>
      <c r="I367" s="104">
        <v>320</v>
      </c>
      <c r="J367" s="113" t="s">
        <v>1507</v>
      </c>
      <c r="K367" s="188"/>
      <c r="L367" s="318" t="s">
        <v>857</v>
      </c>
      <c r="M367" s="4"/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366</v>
      </c>
      <c r="B368" s="581"/>
      <c r="C368" s="76" t="s">
        <v>388</v>
      </c>
      <c r="D368" s="57">
        <v>5</v>
      </c>
      <c r="E368" s="74">
        <v>9</v>
      </c>
      <c r="F368" s="87"/>
      <c r="G368" s="92"/>
      <c r="H368" s="97" t="str">
        <f t="shared" ref="H368" si="25">CONCATENATE(C368,D368,"-",E368)</f>
        <v>東区5-9</v>
      </c>
      <c r="I368" s="104">
        <v>385</v>
      </c>
      <c r="J368" s="113" t="s">
        <v>1293</v>
      </c>
      <c r="K368" s="188"/>
      <c r="L368" s="164"/>
      <c r="M368" s="4"/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customHeight="1">
      <c r="A369" s="4">
        <v>367</v>
      </c>
      <c r="B369" s="582"/>
      <c r="C369" s="76" t="s">
        <v>388</v>
      </c>
      <c r="D369" s="57">
        <v>5</v>
      </c>
      <c r="E369" s="74">
        <v>10</v>
      </c>
      <c r="F369" s="87">
        <v>0</v>
      </c>
      <c r="G369" s="92"/>
      <c r="H369" s="97" t="str">
        <f t="shared" si="24"/>
        <v>東区5-10</v>
      </c>
      <c r="I369" s="104">
        <v>310</v>
      </c>
      <c r="J369" s="113" t="s">
        <v>1508</v>
      </c>
      <c r="K369" s="188"/>
      <c r="L369" s="318" t="s">
        <v>857</v>
      </c>
      <c r="M369" s="5" t="str">
        <f t="shared" ref="M369:M376" si="26">IF(F383,I383,"")</f>
        <v/>
      </c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hidden="1" customHeight="1">
      <c r="A370" s="4">
        <v>368</v>
      </c>
      <c r="B370" s="589" t="s">
        <v>445</v>
      </c>
      <c r="C370" s="76" t="s">
        <v>388</v>
      </c>
      <c r="D370" s="57">
        <v>6</v>
      </c>
      <c r="E370" s="74">
        <v>1</v>
      </c>
      <c r="F370" s="87"/>
      <c r="G370" s="92"/>
      <c r="H370" s="97" t="str">
        <f t="shared" si="24"/>
        <v>東区6-1</v>
      </c>
      <c r="I370" s="104">
        <v>550</v>
      </c>
      <c r="J370" s="113" t="s">
        <v>446</v>
      </c>
      <c r="K370" s="188"/>
      <c r="L370" s="318"/>
      <c r="M370" s="5">
        <f t="shared" si="26"/>
        <v>485</v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 customHeight="1">
      <c r="A371" s="4">
        <v>369</v>
      </c>
      <c r="B371" s="589"/>
      <c r="C371" s="76" t="s">
        <v>388</v>
      </c>
      <c r="D371" s="57">
        <v>6</v>
      </c>
      <c r="E371" s="74">
        <v>2</v>
      </c>
      <c r="F371" s="87"/>
      <c r="G371" s="92"/>
      <c r="H371" s="97" t="str">
        <f t="shared" si="24"/>
        <v>東区6-2</v>
      </c>
      <c r="I371" s="104">
        <v>420</v>
      </c>
      <c r="J371" s="113" t="s">
        <v>447</v>
      </c>
      <c r="K371" s="188"/>
      <c r="L371" s="129"/>
      <c r="M371" s="4" t="str">
        <f t="shared" si="26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hidden="1" customHeight="1">
      <c r="A372" s="4">
        <v>370</v>
      </c>
      <c r="B372" s="589"/>
      <c r="C372" s="76" t="s">
        <v>388</v>
      </c>
      <c r="D372" s="57">
        <v>6</v>
      </c>
      <c r="E372" s="74">
        <v>3</v>
      </c>
      <c r="F372" s="87"/>
      <c r="G372" s="92"/>
      <c r="H372" s="97" t="str">
        <f t="shared" si="24"/>
        <v>東区6-3</v>
      </c>
      <c r="I372" s="104">
        <v>270</v>
      </c>
      <c r="J372" s="113" t="s">
        <v>447</v>
      </c>
      <c r="K372" s="188"/>
      <c r="L372" s="129"/>
      <c r="M372" s="4" t="str">
        <f t="shared" si="26"/>
        <v/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hidden="1" customHeight="1">
      <c r="A373" s="4">
        <v>371</v>
      </c>
      <c r="B373" s="589"/>
      <c r="C373" s="76" t="s">
        <v>388</v>
      </c>
      <c r="D373" s="57">
        <v>6</v>
      </c>
      <c r="E373" s="74" t="s">
        <v>148</v>
      </c>
      <c r="F373" s="87"/>
      <c r="G373" s="92"/>
      <c r="H373" s="97" t="str">
        <f>CONCATENATE(C373,D373,"-",E373)</f>
        <v>東区6-4</v>
      </c>
      <c r="I373" s="104">
        <v>270</v>
      </c>
      <c r="J373" s="113" t="s">
        <v>1294</v>
      </c>
      <c r="K373" s="188"/>
      <c r="L373" s="263"/>
      <c r="M373" s="5" t="str">
        <f t="shared" si="26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hidden="1" customHeight="1">
      <c r="A374" s="4">
        <v>372</v>
      </c>
      <c r="B374" s="589"/>
      <c r="C374" s="76" t="s">
        <v>388</v>
      </c>
      <c r="D374" s="57">
        <v>6</v>
      </c>
      <c r="E374" s="74" t="s">
        <v>449</v>
      </c>
      <c r="F374" s="87"/>
      <c r="G374" s="92"/>
      <c r="H374" s="97" t="str">
        <f>CONCATENATE(C374,D374,"-",E374)</f>
        <v>東区6-5</v>
      </c>
      <c r="I374" s="104">
        <v>355</v>
      </c>
      <c r="J374" s="113" t="s">
        <v>1295</v>
      </c>
      <c r="K374" s="189"/>
      <c r="L374" s="131"/>
      <c r="M374" s="5" t="str">
        <f t="shared" si="26"/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hidden="1">
      <c r="A375" s="4">
        <v>373</v>
      </c>
      <c r="B375" s="589"/>
      <c r="C375" s="76" t="s">
        <v>388</v>
      </c>
      <c r="D375" s="57">
        <v>6</v>
      </c>
      <c r="E375" s="74">
        <v>6</v>
      </c>
      <c r="F375" s="87"/>
      <c r="G375" s="92"/>
      <c r="H375" s="97" t="str">
        <f>CONCATENATE(C375,D375,"-",E375)</f>
        <v>東区6-6</v>
      </c>
      <c r="I375" s="104">
        <v>485</v>
      </c>
      <c r="J375" s="113" t="s">
        <v>1296</v>
      </c>
      <c r="K375" s="188"/>
      <c r="L375" s="129"/>
      <c r="M375" s="4" t="str">
        <f t="shared" si="26"/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 customHeight="1">
      <c r="A376" s="4">
        <v>374</v>
      </c>
      <c r="B376" s="589"/>
      <c r="C376" s="76" t="s">
        <v>388</v>
      </c>
      <c r="D376" s="57">
        <v>6</v>
      </c>
      <c r="E376" s="74">
        <v>7</v>
      </c>
      <c r="F376" s="87"/>
      <c r="G376" s="92"/>
      <c r="H376" s="97" t="str">
        <f>CONCATENATE(C376,D376,"-",E376)</f>
        <v>東区6-7</v>
      </c>
      <c r="I376" s="104">
        <v>560</v>
      </c>
      <c r="J376" s="114" t="s">
        <v>1297</v>
      </c>
      <c r="K376" s="188"/>
      <c r="L376" s="129"/>
      <c r="M376" s="4" t="str">
        <f t="shared" si="26"/>
        <v/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customHeight="1">
      <c r="A377" s="4">
        <v>375</v>
      </c>
      <c r="B377" s="589"/>
      <c r="C377" s="76" t="s">
        <v>388</v>
      </c>
      <c r="D377" s="57">
        <v>6</v>
      </c>
      <c r="E377" s="74">
        <v>8</v>
      </c>
      <c r="F377" s="87">
        <v>0</v>
      </c>
      <c r="G377" s="92"/>
      <c r="H377" s="97" t="str">
        <f>CONCATENATE(C377,D377,"-",E377)</f>
        <v>東区6-8</v>
      </c>
      <c r="I377" s="104">
        <v>320</v>
      </c>
      <c r="J377" s="113" t="s">
        <v>453</v>
      </c>
      <c r="K377" s="188"/>
      <c r="L377" s="164" t="s">
        <v>857</v>
      </c>
      <c r="M377" s="4" t="str">
        <f t="shared" ref="M377:M422" si="27">IF(F393,I393,"")</f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100000000000001" hidden="1" customHeight="1">
      <c r="A378" s="4">
        <v>376</v>
      </c>
      <c r="B378" s="589"/>
      <c r="C378" s="76" t="s">
        <v>388</v>
      </c>
      <c r="D378" s="57">
        <v>6</v>
      </c>
      <c r="E378" s="74" t="s">
        <v>279</v>
      </c>
      <c r="F378" s="87"/>
      <c r="G378" s="92"/>
      <c r="H378" s="97" t="str">
        <f t="shared" ref="H378:H445" si="28">CONCATENATE(C378,D378,"-",E378)</f>
        <v>東区6-9</v>
      </c>
      <c r="I378" s="104">
        <v>430</v>
      </c>
      <c r="J378" s="215" t="s">
        <v>1298</v>
      </c>
      <c r="K378" s="281"/>
      <c r="L378" s="301"/>
      <c r="M378" s="4" t="str">
        <f t="shared" si="27"/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 customHeight="1">
      <c r="A379" s="4">
        <v>377</v>
      </c>
      <c r="B379" s="589"/>
      <c r="C379" s="76" t="s">
        <v>388</v>
      </c>
      <c r="D379" s="57">
        <v>6</v>
      </c>
      <c r="E379" s="74" t="s">
        <v>455</v>
      </c>
      <c r="F379" s="87"/>
      <c r="G379" s="92"/>
      <c r="H379" s="97" t="str">
        <f>CONCATENATE(C379,D379,"-",E379)</f>
        <v>東区6-10</v>
      </c>
      <c r="I379" s="104">
        <v>550</v>
      </c>
      <c r="J379" s="113" t="s">
        <v>1294</v>
      </c>
      <c r="K379" s="189"/>
      <c r="L379" s="165"/>
      <c r="M379" s="5" t="str">
        <f>IF(F381,I381,"")</f>
        <v/>
      </c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hidden="1" customHeight="1">
      <c r="A380" s="4">
        <v>378</v>
      </c>
      <c r="B380" s="589" t="s">
        <v>456</v>
      </c>
      <c r="C380" s="76" t="s">
        <v>388</v>
      </c>
      <c r="D380" s="57">
        <v>7</v>
      </c>
      <c r="E380" s="74">
        <v>1</v>
      </c>
      <c r="F380" s="87"/>
      <c r="G380" s="92"/>
      <c r="H380" s="97" t="str">
        <f t="shared" si="28"/>
        <v>東区7-1</v>
      </c>
      <c r="I380" s="104">
        <v>415</v>
      </c>
      <c r="J380" s="120" t="s">
        <v>1299</v>
      </c>
      <c r="K380" s="281"/>
      <c r="L380" s="129"/>
      <c r="M380" s="4" t="str">
        <f t="shared" si="27"/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100000000000001" hidden="1" customHeight="1">
      <c r="A381" s="4">
        <v>379</v>
      </c>
      <c r="B381" s="589"/>
      <c r="C381" s="76" t="s">
        <v>388</v>
      </c>
      <c r="D381" s="57">
        <v>7</v>
      </c>
      <c r="E381" s="74">
        <v>2</v>
      </c>
      <c r="F381" s="87"/>
      <c r="G381" s="92"/>
      <c r="H381" s="97" t="str">
        <f t="shared" si="28"/>
        <v>東区7-2</v>
      </c>
      <c r="I381" s="104">
        <v>370</v>
      </c>
      <c r="J381" s="120" t="s">
        <v>1300</v>
      </c>
      <c r="K381" s="189"/>
      <c r="L381" s="394"/>
      <c r="M381" s="4" t="str">
        <f t="shared" si="27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customHeight="1">
      <c r="A382" s="4">
        <v>380</v>
      </c>
      <c r="B382" s="589"/>
      <c r="C382" s="76" t="s">
        <v>388</v>
      </c>
      <c r="D382" s="57">
        <v>7</v>
      </c>
      <c r="E382" s="74">
        <v>3</v>
      </c>
      <c r="F382" s="87">
        <v>0</v>
      </c>
      <c r="G382" s="92"/>
      <c r="H382" s="97" t="str">
        <f t="shared" si="28"/>
        <v>東区7-3</v>
      </c>
      <c r="I382" s="104">
        <v>400</v>
      </c>
      <c r="J382" s="120" t="s">
        <v>1301</v>
      </c>
      <c r="K382" s="188"/>
      <c r="L382" s="164" t="s">
        <v>857</v>
      </c>
      <c r="M382" s="5">
        <f>IF(F384,I384,"")</f>
        <v>485</v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>
      <c r="A383" s="4">
        <v>381</v>
      </c>
      <c r="B383" s="589"/>
      <c r="C383" s="76" t="s">
        <v>388</v>
      </c>
      <c r="D383" s="57">
        <v>7</v>
      </c>
      <c r="E383" s="74">
        <v>4</v>
      </c>
      <c r="F383" s="87">
        <v>0</v>
      </c>
      <c r="G383" s="92"/>
      <c r="H383" s="97" t="str">
        <f t="shared" si="28"/>
        <v>東区7-4</v>
      </c>
      <c r="I383" s="104">
        <v>795</v>
      </c>
      <c r="J383" s="120" t="s">
        <v>460</v>
      </c>
      <c r="K383" s="188"/>
      <c r="L383" s="164" t="s">
        <v>857</v>
      </c>
      <c r="M383" s="4" t="str">
        <f t="shared" si="27"/>
        <v/>
      </c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100000000000001" customHeight="1">
      <c r="A384" s="4">
        <v>382</v>
      </c>
      <c r="B384" s="589"/>
      <c r="C384" s="76" t="s">
        <v>388</v>
      </c>
      <c r="D384" s="57">
        <v>7</v>
      </c>
      <c r="E384" s="74">
        <v>5</v>
      </c>
      <c r="F384" s="87">
        <v>1</v>
      </c>
      <c r="G384" s="92"/>
      <c r="H384" s="97" t="str">
        <f t="shared" si="28"/>
        <v>東区7-5</v>
      </c>
      <c r="I384" s="104">
        <v>485</v>
      </c>
      <c r="J384" s="120" t="s">
        <v>1302</v>
      </c>
      <c r="K384" s="188" t="s">
        <v>1524</v>
      </c>
      <c r="L384" s="155"/>
      <c r="M384" s="4" t="str">
        <f t="shared" si="27"/>
        <v/>
      </c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100000000000001" hidden="1" customHeight="1">
      <c r="A385" s="4">
        <v>383</v>
      </c>
      <c r="B385" s="589"/>
      <c r="C385" s="76" t="s">
        <v>388</v>
      </c>
      <c r="D385" s="57">
        <v>7</v>
      </c>
      <c r="E385" s="74">
        <v>6</v>
      </c>
      <c r="F385" s="87"/>
      <c r="G385" s="92"/>
      <c r="H385" s="97" t="str">
        <f t="shared" si="28"/>
        <v>東区7-6</v>
      </c>
      <c r="I385" s="104">
        <v>325</v>
      </c>
      <c r="J385" s="120" t="s">
        <v>463</v>
      </c>
      <c r="K385" s="189"/>
      <c r="L385" s="129"/>
      <c r="M385" s="5" t="str">
        <f>IF(F387,I387,"")</f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hidden="1" customHeight="1">
      <c r="A386" s="4">
        <v>384</v>
      </c>
      <c r="B386" s="589"/>
      <c r="C386" s="76" t="s">
        <v>388</v>
      </c>
      <c r="D386" s="57">
        <v>7</v>
      </c>
      <c r="E386" s="74">
        <v>7</v>
      </c>
      <c r="F386" s="87"/>
      <c r="G386" s="92"/>
      <c r="H386" s="97" t="str">
        <f t="shared" si="28"/>
        <v>東区7-7</v>
      </c>
      <c r="I386" s="104">
        <v>505</v>
      </c>
      <c r="J386" s="120" t="s">
        <v>1303</v>
      </c>
      <c r="K386" s="332"/>
      <c r="L386" s="132"/>
      <c r="M386" s="5" t="str">
        <f>IF(F388,I388,"")</f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hidden="1" customHeight="1">
      <c r="A387" s="4">
        <v>385</v>
      </c>
      <c r="B387" s="589"/>
      <c r="C387" s="76" t="s">
        <v>388</v>
      </c>
      <c r="D387" s="57">
        <v>7</v>
      </c>
      <c r="E387" s="74" t="s">
        <v>464</v>
      </c>
      <c r="F387" s="87"/>
      <c r="G387" s="92"/>
      <c r="H387" s="97" t="str">
        <f t="shared" si="28"/>
        <v>東区7-8</v>
      </c>
      <c r="I387" s="104">
        <v>360</v>
      </c>
      <c r="J387" s="120" t="s">
        <v>1304</v>
      </c>
      <c r="K387" s="188"/>
      <c r="L387" s="352"/>
      <c r="M387" s="4" t="str">
        <f t="shared" si="27"/>
        <v/>
      </c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hidden="1" customHeight="1">
      <c r="A388" s="4">
        <v>386</v>
      </c>
      <c r="B388" s="589"/>
      <c r="C388" s="81" t="s">
        <v>388</v>
      </c>
      <c r="D388" s="62">
        <v>7</v>
      </c>
      <c r="E388" s="82">
        <v>9</v>
      </c>
      <c r="F388" s="87"/>
      <c r="G388" s="92"/>
      <c r="H388" s="99" t="str">
        <f t="shared" si="28"/>
        <v>東区7-9</v>
      </c>
      <c r="I388" s="107">
        <v>535</v>
      </c>
      <c r="J388" s="120" t="s">
        <v>466</v>
      </c>
      <c r="K388" s="332"/>
      <c r="L388" s="341"/>
      <c r="M388" s="4" t="str">
        <f t="shared" si="27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hidden="1" customHeight="1">
      <c r="A389" s="4">
        <v>387</v>
      </c>
      <c r="B389" s="589"/>
      <c r="C389" s="76" t="s">
        <v>388</v>
      </c>
      <c r="D389" s="57">
        <v>7</v>
      </c>
      <c r="E389" s="74">
        <v>10</v>
      </c>
      <c r="F389" s="87"/>
      <c r="G389" s="92"/>
      <c r="H389" s="97" t="str">
        <f t="shared" si="28"/>
        <v>東区7-10</v>
      </c>
      <c r="I389" s="104">
        <v>590</v>
      </c>
      <c r="J389" s="120" t="s">
        <v>1305</v>
      </c>
      <c r="K389" s="188"/>
      <c r="L389" s="129"/>
      <c r="M389" s="5" t="str">
        <f>IF(F391,I391,"")</f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hidden="1" customHeight="1">
      <c r="A390" s="4">
        <v>388</v>
      </c>
      <c r="B390" s="589"/>
      <c r="C390" s="76" t="s">
        <v>388</v>
      </c>
      <c r="D390" s="57">
        <v>7</v>
      </c>
      <c r="E390" s="74">
        <v>11</v>
      </c>
      <c r="F390" s="87"/>
      <c r="G390" s="92"/>
      <c r="H390" s="97" t="str">
        <f t="shared" si="28"/>
        <v>東区7-11</v>
      </c>
      <c r="I390" s="104">
        <v>175</v>
      </c>
      <c r="J390" s="120" t="s">
        <v>469</v>
      </c>
      <c r="K390" s="188"/>
      <c r="L390" s="129"/>
      <c r="M390" s="4" t="str">
        <f t="shared" si="27"/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hidden="1" customHeight="1">
      <c r="A391" s="4">
        <v>389</v>
      </c>
      <c r="B391" s="589"/>
      <c r="C391" s="76" t="s">
        <v>388</v>
      </c>
      <c r="D391" s="57">
        <v>7</v>
      </c>
      <c r="E391" s="74" t="s">
        <v>182</v>
      </c>
      <c r="F391" s="87"/>
      <c r="G391" s="92"/>
      <c r="H391" s="97" t="str">
        <f>CONCATENATE(C391,D391,"-",E391)</f>
        <v>東区7-12</v>
      </c>
      <c r="I391" s="104">
        <v>280</v>
      </c>
      <c r="J391" s="120" t="s">
        <v>1306</v>
      </c>
      <c r="K391" s="332"/>
      <c r="L391" s="152"/>
      <c r="M391" s="5" t="str">
        <f t="shared" si="27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hidden="1" customHeight="1">
      <c r="A392" s="4">
        <v>390</v>
      </c>
      <c r="B392" s="589"/>
      <c r="C392" s="76" t="s">
        <v>388</v>
      </c>
      <c r="D392" s="57">
        <v>7</v>
      </c>
      <c r="E392" s="74" t="s">
        <v>185</v>
      </c>
      <c r="F392" s="87"/>
      <c r="G392" s="92"/>
      <c r="H392" s="97" t="str">
        <f>CONCATENATE(C392,D392,"-",E392)</f>
        <v>東区7-13</v>
      </c>
      <c r="I392" s="104">
        <v>375</v>
      </c>
      <c r="J392" s="120" t="s">
        <v>1307</v>
      </c>
      <c r="K392" s="333"/>
      <c r="L392" s="138"/>
      <c r="M392" s="4" t="str">
        <f t="shared" si="27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 customHeight="1">
      <c r="A393" s="4">
        <v>391</v>
      </c>
      <c r="B393" s="589" t="s">
        <v>472</v>
      </c>
      <c r="C393" s="76" t="s">
        <v>388</v>
      </c>
      <c r="D393" s="57">
        <v>8</v>
      </c>
      <c r="E393" s="74">
        <v>1</v>
      </c>
      <c r="F393" s="87"/>
      <c r="G393" s="92"/>
      <c r="H393" s="97" t="str">
        <f t="shared" si="28"/>
        <v>東区8-1</v>
      </c>
      <c r="I393" s="104">
        <v>1045</v>
      </c>
      <c r="J393" s="113" t="s">
        <v>473</v>
      </c>
      <c r="K393" s="188"/>
      <c r="L393" s="132"/>
      <c r="M393" s="4" t="str">
        <f t="shared" si="27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100000000000001" hidden="1" customHeight="1">
      <c r="A394" s="4">
        <v>392</v>
      </c>
      <c r="B394" s="589"/>
      <c r="C394" s="76" t="s">
        <v>388</v>
      </c>
      <c r="D394" s="57">
        <v>8</v>
      </c>
      <c r="E394" s="74">
        <v>2</v>
      </c>
      <c r="F394" s="87"/>
      <c r="G394" s="92"/>
      <c r="H394" s="97" t="str">
        <f t="shared" si="28"/>
        <v>東区8-2</v>
      </c>
      <c r="I394" s="104">
        <v>450</v>
      </c>
      <c r="J394" s="113" t="s">
        <v>474</v>
      </c>
      <c r="K394" s="188"/>
      <c r="L394" s="129"/>
      <c r="M394" s="4" t="str">
        <f t="shared" si="27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100000000000001" hidden="1" customHeight="1">
      <c r="A395" s="4">
        <v>393</v>
      </c>
      <c r="B395" s="589"/>
      <c r="C395" s="256" t="s">
        <v>388</v>
      </c>
      <c r="D395" s="269">
        <v>8</v>
      </c>
      <c r="E395" s="258">
        <v>3</v>
      </c>
      <c r="F395" s="259"/>
      <c r="G395" s="92"/>
      <c r="H395" s="260" t="str">
        <f t="shared" si="28"/>
        <v>東区8-3</v>
      </c>
      <c r="I395" s="261">
        <v>640</v>
      </c>
      <c r="J395" s="262" t="s">
        <v>475</v>
      </c>
      <c r="K395" s="281" t="s">
        <v>773</v>
      </c>
      <c r="L395" s="131"/>
      <c r="M395" s="4" t="str">
        <f t="shared" si="27"/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hidden="1" customHeight="1">
      <c r="A396" s="4">
        <v>394</v>
      </c>
      <c r="B396" s="589"/>
      <c r="C396" s="76" t="s">
        <v>388</v>
      </c>
      <c r="D396" s="57">
        <v>8</v>
      </c>
      <c r="E396" s="74">
        <v>4</v>
      </c>
      <c r="F396" s="87"/>
      <c r="G396" s="92"/>
      <c r="H396" s="97" t="str">
        <f t="shared" si="28"/>
        <v>東区8-4</v>
      </c>
      <c r="I396" s="104">
        <v>190</v>
      </c>
      <c r="J396" s="113" t="s">
        <v>475</v>
      </c>
      <c r="K396" s="188"/>
      <c r="L396" s="167"/>
      <c r="M396" s="4" t="str">
        <f t="shared" si="27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 customHeight="1">
      <c r="A397" s="4">
        <v>395</v>
      </c>
      <c r="B397" s="589"/>
      <c r="C397" s="76" t="s">
        <v>388</v>
      </c>
      <c r="D397" s="57">
        <v>8</v>
      </c>
      <c r="E397" s="74">
        <v>5</v>
      </c>
      <c r="F397" s="288"/>
      <c r="G397" s="92"/>
      <c r="H397" s="97" t="str">
        <f t="shared" si="28"/>
        <v>東区8-5</v>
      </c>
      <c r="I397" s="104">
        <v>625</v>
      </c>
      <c r="J397" s="113" t="s">
        <v>1308</v>
      </c>
      <c r="K397" s="188"/>
      <c r="L397" s="131"/>
      <c r="M397" s="4" t="str">
        <f t="shared" si="27"/>
        <v/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hidden="1" customHeight="1">
      <c r="A398" s="4">
        <v>396</v>
      </c>
      <c r="B398" s="589" t="s">
        <v>478</v>
      </c>
      <c r="C398" s="76" t="s">
        <v>388</v>
      </c>
      <c r="D398" s="57">
        <v>9</v>
      </c>
      <c r="E398" s="74">
        <v>1</v>
      </c>
      <c r="F398" s="288"/>
      <c r="G398" s="92"/>
      <c r="H398" s="97" t="str">
        <f t="shared" si="28"/>
        <v>東区9-1</v>
      </c>
      <c r="I398" s="104">
        <v>505</v>
      </c>
      <c r="J398" s="113" t="s">
        <v>479</v>
      </c>
      <c r="K398" s="188"/>
      <c r="L398" s="131"/>
      <c r="M398" s="4">
        <f t="shared" si="27"/>
        <v>535</v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 hidden="1">
      <c r="A399" s="4">
        <v>397</v>
      </c>
      <c r="B399" s="589"/>
      <c r="C399" s="76" t="s">
        <v>388</v>
      </c>
      <c r="D399" s="57">
        <v>9</v>
      </c>
      <c r="E399" s="74">
        <v>2</v>
      </c>
      <c r="F399" s="87"/>
      <c r="G399" s="92"/>
      <c r="H399" s="97" t="str">
        <f t="shared" si="28"/>
        <v>東区9-2</v>
      </c>
      <c r="I399" s="104">
        <v>625</v>
      </c>
      <c r="J399" s="113" t="s">
        <v>1309</v>
      </c>
      <c r="K399" s="188"/>
      <c r="L399" s="129"/>
      <c r="M399" s="4">
        <f t="shared" si="27"/>
        <v>440</v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100000000000001" hidden="1" customHeight="1">
      <c r="A400" s="4">
        <v>398</v>
      </c>
      <c r="B400" s="589"/>
      <c r="C400" s="76" t="s">
        <v>388</v>
      </c>
      <c r="D400" s="57">
        <v>9</v>
      </c>
      <c r="E400" s="74">
        <v>3</v>
      </c>
      <c r="F400" s="87"/>
      <c r="G400" s="92"/>
      <c r="H400" s="97" t="str">
        <f t="shared" si="28"/>
        <v>東区9-3</v>
      </c>
      <c r="I400" s="104">
        <v>415</v>
      </c>
      <c r="J400" s="113" t="s">
        <v>1310</v>
      </c>
      <c r="K400" s="188"/>
      <c r="L400" s="131"/>
      <c r="M400" s="4">
        <f t="shared" si="27"/>
        <v>180</v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 customHeight="1">
      <c r="A401" s="4">
        <v>399</v>
      </c>
      <c r="B401" s="589"/>
      <c r="C401" s="208" t="s">
        <v>388</v>
      </c>
      <c r="D401" s="203">
        <v>9</v>
      </c>
      <c r="E401" s="204">
        <v>4</v>
      </c>
      <c r="F401" s="205"/>
      <c r="G401" s="92"/>
      <c r="H401" s="227" t="str">
        <f t="shared" si="28"/>
        <v>東区9-4</v>
      </c>
      <c r="I401" s="228">
        <v>295</v>
      </c>
      <c r="J401" s="229" t="s">
        <v>482</v>
      </c>
      <c r="K401" s="328"/>
      <c r="L401" s="318"/>
      <c r="M401" s="5" t="str">
        <f>IF(F403,I403,"")</f>
        <v/>
      </c>
      <c r="N401" s="6"/>
      <c r="O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20.25" customHeight="1">
      <c r="A402" s="4">
        <v>400</v>
      </c>
      <c r="B402" s="589"/>
      <c r="C402" s="76" t="s">
        <v>388</v>
      </c>
      <c r="D402" s="57">
        <v>9</v>
      </c>
      <c r="E402" s="74">
        <v>5</v>
      </c>
      <c r="F402" s="87">
        <v>0</v>
      </c>
      <c r="G402" s="92"/>
      <c r="H402" s="100" t="str">
        <f t="shared" si="28"/>
        <v>東区9-5</v>
      </c>
      <c r="I402" s="104">
        <v>180</v>
      </c>
      <c r="J402" s="276" t="s">
        <v>484</v>
      </c>
      <c r="K402" s="281"/>
      <c r="L402" s="318" t="s">
        <v>694</v>
      </c>
      <c r="M402" s="4" t="str">
        <f t="shared" si="27"/>
        <v/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20.25" hidden="1" customHeight="1">
      <c r="A403" s="4">
        <v>401</v>
      </c>
      <c r="B403" s="589"/>
      <c r="C403" s="76" t="s">
        <v>388</v>
      </c>
      <c r="D403" s="57">
        <v>9</v>
      </c>
      <c r="E403" s="74">
        <v>6</v>
      </c>
      <c r="F403" s="87"/>
      <c r="G403" s="92"/>
      <c r="H403" s="97" t="str">
        <f t="shared" si="28"/>
        <v>東区9-6</v>
      </c>
      <c r="I403" s="104">
        <v>240</v>
      </c>
      <c r="J403" s="113" t="s">
        <v>484</v>
      </c>
      <c r="K403" s="188"/>
      <c r="L403" s="394"/>
      <c r="M403" s="4" t="str">
        <f t="shared" si="27"/>
        <v/>
      </c>
      <c r="N403" s="6"/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hidden="1" customHeight="1">
      <c r="A404" s="4">
        <v>402</v>
      </c>
      <c r="B404" s="589"/>
      <c r="C404" s="76" t="s">
        <v>388</v>
      </c>
      <c r="D404" s="57">
        <v>9</v>
      </c>
      <c r="E404" s="74">
        <v>7</v>
      </c>
      <c r="F404" s="87"/>
      <c r="G404" s="92"/>
      <c r="H404" s="97" t="str">
        <f t="shared" si="28"/>
        <v>東区9-7</v>
      </c>
      <c r="I404" s="104">
        <v>490</v>
      </c>
      <c r="J404" s="113" t="s">
        <v>1311</v>
      </c>
      <c r="K404" s="188"/>
      <c r="L404" s="129"/>
      <c r="M404" s="5" t="str">
        <f t="shared" si="27"/>
        <v/>
      </c>
      <c r="N404" s="6"/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20.25" hidden="1" customHeight="1">
      <c r="A405" s="4">
        <v>403</v>
      </c>
      <c r="B405" s="589"/>
      <c r="C405" s="76" t="s">
        <v>388</v>
      </c>
      <c r="D405" s="57">
        <v>9</v>
      </c>
      <c r="E405" s="74">
        <v>8</v>
      </c>
      <c r="F405" s="87"/>
      <c r="G405" s="92"/>
      <c r="H405" s="97" t="str">
        <f t="shared" si="28"/>
        <v>東区9-8</v>
      </c>
      <c r="I405" s="104">
        <v>330</v>
      </c>
      <c r="J405" s="113" t="s">
        <v>1312</v>
      </c>
      <c r="K405" s="334"/>
      <c r="L405" s="129"/>
      <c r="M405" s="4" t="str">
        <f t="shared" si="27"/>
        <v/>
      </c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100000000000001" hidden="1" customHeight="1">
      <c r="A406" s="4">
        <v>404</v>
      </c>
      <c r="B406" s="589"/>
      <c r="C406" s="76" t="s">
        <v>388</v>
      </c>
      <c r="D406" s="57">
        <v>9</v>
      </c>
      <c r="E406" s="74">
        <v>9</v>
      </c>
      <c r="F406" s="87"/>
      <c r="G406" s="92"/>
      <c r="H406" s="97" t="str">
        <f t="shared" si="28"/>
        <v>東区9-9</v>
      </c>
      <c r="I406" s="104">
        <v>245</v>
      </c>
      <c r="J406" s="113" t="s">
        <v>1313</v>
      </c>
      <c r="K406" s="188"/>
      <c r="L406" s="129"/>
      <c r="M406" s="4" t="str">
        <f t="shared" si="27"/>
        <v/>
      </c>
      <c r="N406" s="6"/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hidden="1" customHeight="1">
      <c r="A407" s="4">
        <v>405</v>
      </c>
      <c r="B407" s="589"/>
      <c r="C407" s="76" t="s">
        <v>388</v>
      </c>
      <c r="D407" s="57">
        <v>9</v>
      </c>
      <c r="E407" s="74">
        <v>10</v>
      </c>
      <c r="F407" s="87"/>
      <c r="G407" s="92"/>
      <c r="H407" s="97" t="str">
        <f t="shared" si="28"/>
        <v>東区9-10</v>
      </c>
      <c r="I407" s="104">
        <v>320</v>
      </c>
      <c r="J407" s="113" t="s">
        <v>1314</v>
      </c>
      <c r="K407" s="188"/>
      <c r="L407" s="140"/>
      <c r="M407" s="5" t="str">
        <f>IF(F409,I409,"")</f>
        <v/>
      </c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 customHeight="1">
      <c r="A408" s="4">
        <v>406</v>
      </c>
      <c r="B408" s="589" t="s">
        <v>488</v>
      </c>
      <c r="C408" s="76" t="s">
        <v>388</v>
      </c>
      <c r="D408" s="349">
        <v>10</v>
      </c>
      <c r="E408" s="74">
        <v>1</v>
      </c>
      <c r="F408" s="87"/>
      <c r="G408" s="92"/>
      <c r="H408" s="97" t="str">
        <f t="shared" si="28"/>
        <v>東区10-1</v>
      </c>
      <c r="I408" s="104">
        <v>405</v>
      </c>
      <c r="J408" s="113" t="s">
        <v>489</v>
      </c>
      <c r="K408" s="188"/>
      <c r="L408" s="129"/>
      <c r="M408" s="4" t="str">
        <f t="shared" ref="M408:M420" si="29">IF(F425,I425,"")</f>
        <v/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16.5" customHeight="1">
      <c r="A409" s="4">
        <v>407</v>
      </c>
      <c r="B409" s="589"/>
      <c r="C409" s="76" t="s">
        <v>388</v>
      </c>
      <c r="D409" s="349">
        <v>10</v>
      </c>
      <c r="E409" s="74">
        <v>2</v>
      </c>
      <c r="F409" s="87">
        <v>0</v>
      </c>
      <c r="G409" s="92"/>
      <c r="H409" s="97" t="str">
        <f t="shared" si="28"/>
        <v>東区10-2</v>
      </c>
      <c r="I409" s="104">
        <v>430</v>
      </c>
      <c r="J409" s="113" t="s">
        <v>490</v>
      </c>
      <c r="K409" s="281"/>
      <c r="L409" s="341" t="s">
        <v>1550</v>
      </c>
      <c r="M409" s="4" t="str">
        <f t="shared" si="29"/>
        <v/>
      </c>
      <c r="N409" s="6"/>
    </row>
    <row r="410" spans="1:70" ht="20.25" hidden="1" customHeight="1">
      <c r="A410" s="4">
        <v>408</v>
      </c>
      <c r="B410" s="589"/>
      <c r="C410" s="76" t="s">
        <v>388</v>
      </c>
      <c r="D410" s="349">
        <v>10</v>
      </c>
      <c r="E410" s="74">
        <v>3</v>
      </c>
      <c r="F410" s="87"/>
      <c r="G410" s="92"/>
      <c r="H410" s="97" t="str">
        <f t="shared" si="28"/>
        <v>東区10-3</v>
      </c>
      <c r="I410" s="104">
        <v>750</v>
      </c>
      <c r="J410" s="113" t="s">
        <v>491</v>
      </c>
      <c r="K410" s="188"/>
      <c r="L410" s="129"/>
      <c r="M410" s="4" t="str">
        <f t="shared" si="29"/>
        <v/>
      </c>
      <c r="O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</row>
    <row r="411" spans="1:70" ht="20.100000000000001" hidden="1" customHeight="1">
      <c r="A411" s="4">
        <v>409</v>
      </c>
      <c r="B411" s="589"/>
      <c r="C411" s="76" t="s">
        <v>388</v>
      </c>
      <c r="D411" s="349">
        <v>10</v>
      </c>
      <c r="E411" s="74">
        <v>4</v>
      </c>
      <c r="F411" s="87"/>
      <c r="G411" s="92"/>
      <c r="H411" s="97" t="str">
        <f t="shared" si="28"/>
        <v>東区10-4</v>
      </c>
      <c r="I411" s="104">
        <v>315</v>
      </c>
      <c r="J411" s="113" t="s">
        <v>492</v>
      </c>
      <c r="K411" s="188"/>
      <c r="L411" s="129"/>
      <c r="M411" s="4" t="str">
        <f t="shared" si="29"/>
        <v/>
      </c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s="15" customFormat="1" ht="20.100000000000001" hidden="1" customHeight="1">
      <c r="A412" s="4">
        <v>410</v>
      </c>
      <c r="B412" s="589"/>
      <c r="C412" s="76" t="s">
        <v>388</v>
      </c>
      <c r="D412" s="349">
        <v>10</v>
      </c>
      <c r="E412" s="74">
        <v>5</v>
      </c>
      <c r="F412" s="87"/>
      <c r="G412" s="92"/>
      <c r="H412" s="97" t="str">
        <f t="shared" si="28"/>
        <v>東区10-5</v>
      </c>
      <c r="I412" s="104">
        <v>685</v>
      </c>
      <c r="J412" s="113" t="s">
        <v>493</v>
      </c>
      <c r="K412" s="281"/>
      <c r="L412" s="129"/>
      <c r="M412" s="5">
        <f>IF(F414,I414,"")</f>
        <v>535</v>
      </c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</row>
    <row r="413" spans="1:70" s="15" customFormat="1" ht="20.100000000000001" hidden="1" customHeight="1">
      <c r="A413" s="4">
        <v>411</v>
      </c>
      <c r="B413" s="589"/>
      <c r="C413" s="76" t="s">
        <v>388</v>
      </c>
      <c r="D413" s="349">
        <v>10</v>
      </c>
      <c r="E413" s="74">
        <v>6</v>
      </c>
      <c r="F413" s="87"/>
      <c r="G413" s="92"/>
      <c r="H413" s="97" t="str">
        <f t="shared" si="28"/>
        <v>東区10-6</v>
      </c>
      <c r="I413" s="104">
        <v>370</v>
      </c>
      <c r="J413" s="113" t="s">
        <v>494</v>
      </c>
      <c r="K413" s="188"/>
      <c r="L413" s="129"/>
      <c r="M413" s="5">
        <f>IF(F415,I415,"")</f>
        <v>440</v>
      </c>
      <c r="N413" s="6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</row>
    <row r="414" spans="1:70" s="15" customFormat="1" ht="20.25" customHeight="1">
      <c r="A414" s="4">
        <v>412</v>
      </c>
      <c r="B414" s="604"/>
      <c r="C414" s="76" t="s">
        <v>388</v>
      </c>
      <c r="D414" s="349">
        <v>10</v>
      </c>
      <c r="E414" s="74">
        <v>7</v>
      </c>
      <c r="F414" s="87">
        <v>1</v>
      </c>
      <c r="G414" s="92"/>
      <c r="H414" s="97" t="str">
        <f t="shared" si="28"/>
        <v>東区10-7</v>
      </c>
      <c r="I414" s="104">
        <v>535</v>
      </c>
      <c r="J414" s="113" t="s">
        <v>1315</v>
      </c>
      <c r="K414" s="281" t="s">
        <v>1531</v>
      </c>
      <c r="L414" s="362" t="s">
        <v>1532</v>
      </c>
      <c r="M414" s="5">
        <f>IF(F416,I416,"")</f>
        <v>180</v>
      </c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</row>
    <row r="415" spans="1:70" ht="20.100000000000001" customHeight="1">
      <c r="A415" s="4">
        <v>413</v>
      </c>
      <c r="B415" s="590" t="s">
        <v>496</v>
      </c>
      <c r="C415" s="76" t="s">
        <v>388</v>
      </c>
      <c r="D415" s="349">
        <v>11</v>
      </c>
      <c r="E415" s="74">
        <v>1</v>
      </c>
      <c r="F415" s="87">
        <v>3</v>
      </c>
      <c r="G415" s="92"/>
      <c r="H415" s="97" t="str">
        <f t="shared" si="28"/>
        <v>東区11-1</v>
      </c>
      <c r="I415" s="104">
        <v>440</v>
      </c>
      <c r="J415" s="113" t="s">
        <v>1509</v>
      </c>
      <c r="K415" s="188" t="s">
        <v>1048</v>
      </c>
      <c r="L415" s="370" t="s">
        <v>1116</v>
      </c>
      <c r="M415" s="4" t="str">
        <f t="shared" si="29"/>
        <v/>
      </c>
      <c r="N415" s="6"/>
      <c r="O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customHeight="1">
      <c r="A416" s="4">
        <v>414</v>
      </c>
      <c r="B416" s="581"/>
      <c r="C416" s="76" t="s">
        <v>388</v>
      </c>
      <c r="D416" s="349">
        <v>11</v>
      </c>
      <c r="E416" s="74">
        <v>2</v>
      </c>
      <c r="F416" s="87">
        <v>3</v>
      </c>
      <c r="G416" s="92"/>
      <c r="H416" s="97" t="str">
        <f t="shared" si="28"/>
        <v>東区11-2</v>
      </c>
      <c r="I416" s="104">
        <v>180</v>
      </c>
      <c r="J416" s="113" t="s">
        <v>1510</v>
      </c>
      <c r="K416" s="188" t="s">
        <v>980</v>
      </c>
      <c r="L416" s="372" t="s">
        <v>1116</v>
      </c>
      <c r="M416" s="5" t="str">
        <f>IF(F418,I418,"")</f>
        <v/>
      </c>
      <c r="N416" s="6"/>
    </row>
    <row r="417" spans="1:70" ht="20.100000000000001" hidden="1" customHeight="1">
      <c r="A417" s="4">
        <v>415</v>
      </c>
      <c r="B417" s="581"/>
      <c r="C417" s="76" t="s">
        <v>388</v>
      </c>
      <c r="D417" s="349">
        <v>11</v>
      </c>
      <c r="E417" s="74">
        <v>3</v>
      </c>
      <c r="F417" s="87"/>
      <c r="G417" s="92"/>
      <c r="H417" s="97" t="str">
        <f t="shared" si="28"/>
        <v>東区11-3</v>
      </c>
      <c r="I417" s="104">
        <v>480</v>
      </c>
      <c r="J417" s="113" t="s">
        <v>499</v>
      </c>
      <c r="K417" s="188"/>
      <c r="L417" s="129"/>
      <c r="M417" s="5" t="str">
        <f t="shared" si="29"/>
        <v/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customHeight="1">
      <c r="A418" s="4">
        <v>416</v>
      </c>
      <c r="B418" s="581"/>
      <c r="C418" s="76" t="s">
        <v>388</v>
      </c>
      <c r="D418" s="349">
        <v>11</v>
      </c>
      <c r="E418" s="74">
        <v>4</v>
      </c>
      <c r="F418" s="87">
        <v>0</v>
      </c>
      <c r="G418" s="92"/>
      <c r="H418" s="97" t="str">
        <f t="shared" si="28"/>
        <v>東区11-4</v>
      </c>
      <c r="I418" s="104">
        <v>395</v>
      </c>
      <c r="J418" s="113" t="s">
        <v>500</v>
      </c>
      <c r="K418" s="281"/>
      <c r="L418" s="318" t="s">
        <v>998</v>
      </c>
      <c r="M418" s="4">
        <f t="shared" si="29"/>
        <v>555</v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hidden="1" customHeight="1">
      <c r="A419" s="4">
        <v>417</v>
      </c>
      <c r="B419" s="581"/>
      <c r="C419" s="76" t="s">
        <v>388</v>
      </c>
      <c r="D419" s="349">
        <v>11</v>
      </c>
      <c r="E419" s="74">
        <v>5</v>
      </c>
      <c r="F419" s="87"/>
      <c r="G419" s="92"/>
      <c r="H419" s="97" t="str">
        <f t="shared" si="28"/>
        <v>東区11-5</v>
      </c>
      <c r="I419" s="104">
        <v>410</v>
      </c>
      <c r="J419" s="113" t="s">
        <v>501</v>
      </c>
      <c r="K419" s="188"/>
      <c r="L419" s="129"/>
      <c r="M419" s="4" t="str">
        <f t="shared" si="29"/>
        <v/>
      </c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ht="20.25" customHeight="1">
      <c r="A420" s="4">
        <v>418</v>
      </c>
      <c r="B420" s="581"/>
      <c r="C420" s="76" t="s">
        <v>388</v>
      </c>
      <c r="D420" s="349">
        <v>11</v>
      </c>
      <c r="E420" s="74">
        <v>6</v>
      </c>
      <c r="F420" s="87">
        <v>0</v>
      </c>
      <c r="G420" s="92"/>
      <c r="H420" s="97" t="str">
        <f t="shared" si="28"/>
        <v>東区11-6</v>
      </c>
      <c r="I420" s="104">
        <v>530</v>
      </c>
      <c r="J420" s="113" t="s">
        <v>502</v>
      </c>
      <c r="K420" s="281"/>
      <c r="L420" s="164" t="s">
        <v>857</v>
      </c>
      <c r="M420" s="4" t="str">
        <f t="shared" si="29"/>
        <v/>
      </c>
      <c r="N420" s="6"/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 hidden="1">
      <c r="A421" s="4">
        <v>419</v>
      </c>
      <c r="B421" s="581"/>
      <c r="C421" s="76" t="s">
        <v>388</v>
      </c>
      <c r="D421" s="349">
        <v>11</v>
      </c>
      <c r="E421" s="74">
        <v>7</v>
      </c>
      <c r="F421" s="87"/>
      <c r="G421" s="92"/>
      <c r="H421" s="97" t="str">
        <f t="shared" si="28"/>
        <v>東区11-7</v>
      </c>
      <c r="I421" s="104">
        <v>240</v>
      </c>
      <c r="J421" s="113" t="s">
        <v>503</v>
      </c>
      <c r="K421" s="188"/>
      <c r="L421" s="152"/>
      <c r="M421" s="5" t="str">
        <f>IF(F423,I423,"")</f>
        <v/>
      </c>
      <c r="O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20.25" hidden="1" customHeight="1">
      <c r="A422" s="4">
        <v>420</v>
      </c>
      <c r="B422" s="581"/>
      <c r="C422" s="76" t="s">
        <v>388</v>
      </c>
      <c r="D422" s="349">
        <v>11</v>
      </c>
      <c r="E422" s="74">
        <v>8</v>
      </c>
      <c r="F422" s="87"/>
      <c r="G422" s="92"/>
      <c r="H422" s="97" t="str">
        <f t="shared" si="28"/>
        <v>東区11-8</v>
      </c>
      <c r="I422" s="104">
        <v>450</v>
      </c>
      <c r="J422" s="113" t="s">
        <v>504</v>
      </c>
      <c r="K422" s="188"/>
      <c r="L422" s="129"/>
      <c r="M422" s="5">
        <f t="shared" si="27"/>
        <v>330</v>
      </c>
      <c r="N422" s="6"/>
      <c r="O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25" hidden="1">
      <c r="A423" s="4">
        <v>421</v>
      </c>
      <c r="B423" s="582"/>
      <c r="C423" s="76" t="s">
        <v>388</v>
      </c>
      <c r="D423" s="349">
        <v>11</v>
      </c>
      <c r="E423" s="74" t="s">
        <v>1025</v>
      </c>
      <c r="F423" s="87"/>
      <c r="G423" s="92"/>
      <c r="H423" s="97" t="str">
        <f t="shared" si="28"/>
        <v>東区11-9</v>
      </c>
      <c r="I423" s="104">
        <v>300</v>
      </c>
      <c r="J423" s="322" t="s">
        <v>1054</v>
      </c>
      <c r="K423" s="188"/>
      <c r="L423" s="129"/>
      <c r="M423" s="5">
        <f t="shared" ref="M423:M428" si="30">IF(F440,I440,"")</f>
        <v>555</v>
      </c>
      <c r="N423" s="6"/>
    </row>
    <row r="424" spans="1:70" ht="20.25" hidden="1">
      <c r="A424" s="4">
        <v>422</v>
      </c>
      <c r="B424" s="589" t="s">
        <v>505</v>
      </c>
      <c r="C424" s="76" t="s">
        <v>388</v>
      </c>
      <c r="D424" s="349">
        <v>12</v>
      </c>
      <c r="E424" s="74">
        <v>1</v>
      </c>
      <c r="F424" s="87"/>
      <c r="G424" s="92"/>
      <c r="H424" s="97" t="str">
        <f t="shared" si="28"/>
        <v>東区12-1</v>
      </c>
      <c r="I424" s="104">
        <v>215</v>
      </c>
      <c r="J424" s="113" t="s">
        <v>1318</v>
      </c>
      <c r="K424" s="281"/>
      <c r="L424" s="131"/>
      <c r="M424" s="4" t="str">
        <f t="shared" si="30"/>
        <v/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25" hidden="1" customHeight="1">
      <c r="A425" s="4">
        <v>423</v>
      </c>
      <c r="B425" s="589"/>
      <c r="C425" s="76" t="s">
        <v>388</v>
      </c>
      <c r="D425" s="349">
        <v>12</v>
      </c>
      <c r="E425" s="74">
        <v>2</v>
      </c>
      <c r="F425" s="87"/>
      <c r="G425" s="92"/>
      <c r="H425" s="97" t="str">
        <f t="shared" si="28"/>
        <v>東区12-2</v>
      </c>
      <c r="I425" s="104">
        <v>555</v>
      </c>
      <c r="J425" s="113" t="s">
        <v>507</v>
      </c>
      <c r="K425" s="188"/>
      <c r="L425" s="129"/>
      <c r="M425" s="4" t="str">
        <f t="shared" si="30"/>
        <v/>
      </c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100000000000001" hidden="1" customHeight="1">
      <c r="A426" s="4">
        <v>424</v>
      </c>
      <c r="B426" s="589"/>
      <c r="C426" s="76" t="s">
        <v>388</v>
      </c>
      <c r="D426" s="349">
        <v>12</v>
      </c>
      <c r="E426" s="74">
        <v>3</v>
      </c>
      <c r="F426" s="87"/>
      <c r="G426" s="92"/>
      <c r="H426" s="97" t="str">
        <f t="shared" si="28"/>
        <v>東区12-3</v>
      </c>
      <c r="I426" s="104">
        <v>415</v>
      </c>
      <c r="J426" s="113" t="s">
        <v>1319</v>
      </c>
      <c r="K426" s="188"/>
      <c r="L426" s="141"/>
      <c r="M426" s="4" t="str">
        <f t="shared" si="30"/>
        <v/>
      </c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hidden="1" customHeight="1">
      <c r="A427" s="4">
        <v>425</v>
      </c>
      <c r="B427" s="589"/>
      <c r="C427" s="76" t="s">
        <v>388</v>
      </c>
      <c r="D427" s="349">
        <v>12</v>
      </c>
      <c r="E427" s="74">
        <v>4</v>
      </c>
      <c r="F427" s="87"/>
      <c r="G427" s="92"/>
      <c r="H427" s="97" t="str">
        <f t="shared" si="28"/>
        <v>東区12-4</v>
      </c>
      <c r="I427" s="104">
        <v>180</v>
      </c>
      <c r="J427" s="113" t="s">
        <v>1320</v>
      </c>
      <c r="K427" s="281"/>
      <c r="L427" s="131"/>
      <c r="M427" s="5" t="str">
        <f>IF(F429,I429,"")</f>
        <v/>
      </c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25" hidden="1">
      <c r="A428" s="4">
        <v>426</v>
      </c>
      <c r="B428" s="589"/>
      <c r="C428" s="76" t="s">
        <v>388</v>
      </c>
      <c r="D428" s="349">
        <v>12</v>
      </c>
      <c r="E428" s="74">
        <v>5</v>
      </c>
      <c r="F428" s="87"/>
      <c r="G428" s="92"/>
      <c r="H428" s="97" t="str">
        <f t="shared" si="28"/>
        <v>東区12-5</v>
      </c>
      <c r="I428" s="104">
        <v>325</v>
      </c>
      <c r="J428" s="113" t="s">
        <v>1321</v>
      </c>
      <c r="K428" s="188"/>
      <c r="L428" s="129"/>
      <c r="M428" s="5">
        <f t="shared" si="30"/>
        <v>370</v>
      </c>
      <c r="N428" s="6"/>
    </row>
    <row r="429" spans="1:70" ht="20.25">
      <c r="A429" s="4">
        <v>427</v>
      </c>
      <c r="B429" s="589" t="s">
        <v>511</v>
      </c>
      <c r="C429" s="76" t="s">
        <v>388</v>
      </c>
      <c r="D429" s="349">
        <v>13</v>
      </c>
      <c r="E429" s="74">
        <v>1</v>
      </c>
      <c r="F429" s="87">
        <v>0</v>
      </c>
      <c r="G429" s="92"/>
      <c r="H429" s="97" t="str">
        <f t="shared" si="28"/>
        <v>東区13-1</v>
      </c>
      <c r="I429" s="104">
        <v>490</v>
      </c>
      <c r="J429" s="113" t="s">
        <v>1322</v>
      </c>
      <c r="K429" s="281"/>
      <c r="L429" s="138" t="s">
        <v>1437</v>
      </c>
      <c r="M429" s="4" t="str">
        <f>IF(F448,I448,"")</f>
        <v/>
      </c>
    </row>
    <row r="430" spans="1:70" ht="20.100000000000001" hidden="1" customHeight="1">
      <c r="A430" s="4">
        <v>428</v>
      </c>
      <c r="B430" s="589"/>
      <c r="C430" s="76" t="s">
        <v>388</v>
      </c>
      <c r="D430" s="349">
        <v>13</v>
      </c>
      <c r="E430" s="74">
        <v>2</v>
      </c>
      <c r="F430" s="87"/>
      <c r="G430" s="92"/>
      <c r="H430" s="97" t="str">
        <f t="shared" si="28"/>
        <v>東区13-2</v>
      </c>
      <c r="I430" s="104">
        <v>485</v>
      </c>
      <c r="J430" s="113" t="s">
        <v>513</v>
      </c>
      <c r="K430" s="188"/>
      <c r="L430" s="160"/>
      <c r="M430" s="4" t="str">
        <f>IF(F449,I449,"")</f>
        <v/>
      </c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customHeight="1">
      <c r="A431" s="4">
        <v>429</v>
      </c>
      <c r="B431" s="589"/>
      <c r="C431" s="76" t="s">
        <v>388</v>
      </c>
      <c r="D431" s="349">
        <v>13</v>
      </c>
      <c r="E431" s="74">
        <v>3</v>
      </c>
      <c r="F431" s="87">
        <v>0</v>
      </c>
      <c r="G431" s="92"/>
      <c r="H431" s="97" t="str">
        <f t="shared" si="28"/>
        <v>東区13-3</v>
      </c>
      <c r="I431" s="104">
        <v>380</v>
      </c>
      <c r="J431" s="113" t="s">
        <v>513</v>
      </c>
      <c r="K431" s="330"/>
      <c r="L431" s="138" t="s">
        <v>1437</v>
      </c>
      <c r="M431" s="5" t="str">
        <f>IF(F433,I433,"")</f>
        <v/>
      </c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100000000000001" hidden="1" customHeight="1">
      <c r="A432" s="4">
        <v>430</v>
      </c>
      <c r="B432" s="589"/>
      <c r="C432" s="76" t="s">
        <v>388</v>
      </c>
      <c r="D432" s="349">
        <v>13</v>
      </c>
      <c r="E432" s="74">
        <v>4</v>
      </c>
      <c r="F432" s="87"/>
      <c r="G432" s="92"/>
      <c r="H432" s="97" t="str">
        <f t="shared" si="28"/>
        <v>東区13-4</v>
      </c>
      <c r="I432" s="104">
        <v>595</v>
      </c>
      <c r="J432" s="114" t="s">
        <v>1323</v>
      </c>
      <c r="K432" s="189"/>
      <c r="L432" s="130"/>
      <c r="M432" s="5" t="str">
        <f>IF(F434,I434,"")</f>
        <v/>
      </c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s="15" customFormat="1" ht="20.25" hidden="1">
      <c r="A433" s="4">
        <v>431</v>
      </c>
      <c r="B433" s="589"/>
      <c r="C433" s="76" t="s">
        <v>388</v>
      </c>
      <c r="D433" s="349">
        <v>13</v>
      </c>
      <c r="E433" s="74">
        <v>5</v>
      </c>
      <c r="F433" s="87"/>
      <c r="G433" s="92"/>
      <c r="H433" s="97" t="str">
        <f t="shared" si="28"/>
        <v>東区13-5</v>
      </c>
      <c r="I433" s="104">
        <v>430</v>
      </c>
      <c r="J433" s="113" t="s">
        <v>515</v>
      </c>
      <c r="K433" s="281"/>
      <c r="L433" s="372"/>
      <c r="M433" s="5">
        <f>IF(F435,I435,"")</f>
        <v>555</v>
      </c>
      <c r="P433" s="44"/>
      <c r="Q433" s="44"/>
    </row>
    <row r="434" spans="1:70" s="15" customFormat="1" ht="20.25" customHeight="1">
      <c r="A434" s="4">
        <v>432</v>
      </c>
      <c r="B434" s="589"/>
      <c r="C434" s="76" t="s">
        <v>388</v>
      </c>
      <c r="D434" s="349">
        <v>13</v>
      </c>
      <c r="E434" s="74">
        <v>6</v>
      </c>
      <c r="F434" s="87">
        <v>0</v>
      </c>
      <c r="G434" s="92"/>
      <c r="H434" s="97" t="str">
        <f t="shared" si="28"/>
        <v>東区13-6</v>
      </c>
      <c r="I434" s="104">
        <v>555</v>
      </c>
      <c r="J434" s="113" t="s">
        <v>515</v>
      </c>
      <c r="K434" s="188"/>
      <c r="L434" s="318" t="s">
        <v>694</v>
      </c>
      <c r="M434" s="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</row>
    <row r="435" spans="1:70" s="15" customFormat="1" ht="20.100000000000001" customHeight="1">
      <c r="A435" s="4">
        <v>433</v>
      </c>
      <c r="B435" s="589"/>
      <c r="C435" s="76" t="s">
        <v>388</v>
      </c>
      <c r="D435" s="349">
        <v>13</v>
      </c>
      <c r="E435" s="74">
        <v>7</v>
      </c>
      <c r="F435" s="87">
        <v>3</v>
      </c>
      <c r="G435" s="92"/>
      <c r="H435" s="97" t="str">
        <f t="shared" si="28"/>
        <v>東区13-7</v>
      </c>
      <c r="I435" s="104">
        <v>555</v>
      </c>
      <c r="J435" s="113" t="s">
        <v>517</v>
      </c>
      <c r="K435" s="188" t="s">
        <v>988</v>
      </c>
      <c r="L435" s="373" t="s">
        <v>1116</v>
      </c>
      <c r="M435" s="4">
        <f>IF(F455,I455,"")</f>
        <v>505</v>
      </c>
      <c r="N435" s="6"/>
      <c r="P435" s="44"/>
      <c r="Q435" s="44"/>
    </row>
    <row r="436" spans="1:70" ht="20.25" customHeight="1">
      <c r="A436" s="4">
        <v>434</v>
      </c>
      <c r="B436" s="589"/>
      <c r="C436" s="76" t="s">
        <v>388</v>
      </c>
      <c r="D436" s="349">
        <v>13</v>
      </c>
      <c r="E436" s="74">
        <v>8</v>
      </c>
      <c r="F436" s="87">
        <v>0</v>
      </c>
      <c r="G436" s="92"/>
      <c r="H436" s="97" t="str">
        <f t="shared" si="28"/>
        <v>東区13-8</v>
      </c>
      <c r="I436" s="104">
        <v>335</v>
      </c>
      <c r="J436" s="119" t="s">
        <v>1324</v>
      </c>
      <c r="K436" s="281"/>
      <c r="L436" s="341" t="s">
        <v>1437</v>
      </c>
      <c r="M436" s="5">
        <f>IF(F438,I438,"")</f>
        <v>330</v>
      </c>
    </row>
    <row r="437" spans="1:70" ht="16.5" hidden="1" customHeight="1">
      <c r="A437" s="4">
        <v>435</v>
      </c>
      <c r="B437" s="589"/>
      <c r="C437" s="76" t="s">
        <v>388</v>
      </c>
      <c r="D437" s="349">
        <v>13</v>
      </c>
      <c r="E437" s="74">
        <v>9</v>
      </c>
      <c r="F437" s="87"/>
      <c r="G437" s="92"/>
      <c r="H437" s="97" t="str">
        <f t="shared" si="28"/>
        <v>東区13-9</v>
      </c>
      <c r="I437" s="104">
        <v>510</v>
      </c>
      <c r="J437" s="113" t="s">
        <v>519</v>
      </c>
      <c r="K437" s="188"/>
      <c r="L437" s="129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100000000000001" customHeight="1">
      <c r="A438" s="4">
        <v>436</v>
      </c>
      <c r="B438" s="589"/>
      <c r="C438" s="76" t="s">
        <v>388</v>
      </c>
      <c r="D438" s="349">
        <v>13</v>
      </c>
      <c r="E438" s="74">
        <v>10</v>
      </c>
      <c r="F438" s="87">
        <v>3</v>
      </c>
      <c r="G438" s="92"/>
      <c r="H438" s="97" t="str">
        <f t="shared" si="28"/>
        <v>東区13-10</v>
      </c>
      <c r="I438" s="104">
        <v>330</v>
      </c>
      <c r="J438" s="113" t="s">
        <v>520</v>
      </c>
      <c r="K438" s="188" t="s">
        <v>952</v>
      </c>
      <c r="L438" s="402" t="s">
        <v>1520</v>
      </c>
      <c r="M438" s="4" t="str">
        <f t="shared" ref="M438:M443" si="31">IF(F458,I458,"")</f>
        <v/>
      </c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100000000000001" hidden="1" customHeight="1">
      <c r="A439" s="4">
        <v>437</v>
      </c>
      <c r="B439" s="589"/>
      <c r="C439" s="76" t="s">
        <v>388</v>
      </c>
      <c r="D439" s="349">
        <v>13</v>
      </c>
      <c r="E439" s="74" t="s">
        <v>383</v>
      </c>
      <c r="F439" s="87"/>
      <c r="G439" s="92"/>
      <c r="H439" s="97" t="str">
        <f t="shared" si="28"/>
        <v>東区13-11</v>
      </c>
      <c r="I439" s="104">
        <v>585</v>
      </c>
      <c r="J439" s="113" t="s">
        <v>1325</v>
      </c>
      <c r="K439" s="188"/>
      <c r="L439" s="156"/>
      <c r="M439" s="5" t="str">
        <f>IF(F441,I441,"")</f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customHeight="1">
      <c r="A440" s="4">
        <v>438</v>
      </c>
      <c r="B440" s="590" t="s">
        <v>522</v>
      </c>
      <c r="C440" s="76" t="s">
        <v>388</v>
      </c>
      <c r="D440" s="349">
        <v>14</v>
      </c>
      <c r="E440" s="74">
        <v>1</v>
      </c>
      <c r="F440" s="87">
        <v>1</v>
      </c>
      <c r="G440" s="92"/>
      <c r="H440" s="97" t="str">
        <f t="shared" si="28"/>
        <v>東区14-1</v>
      </c>
      <c r="I440" s="104">
        <v>555</v>
      </c>
      <c r="J440" s="113" t="s">
        <v>1326</v>
      </c>
      <c r="K440" s="189" t="s">
        <v>1530</v>
      </c>
      <c r="L440" s="169"/>
      <c r="M440" s="5" t="str">
        <f>IF(F442,I442,"")</f>
        <v/>
      </c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100000000000001" hidden="1" customHeight="1">
      <c r="A441" s="4">
        <v>439</v>
      </c>
      <c r="B441" s="581"/>
      <c r="C441" s="76" t="s">
        <v>388</v>
      </c>
      <c r="D441" s="349">
        <v>14</v>
      </c>
      <c r="E441" s="74">
        <v>2</v>
      </c>
      <c r="F441" s="87"/>
      <c r="G441" s="92"/>
      <c r="H441" s="97" t="str">
        <f t="shared" si="28"/>
        <v>東区14-2</v>
      </c>
      <c r="I441" s="104">
        <v>250</v>
      </c>
      <c r="J441" s="113" t="s">
        <v>1327</v>
      </c>
      <c r="K441" s="188"/>
      <c r="L441" s="152"/>
      <c r="M441" s="4" t="str">
        <f t="shared" si="31"/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16.5" hidden="1" customHeight="1">
      <c r="A442" s="4">
        <v>440</v>
      </c>
      <c r="B442" s="581"/>
      <c r="C442" s="76" t="s">
        <v>388</v>
      </c>
      <c r="D442" s="349">
        <v>14</v>
      </c>
      <c r="E442" s="74">
        <v>3</v>
      </c>
      <c r="F442" s="87"/>
      <c r="G442" s="92"/>
      <c r="H442" s="97" t="str">
        <f t="shared" si="28"/>
        <v>東区14-3</v>
      </c>
      <c r="I442" s="104">
        <v>515</v>
      </c>
      <c r="J442" s="113" t="s">
        <v>1328</v>
      </c>
      <c r="K442" s="188"/>
      <c r="L442" s="129"/>
      <c r="M442" s="5">
        <f>IF(F444,I444,"")</f>
        <v>410</v>
      </c>
      <c r="N442" s="6"/>
    </row>
    <row r="443" spans="1:70" ht="20.25" hidden="1" customHeight="1">
      <c r="A443" s="4">
        <v>441</v>
      </c>
      <c r="B443" s="581"/>
      <c r="C443" s="76" t="s">
        <v>388</v>
      </c>
      <c r="D443" s="59">
        <v>14</v>
      </c>
      <c r="E443" s="74">
        <v>4</v>
      </c>
      <c r="F443" s="87"/>
      <c r="G443" s="92"/>
      <c r="H443" s="97" t="str">
        <f t="shared" si="28"/>
        <v>東区14-4</v>
      </c>
      <c r="I443" s="104">
        <v>225</v>
      </c>
      <c r="J443" s="113" t="s">
        <v>1329</v>
      </c>
      <c r="K443" s="188"/>
      <c r="L443" s="129"/>
      <c r="M443" s="4" t="str">
        <f t="shared" si="31"/>
        <v/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25" customHeight="1">
      <c r="A444" s="4">
        <v>442</v>
      </c>
      <c r="B444" s="581"/>
      <c r="C444" s="76" t="s">
        <v>388</v>
      </c>
      <c r="D444" s="349">
        <v>14</v>
      </c>
      <c r="E444" s="74">
        <v>5</v>
      </c>
      <c r="F444" s="87">
        <v>1</v>
      </c>
      <c r="G444" s="92"/>
      <c r="H444" s="97" t="str">
        <f t="shared" si="28"/>
        <v>東区14-5</v>
      </c>
      <c r="I444" s="104">
        <v>410</v>
      </c>
      <c r="J444" s="113" t="s">
        <v>527</v>
      </c>
      <c r="K444" s="324" t="s">
        <v>15</v>
      </c>
      <c r="L444" s="138"/>
      <c r="M444" s="4" t="str">
        <f>IF(F466,I466,"")</f>
        <v/>
      </c>
      <c r="N444" s="6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25" customHeight="1">
      <c r="A445" s="4">
        <v>443</v>
      </c>
      <c r="B445" s="581"/>
      <c r="C445" s="76" t="s">
        <v>388</v>
      </c>
      <c r="D445" s="59">
        <v>14</v>
      </c>
      <c r="E445" s="74" t="s">
        <v>528</v>
      </c>
      <c r="F445" s="87">
        <v>1</v>
      </c>
      <c r="G445" s="92"/>
      <c r="H445" s="97" t="str">
        <f t="shared" si="28"/>
        <v>東区14-6</v>
      </c>
      <c r="I445" s="104">
        <v>370</v>
      </c>
      <c r="J445" s="114" t="s">
        <v>1330</v>
      </c>
      <c r="K445" s="188" t="s">
        <v>1549</v>
      </c>
      <c r="L445" s="141" t="s">
        <v>1560</v>
      </c>
      <c r="M445" s="4">
        <f>IF(F467,I467,"")</f>
        <v>415</v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20.25" hidden="1" customHeight="1">
      <c r="A446" s="4">
        <v>444</v>
      </c>
      <c r="B446" s="581"/>
      <c r="C446" s="76" t="s">
        <v>388</v>
      </c>
      <c r="D446" s="59">
        <v>14</v>
      </c>
      <c r="E446" s="74">
        <v>7</v>
      </c>
      <c r="F446" s="87"/>
      <c r="G446" s="92"/>
      <c r="H446" s="97" t="str">
        <f t="shared" ref="H446:H516" si="32">CONCATENATE(C446,D446,"-",E446)</f>
        <v>東区14-7</v>
      </c>
      <c r="I446" s="104">
        <v>515</v>
      </c>
      <c r="J446" s="113" t="s">
        <v>1331</v>
      </c>
      <c r="K446" s="189"/>
      <c r="L446" s="129"/>
      <c r="M446" s="4" t="str">
        <f>IF(F468,I468,"")</f>
        <v/>
      </c>
      <c r="N446" s="6"/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20.25" hidden="1" customHeight="1">
      <c r="A447" s="4">
        <v>445</v>
      </c>
      <c r="B447" s="581"/>
      <c r="C447" s="76" t="s">
        <v>388</v>
      </c>
      <c r="D447" s="59">
        <v>14</v>
      </c>
      <c r="E447" s="74">
        <v>8</v>
      </c>
      <c r="F447" s="87"/>
      <c r="G447" s="92"/>
      <c r="H447" s="97" t="str">
        <f t="shared" si="32"/>
        <v>東区14-8</v>
      </c>
      <c r="I447" s="104">
        <v>475</v>
      </c>
      <c r="J447" s="113" t="s">
        <v>1332</v>
      </c>
      <c r="K447" s="188"/>
      <c r="L447" s="129"/>
      <c r="M447" s="4" t="str">
        <f>IF(F469,I469,"")</f>
        <v/>
      </c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hidden="1" customHeight="1">
      <c r="A448" s="4">
        <v>446</v>
      </c>
      <c r="B448" s="581"/>
      <c r="C448" s="76" t="s">
        <v>388</v>
      </c>
      <c r="D448" s="59">
        <v>14</v>
      </c>
      <c r="E448" s="74">
        <v>9</v>
      </c>
      <c r="F448" s="87"/>
      <c r="G448" s="92"/>
      <c r="H448" s="97" t="str">
        <f t="shared" si="32"/>
        <v>東区14-9</v>
      </c>
      <c r="I448" s="104">
        <v>230</v>
      </c>
      <c r="J448" s="113" t="s">
        <v>532</v>
      </c>
      <c r="K448" s="188"/>
      <c r="L448" s="129"/>
      <c r="M448" s="4" t="str">
        <f>IF(F470,I470,"")</f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 hidden="1">
      <c r="A449" s="4">
        <v>447</v>
      </c>
      <c r="B449" s="581"/>
      <c r="C449" s="76" t="s">
        <v>388</v>
      </c>
      <c r="D449" s="59">
        <v>14</v>
      </c>
      <c r="E449" s="74" t="s">
        <v>455</v>
      </c>
      <c r="F449" s="87"/>
      <c r="G449" s="92"/>
      <c r="H449" s="97" t="str">
        <f t="shared" si="32"/>
        <v>東区14-10</v>
      </c>
      <c r="I449" s="104">
        <v>260</v>
      </c>
      <c r="J449" s="114" t="s">
        <v>1330</v>
      </c>
      <c r="K449" s="188"/>
      <c r="L449" s="129"/>
      <c r="M449" s="5">
        <f>IF(F451,I451,"")</f>
        <v>155</v>
      </c>
      <c r="N449" s="6"/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 customHeight="1">
      <c r="A450" s="4">
        <v>448</v>
      </c>
      <c r="B450" s="581"/>
      <c r="C450" s="76" t="s">
        <v>388</v>
      </c>
      <c r="D450" s="59">
        <v>14</v>
      </c>
      <c r="E450" s="74" t="s">
        <v>383</v>
      </c>
      <c r="F450" s="87"/>
      <c r="G450" s="92"/>
      <c r="H450" s="97" t="str">
        <f t="shared" si="32"/>
        <v>東区14-11</v>
      </c>
      <c r="I450" s="104">
        <v>470</v>
      </c>
      <c r="J450" s="114" t="s">
        <v>1330</v>
      </c>
      <c r="K450" s="189"/>
      <c r="L450" s="129"/>
      <c r="M450" s="4" t="str">
        <f t="shared" ref="M450:M459" si="33">IF(F471,I471,"")</f>
        <v/>
      </c>
      <c r="N450" s="6"/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customHeight="1">
      <c r="A451" s="4">
        <v>449</v>
      </c>
      <c r="B451" s="581"/>
      <c r="C451" s="76" t="s">
        <v>388</v>
      </c>
      <c r="D451" s="349">
        <v>14</v>
      </c>
      <c r="E451" s="74" t="s">
        <v>865</v>
      </c>
      <c r="F451" s="87">
        <v>1</v>
      </c>
      <c r="G451" s="92"/>
      <c r="H451" s="97" t="str">
        <f t="shared" si="32"/>
        <v>東区14-12</v>
      </c>
      <c r="I451" s="104">
        <v>155</v>
      </c>
      <c r="J451" s="114" t="s">
        <v>1333</v>
      </c>
      <c r="K451" s="189" t="s">
        <v>1033</v>
      </c>
      <c r="L451" s="129"/>
      <c r="M451" s="4" t="str">
        <f t="shared" si="33"/>
        <v/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20.25" hidden="1" customHeight="1">
      <c r="A452" s="4">
        <v>450</v>
      </c>
      <c r="B452" s="581"/>
      <c r="C452" s="76" t="s">
        <v>388</v>
      </c>
      <c r="D452" s="349">
        <v>14</v>
      </c>
      <c r="E452" s="74" t="s">
        <v>884</v>
      </c>
      <c r="F452" s="87"/>
      <c r="G452" s="92"/>
      <c r="H452" s="97" t="str">
        <f t="shared" si="32"/>
        <v>東区14-13</v>
      </c>
      <c r="I452" s="104">
        <v>235</v>
      </c>
      <c r="J452" s="114" t="s">
        <v>1511</v>
      </c>
      <c r="K452" s="189"/>
      <c r="L452" s="141"/>
      <c r="M452" s="4" t="str">
        <f t="shared" si="33"/>
        <v/>
      </c>
      <c r="N452" s="6"/>
      <c r="O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</row>
    <row r="453" spans="1:70" ht="20.100000000000001" hidden="1" customHeight="1">
      <c r="A453" s="4">
        <v>451</v>
      </c>
      <c r="B453" s="582"/>
      <c r="C453" s="76" t="s">
        <v>388</v>
      </c>
      <c r="D453" s="349">
        <v>14</v>
      </c>
      <c r="E453" s="74" t="s">
        <v>880</v>
      </c>
      <c r="F453" s="87"/>
      <c r="G453" s="92"/>
      <c r="H453" s="97" t="str">
        <f t="shared" si="32"/>
        <v>東区14-14</v>
      </c>
      <c r="I453" s="104">
        <v>245</v>
      </c>
      <c r="J453" s="114" t="s">
        <v>1512</v>
      </c>
      <c r="K453" s="189"/>
      <c r="L453" s="353"/>
      <c r="M453" s="4" t="str">
        <f t="shared" si="33"/>
        <v/>
      </c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hidden="1" customHeight="1">
      <c r="A454" s="4">
        <v>452</v>
      </c>
      <c r="B454" s="590" t="s">
        <v>534</v>
      </c>
      <c r="C454" s="76" t="s">
        <v>388</v>
      </c>
      <c r="D454" s="59">
        <v>15</v>
      </c>
      <c r="E454" s="74">
        <v>1</v>
      </c>
      <c r="F454" s="87"/>
      <c r="G454" s="92"/>
      <c r="H454" s="97" t="str">
        <f t="shared" si="32"/>
        <v>東区15-1</v>
      </c>
      <c r="I454" s="104">
        <v>215</v>
      </c>
      <c r="J454" s="113" t="s">
        <v>535</v>
      </c>
      <c r="K454" s="281"/>
      <c r="L454" s="129"/>
      <c r="M454" s="5" t="str">
        <f>IF(F458,I458,"")</f>
        <v/>
      </c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s="24" customFormat="1" ht="20.25">
      <c r="A455" s="4">
        <v>453</v>
      </c>
      <c r="B455" s="581"/>
      <c r="C455" s="76" t="s">
        <v>388</v>
      </c>
      <c r="D455" s="59">
        <v>15</v>
      </c>
      <c r="E455" s="74">
        <v>2</v>
      </c>
      <c r="F455" s="87">
        <v>1</v>
      </c>
      <c r="G455" s="92"/>
      <c r="H455" s="97" t="str">
        <f t="shared" si="32"/>
        <v>東区15-2</v>
      </c>
      <c r="I455" s="104">
        <v>505</v>
      </c>
      <c r="J455" s="113" t="s">
        <v>1336</v>
      </c>
      <c r="K455" s="188" t="s">
        <v>1547</v>
      </c>
      <c r="L455" s="141"/>
      <c r="M455" s="4">
        <f t="shared" si="33"/>
        <v>365</v>
      </c>
      <c r="N455" s="6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</row>
    <row r="456" spans="1:70" ht="20.25" hidden="1">
      <c r="A456" s="4">
        <v>454</v>
      </c>
      <c r="B456" s="581"/>
      <c r="C456" s="76" t="s">
        <v>388</v>
      </c>
      <c r="D456" s="59">
        <v>15</v>
      </c>
      <c r="E456" s="74">
        <v>3</v>
      </c>
      <c r="F456" s="87"/>
      <c r="G456" s="92"/>
      <c r="H456" s="97" t="str">
        <f t="shared" si="32"/>
        <v>東区15-3</v>
      </c>
      <c r="I456" s="104">
        <v>465</v>
      </c>
      <c r="J456" s="113" t="s">
        <v>1337</v>
      </c>
      <c r="K456" s="188"/>
      <c r="L456" s="129"/>
      <c r="M456" s="4" t="str">
        <f t="shared" si="33"/>
        <v/>
      </c>
    </row>
    <row r="457" spans="1:70" ht="20.25" hidden="1" customHeight="1">
      <c r="A457" s="4">
        <v>455</v>
      </c>
      <c r="B457" s="581"/>
      <c r="C457" s="76" t="s">
        <v>388</v>
      </c>
      <c r="D457" s="59">
        <v>15</v>
      </c>
      <c r="E457" s="74">
        <v>4</v>
      </c>
      <c r="F457" s="87"/>
      <c r="G457" s="92"/>
      <c r="H457" s="97" t="str">
        <f t="shared" si="32"/>
        <v>東区15-4</v>
      </c>
      <c r="I457" s="104">
        <v>465</v>
      </c>
      <c r="J457" s="113" t="s">
        <v>1338</v>
      </c>
      <c r="K457" s="334"/>
      <c r="L457" s="170"/>
      <c r="M457" s="5" t="str">
        <f t="shared" si="33"/>
        <v/>
      </c>
      <c r="N457" s="6"/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>
      <c r="A458" s="4">
        <v>456</v>
      </c>
      <c r="B458" s="581"/>
      <c r="C458" s="76" t="s">
        <v>388</v>
      </c>
      <c r="D458" s="59">
        <v>15</v>
      </c>
      <c r="E458" s="74">
        <v>5</v>
      </c>
      <c r="F458" s="87"/>
      <c r="G458" s="92"/>
      <c r="H458" s="97" t="str">
        <f t="shared" si="32"/>
        <v>東区15-5</v>
      </c>
      <c r="I458" s="104">
        <v>360</v>
      </c>
      <c r="J458" s="119" t="s">
        <v>1339</v>
      </c>
      <c r="K458" s="281"/>
      <c r="L458" s="319"/>
      <c r="M458" s="5" t="str">
        <f t="shared" si="33"/>
        <v/>
      </c>
    </row>
    <row r="459" spans="1:70" ht="20.100000000000001" hidden="1" customHeight="1">
      <c r="A459" s="4">
        <v>457</v>
      </c>
      <c r="B459" s="581"/>
      <c r="C459" s="76" t="s">
        <v>388</v>
      </c>
      <c r="D459" s="59">
        <v>15</v>
      </c>
      <c r="E459" s="74">
        <v>6</v>
      </c>
      <c r="F459" s="87"/>
      <c r="G459" s="92"/>
      <c r="H459" s="97" t="str">
        <f t="shared" si="32"/>
        <v>東区15-6</v>
      </c>
      <c r="I459" s="104">
        <v>930</v>
      </c>
      <c r="J459" s="113" t="s">
        <v>1340</v>
      </c>
      <c r="K459" s="188"/>
      <c r="L459" s="129"/>
      <c r="M459" s="4" t="str">
        <f t="shared" si="33"/>
        <v/>
      </c>
      <c r="N459" s="6"/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16.5" hidden="1" customHeight="1">
      <c r="A460" s="4">
        <v>458</v>
      </c>
      <c r="B460" s="581"/>
      <c r="C460" s="76" t="s">
        <v>388</v>
      </c>
      <c r="D460" s="59">
        <v>15</v>
      </c>
      <c r="E460" s="74">
        <v>7</v>
      </c>
      <c r="F460" s="87"/>
      <c r="G460" s="92"/>
      <c r="H460" s="97" t="str">
        <f t="shared" si="32"/>
        <v>東区15-7</v>
      </c>
      <c r="I460" s="104">
        <v>495</v>
      </c>
      <c r="J460" s="113" t="s">
        <v>542</v>
      </c>
      <c r="K460" s="188"/>
      <c r="L460" s="140"/>
      <c r="M460" s="5">
        <f>IF(F464,I464,"")</f>
        <v>305</v>
      </c>
      <c r="N460" s="6"/>
    </row>
    <row r="461" spans="1:70" ht="20.25" hidden="1" customHeight="1">
      <c r="A461" s="4">
        <v>459</v>
      </c>
      <c r="B461" s="581"/>
      <c r="C461" s="76" t="s">
        <v>388</v>
      </c>
      <c r="D461" s="59">
        <v>15</v>
      </c>
      <c r="E461" s="74">
        <v>8</v>
      </c>
      <c r="F461" s="87"/>
      <c r="G461" s="92"/>
      <c r="H461" s="97" t="str">
        <f t="shared" si="32"/>
        <v>東区15-8</v>
      </c>
      <c r="I461" s="104">
        <v>395</v>
      </c>
      <c r="J461" s="113" t="s">
        <v>1341</v>
      </c>
      <c r="K461" s="188"/>
      <c r="L461" s="129"/>
      <c r="M461" s="4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100000000000001" hidden="1" customHeight="1">
      <c r="A462" s="4">
        <v>460</v>
      </c>
      <c r="B462" s="581"/>
      <c r="C462" s="76" t="s">
        <v>388</v>
      </c>
      <c r="D462" s="59">
        <v>15</v>
      </c>
      <c r="E462" s="74">
        <v>9</v>
      </c>
      <c r="F462" s="87"/>
      <c r="G462" s="92"/>
      <c r="H462" s="97" t="str">
        <f t="shared" si="32"/>
        <v>東区15-9</v>
      </c>
      <c r="I462" s="104">
        <v>345</v>
      </c>
      <c r="J462" s="113" t="s">
        <v>544</v>
      </c>
      <c r="K462" s="188"/>
      <c r="L462" s="129"/>
      <c r="M462" s="5">
        <f t="shared" ref="M462:M468" si="34">IF(F482,I482,"")</f>
        <v>455</v>
      </c>
      <c r="N462" s="6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>
      <c r="A463" s="4">
        <v>461</v>
      </c>
      <c r="B463" s="581"/>
      <c r="C463" s="76" t="s">
        <v>388</v>
      </c>
      <c r="D463" s="59">
        <v>15</v>
      </c>
      <c r="E463" s="74" t="s">
        <v>455</v>
      </c>
      <c r="F463" s="87"/>
      <c r="G463" s="92"/>
      <c r="H463" s="101" t="str">
        <f t="shared" si="32"/>
        <v>東区15-10</v>
      </c>
      <c r="I463" s="104">
        <v>365</v>
      </c>
      <c r="J463" s="113" t="s">
        <v>545</v>
      </c>
      <c r="K463" s="188"/>
      <c r="L463" s="129"/>
      <c r="M463" s="5">
        <f>IF(F467,I467,"")</f>
        <v>415</v>
      </c>
      <c r="N463" s="6"/>
      <c r="O463" s="6"/>
      <c r="P463" s="49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customHeight="1">
      <c r="A464" s="4">
        <v>462</v>
      </c>
      <c r="B464" s="581"/>
      <c r="C464" s="76" t="s">
        <v>388</v>
      </c>
      <c r="D464" s="59">
        <v>15</v>
      </c>
      <c r="E464" s="74" t="s">
        <v>383</v>
      </c>
      <c r="F464" s="87">
        <v>1</v>
      </c>
      <c r="G464" s="92"/>
      <c r="H464" s="101" t="str">
        <f t="shared" si="32"/>
        <v>東区15-11</v>
      </c>
      <c r="I464" s="104">
        <v>305</v>
      </c>
      <c r="J464" s="113" t="s">
        <v>545</v>
      </c>
      <c r="K464" s="281" t="s">
        <v>1539</v>
      </c>
      <c r="L464" s="152"/>
      <c r="M464" s="4" t="str">
        <f t="shared" si="34"/>
        <v/>
      </c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 hidden="1" customHeight="1">
      <c r="A465" s="4">
        <v>463</v>
      </c>
      <c r="B465" s="582"/>
      <c r="C465" s="76" t="s">
        <v>388</v>
      </c>
      <c r="D465" s="59">
        <v>15</v>
      </c>
      <c r="E465" s="74" t="s">
        <v>182</v>
      </c>
      <c r="F465" s="87"/>
      <c r="G465" s="92"/>
      <c r="H465" s="101" t="str">
        <f t="shared" si="32"/>
        <v>東区15-12</v>
      </c>
      <c r="I465" s="104">
        <v>375</v>
      </c>
      <c r="J465" s="114" t="s">
        <v>1342</v>
      </c>
      <c r="K465" s="188"/>
      <c r="L465" s="132"/>
      <c r="M465" s="4">
        <f t="shared" si="34"/>
        <v>345</v>
      </c>
      <c r="N465" s="6"/>
      <c r="O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16.5" hidden="1" customHeight="1">
      <c r="A466" s="4">
        <v>464</v>
      </c>
      <c r="B466" s="589" t="s">
        <v>547</v>
      </c>
      <c r="C466" s="76" t="s">
        <v>548</v>
      </c>
      <c r="D466" s="57">
        <v>1</v>
      </c>
      <c r="E466" s="74">
        <v>1</v>
      </c>
      <c r="F466" s="87"/>
      <c r="G466" s="92"/>
      <c r="H466" s="97" t="str">
        <f t="shared" si="32"/>
        <v>南区1-1</v>
      </c>
      <c r="I466" s="104">
        <v>615</v>
      </c>
      <c r="J466" s="113" t="s">
        <v>549</v>
      </c>
      <c r="K466" s="188"/>
      <c r="L466" s="129"/>
      <c r="M466" s="5" t="str">
        <f t="shared" si="34"/>
        <v/>
      </c>
      <c r="N466" s="6"/>
    </row>
    <row r="467" spans="1:70" ht="20.25" customHeight="1">
      <c r="A467" s="4">
        <v>465</v>
      </c>
      <c r="B467" s="589"/>
      <c r="C467" s="76" t="s">
        <v>548</v>
      </c>
      <c r="D467" s="57">
        <v>1</v>
      </c>
      <c r="E467" s="74">
        <v>2</v>
      </c>
      <c r="F467" s="87">
        <v>1</v>
      </c>
      <c r="G467" s="92"/>
      <c r="H467" s="97" t="str">
        <f t="shared" si="32"/>
        <v>南区1-2</v>
      </c>
      <c r="I467" s="104">
        <v>415</v>
      </c>
      <c r="J467" s="113" t="s">
        <v>550</v>
      </c>
      <c r="K467" s="281" t="s">
        <v>1529</v>
      </c>
      <c r="L467" s="138"/>
      <c r="M467" s="4" t="str">
        <f t="shared" si="34"/>
        <v/>
      </c>
      <c r="N467" s="6"/>
      <c r="O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 hidden="1" customHeight="1">
      <c r="A468" s="4">
        <v>466</v>
      </c>
      <c r="B468" s="589"/>
      <c r="C468" s="76" t="s">
        <v>548</v>
      </c>
      <c r="D468" s="57">
        <v>1</v>
      </c>
      <c r="E468" s="74">
        <v>3</v>
      </c>
      <c r="F468" s="87"/>
      <c r="G468" s="92"/>
      <c r="H468" s="97" t="str">
        <f t="shared" si="32"/>
        <v>南区1-3</v>
      </c>
      <c r="I468" s="104">
        <v>590</v>
      </c>
      <c r="J468" s="113" t="s">
        <v>1343</v>
      </c>
      <c r="K468" s="281"/>
      <c r="L468" s="304"/>
      <c r="M468" s="4">
        <f t="shared" si="34"/>
        <v>340</v>
      </c>
      <c r="N468" s="6"/>
      <c r="O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25" hidden="1" customHeight="1">
      <c r="A469" s="4">
        <v>467</v>
      </c>
      <c r="B469" s="589"/>
      <c r="C469" s="76" t="s">
        <v>548</v>
      </c>
      <c r="D469" s="57">
        <v>1</v>
      </c>
      <c r="E469" s="74">
        <v>4</v>
      </c>
      <c r="F469" s="87"/>
      <c r="G469" s="92"/>
      <c r="H469" s="97" t="str">
        <f t="shared" si="32"/>
        <v>南区1-4</v>
      </c>
      <c r="I469" s="104">
        <v>995</v>
      </c>
      <c r="J469" s="113" t="s">
        <v>1344</v>
      </c>
      <c r="K469" s="188"/>
      <c r="L469" s="129"/>
      <c r="M469" s="4" t="str">
        <f t="shared" ref="M469:M479" si="35">IF(F490,I490,"")</f>
        <v/>
      </c>
      <c r="N469" s="6"/>
      <c r="O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25" hidden="1" customHeight="1">
      <c r="A470" s="4">
        <v>468</v>
      </c>
      <c r="B470" s="589"/>
      <c r="C470" s="76" t="s">
        <v>548</v>
      </c>
      <c r="D470" s="57">
        <v>1</v>
      </c>
      <c r="E470" s="74">
        <v>5</v>
      </c>
      <c r="F470" s="87"/>
      <c r="G470" s="92"/>
      <c r="H470" s="97" t="str">
        <f t="shared" si="32"/>
        <v>南区1-5</v>
      </c>
      <c r="I470" s="104">
        <v>390</v>
      </c>
      <c r="J470" s="113" t="s">
        <v>1345</v>
      </c>
      <c r="K470" s="188"/>
      <c r="L470" s="129"/>
      <c r="M470" s="4" t="str">
        <f t="shared" si="35"/>
        <v/>
      </c>
      <c r="N470" s="6"/>
      <c r="O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 hidden="1" customHeight="1">
      <c r="A471" s="4">
        <v>469</v>
      </c>
      <c r="B471" s="589"/>
      <c r="C471" s="76" t="s">
        <v>548</v>
      </c>
      <c r="D471" s="57">
        <v>1</v>
      </c>
      <c r="E471" s="74">
        <v>6</v>
      </c>
      <c r="F471" s="87"/>
      <c r="G471" s="92"/>
      <c r="H471" s="97" t="str">
        <f t="shared" si="32"/>
        <v>南区1-6</v>
      </c>
      <c r="I471" s="104">
        <v>460</v>
      </c>
      <c r="J471" s="113" t="s">
        <v>553</v>
      </c>
      <c r="K471" s="281"/>
      <c r="L471" s="129"/>
      <c r="M471" s="5" t="str">
        <f t="shared" si="35"/>
        <v/>
      </c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 hidden="1" customHeight="1">
      <c r="A472" s="4">
        <v>470</v>
      </c>
      <c r="B472" s="589"/>
      <c r="C472" s="76" t="s">
        <v>548</v>
      </c>
      <c r="D472" s="57">
        <v>1</v>
      </c>
      <c r="E472" s="74">
        <v>7</v>
      </c>
      <c r="F472" s="87"/>
      <c r="G472" s="92"/>
      <c r="H472" s="97" t="str">
        <f t="shared" si="32"/>
        <v>南区1-7</v>
      </c>
      <c r="I472" s="104">
        <v>420</v>
      </c>
      <c r="J472" s="113" t="s">
        <v>554</v>
      </c>
      <c r="K472" s="188"/>
      <c r="L472" s="129"/>
      <c r="M472" s="4" t="str">
        <f t="shared" si="35"/>
        <v/>
      </c>
      <c r="N472" s="6"/>
      <c r="O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16.5" hidden="1" customHeight="1">
      <c r="A473" s="4">
        <v>471</v>
      </c>
      <c r="B473" s="589"/>
      <c r="C473" s="76" t="s">
        <v>548</v>
      </c>
      <c r="D473" s="57">
        <v>1</v>
      </c>
      <c r="E473" s="74">
        <v>8</v>
      </c>
      <c r="F473" s="87"/>
      <c r="G473" s="92"/>
      <c r="H473" s="97" t="str">
        <f t="shared" si="32"/>
        <v>南区1-8</v>
      </c>
      <c r="I473" s="104">
        <v>620</v>
      </c>
      <c r="J473" s="113" t="s">
        <v>555</v>
      </c>
      <c r="K473" s="188"/>
      <c r="L473" s="129"/>
      <c r="M473" s="4" t="str">
        <f t="shared" si="35"/>
        <v/>
      </c>
      <c r="N473" s="6"/>
    </row>
    <row r="474" spans="1:70" ht="20.25" hidden="1" customHeight="1">
      <c r="A474" s="4">
        <v>472</v>
      </c>
      <c r="B474" s="589"/>
      <c r="C474" s="76" t="s">
        <v>548</v>
      </c>
      <c r="D474" s="57">
        <v>1</v>
      </c>
      <c r="E474" s="74">
        <v>9</v>
      </c>
      <c r="F474" s="87"/>
      <c r="G474" s="92"/>
      <c r="H474" s="97" t="str">
        <f t="shared" si="32"/>
        <v>南区1-9</v>
      </c>
      <c r="I474" s="104">
        <v>665</v>
      </c>
      <c r="J474" s="113" t="s">
        <v>1346</v>
      </c>
      <c r="K474" s="188"/>
      <c r="L474" s="129"/>
      <c r="M474" s="5">
        <f t="shared" si="35"/>
        <v>485</v>
      </c>
      <c r="N474" s="6"/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 hidden="1" customHeight="1">
      <c r="A475" s="4">
        <v>473</v>
      </c>
      <c r="B475" s="589" t="s">
        <v>557</v>
      </c>
      <c r="C475" s="76" t="s">
        <v>548</v>
      </c>
      <c r="D475" s="57">
        <v>2</v>
      </c>
      <c r="E475" s="74">
        <v>1</v>
      </c>
      <c r="F475" s="87"/>
      <c r="G475" s="92"/>
      <c r="H475" s="97" t="str">
        <f t="shared" si="32"/>
        <v>南区2-1</v>
      </c>
      <c r="I475" s="104">
        <v>595</v>
      </c>
      <c r="J475" s="113" t="s">
        <v>1347</v>
      </c>
      <c r="K475" s="188"/>
      <c r="L475" s="360"/>
      <c r="M475" s="5">
        <f t="shared" si="35"/>
        <v>420</v>
      </c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20.100000000000001" customHeight="1">
      <c r="A476" s="4">
        <v>474</v>
      </c>
      <c r="B476" s="589"/>
      <c r="C476" s="76" t="s">
        <v>548</v>
      </c>
      <c r="D476" s="57">
        <v>2</v>
      </c>
      <c r="E476" s="74">
        <v>2</v>
      </c>
      <c r="F476" s="87">
        <v>1</v>
      </c>
      <c r="G476" s="92"/>
      <c r="H476" s="97" t="str">
        <f t="shared" si="32"/>
        <v>南区2-2</v>
      </c>
      <c r="I476" s="104">
        <v>365</v>
      </c>
      <c r="J476" s="113" t="s">
        <v>1348</v>
      </c>
      <c r="K476" s="188" t="s">
        <v>1537</v>
      </c>
      <c r="L476" s="129"/>
      <c r="M476" s="4">
        <f t="shared" si="35"/>
        <v>300</v>
      </c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</row>
    <row r="477" spans="1:70" ht="20.100000000000001" hidden="1" customHeight="1">
      <c r="A477" s="4">
        <v>475</v>
      </c>
      <c r="B477" s="589"/>
      <c r="C477" s="76" t="s">
        <v>548</v>
      </c>
      <c r="D477" s="57">
        <v>2</v>
      </c>
      <c r="E477" s="74">
        <v>3</v>
      </c>
      <c r="F477" s="87"/>
      <c r="G477" s="92"/>
      <c r="H477" s="97" t="str">
        <f t="shared" si="32"/>
        <v>南区2-3</v>
      </c>
      <c r="I477" s="104">
        <v>460</v>
      </c>
      <c r="J477" s="113" t="s">
        <v>1349</v>
      </c>
      <c r="K477" s="188"/>
      <c r="L477" s="129"/>
      <c r="M477" s="5" t="str">
        <f>IF(F481,I481,"")</f>
        <v/>
      </c>
    </row>
    <row r="478" spans="1:70" s="23" customFormat="1" ht="20.25" hidden="1" customHeight="1">
      <c r="A478" s="4">
        <v>476</v>
      </c>
      <c r="B478" s="589"/>
      <c r="C478" s="76" t="s">
        <v>548</v>
      </c>
      <c r="D478" s="57">
        <v>2</v>
      </c>
      <c r="E478" s="74">
        <v>4</v>
      </c>
      <c r="F478" s="87"/>
      <c r="G478" s="92"/>
      <c r="H478" s="97" t="str">
        <f t="shared" si="32"/>
        <v>南区2-4</v>
      </c>
      <c r="I478" s="104">
        <v>480</v>
      </c>
      <c r="J478" s="113" t="s">
        <v>1350</v>
      </c>
      <c r="K478" s="330"/>
      <c r="L478" s="129"/>
      <c r="M478" s="5">
        <f>IF(F482,I482,"")</f>
        <v>455</v>
      </c>
      <c r="N478" s="15"/>
      <c r="P478" s="44"/>
      <c r="Q478" s="44"/>
    </row>
    <row r="479" spans="1:70" s="15" customFormat="1" ht="16.5" hidden="1" customHeight="1">
      <c r="A479" s="4">
        <v>477</v>
      </c>
      <c r="B479" s="589"/>
      <c r="C479" s="76" t="s">
        <v>548</v>
      </c>
      <c r="D479" s="57">
        <v>2</v>
      </c>
      <c r="E479" s="74">
        <v>5</v>
      </c>
      <c r="F479" s="87"/>
      <c r="G479" s="92"/>
      <c r="H479" s="97" t="str">
        <f t="shared" si="32"/>
        <v>南区2-5</v>
      </c>
      <c r="I479" s="104">
        <v>265</v>
      </c>
      <c r="J479" s="113" t="s">
        <v>1351</v>
      </c>
      <c r="K479" s="334"/>
      <c r="L479" s="168"/>
      <c r="M479" s="5" t="str">
        <f t="shared" si="35"/>
        <v/>
      </c>
      <c r="N479" s="23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</row>
    <row r="480" spans="1:70" s="15" customFormat="1" ht="20.25" hidden="1" customHeight="1">
      <c r="A480" s="4">
        <v>478</v>
      </c>
      <c r="B480" s="589"/>
      <c r="C480" s="76" t="s">
        <v>548</v>
      </c>
      <c r="D480" s="57">
        <v>2</v>
      </c>
      <c r="E480" s="74">
        <v>6</v>
      </c>
      <c r="F480" s="87"/>
      <c r="G480" s="92"/>
      <c r="H480" s="97" t="str">
        <f t="shared" si="32"/>
        <v>南区2-6</v>
      </c>
      <c r="I480" s="104">
        <v>485</v>
      </c>
      <c r="J480" s="113" t="s">
        <v>1352</v>
      </c>
      <c r="K480" s="188"/>
      <c r="L480" s="164"/>
      <c r="M480" s="4">
        <f>IF(F502,I502,"")</f>
        <v>355</v>
      </c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</row>
    <row r="481" spans="1:70" s="23" customFormat="1" ht="20.25" hidden="1">
      <c r="A481" s="4">
        <v>479</v>
      </c>
      <c r="B481" s="589" t="s">
        <v>563</v>
      </c>
      <c r="C481" s="76" t="s">
        <v>548</v>
      </c>
      <c r="D481" s="57">
        <v>3</v>
      </c>
      <c r="E481" s="74">
        <v>1</v>
      </c>
      <c r="F481" s="87"/>
      <c r="G481" s="92"/>
      <c r="H481" s="97" t="str">
        <f t="shared" si="32"/>
        <v>南区3-1</v>
      </c>
      <c r="I481" s="104">
        <v>525</v>
      </c>
      <c r="J481" s="113" t="s">
        <v>1353</v>
      </c>
      <c r="K481" s="281"/>
      <c r="L481" s="150"/>
      <c r="M481" s="4" t="str">
        <f>IF(F503,I503,"")</f>
        <v/>
      </c>
      <c r="N481" s="44"/>
      <c r="P481" s="44"/>
      <c r="Q481" s="44"/>
    </row>
    <row r="482" spans="1:70" s="23" customFormat="1" ht="20.25" customHeight="1">
      <c r="A482" s="4">
        <v>480</v>
      </c>
      <c r="B482" s="589"/>
      <c r="C482" s="76" t="s">
        <v>548</v>
      </c>
      <c r="D482" s="57">
        <v>3</v>
      </c>
      <c r="E482" s="74" t="s">
        <v>143</v>
      </c>
      <c r="F482" s="87">
        <v>3</v>
      </c>
      <c r="G482" s="92"/>
      <c r="H482" s="97" t="str">
        <f t="shared" si="32"/>
        <v>南区3-2</v>
      </c>
      <c r="I482" s="104">
        <v>455</v>
      </c>
      <c r="J482" s="113" t="s">
        <v>1354</v>
      </c>
      <c r="K482" s="281" t="s">
        <v>1059</v>
      </c>
      <c r="L482" s="377" t="s">
        <v>1128</v>
      </c>
      <c r="M482" s="5" t="str">
        <f>IF(F486,I486,"")</f>
        <v/>
      </c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</row>
    <row r="483" spans="1:70" ht="20.100000000000001" hidden="1" customHeight="1">
      <c r="A483" s="4">
        <v>481</v>
      </c>
      <c r="B483" s="589"/>
      <c r="C483" s="76" t="s">
        <v>548</v>
      </c>
      <c r="D483" s="57">
        <v>3</v>
      </c>
      <c r="E483" s="74">
        <v>3</v>
      </c>
      <c r="F483" s="87"/>
      <c r="G483" s="92"/>
      <c r="H483" s="97" t="str">
        <f t="shared" si="32"/>
        <v>南区3-3</v>
      </c>
      <c r="I483" s="104">
        <v>465</v>
      </c>
      <c r="J483" s="113" t="s">
        <v>1355</v>
      </c>
      <c r="K483" s="188"/>
      <c r="L483" s="141"/>
      <c r="M483" s="4" t="str">
        <f>IF(F505,I505,"")</f>
        <v/>
      </c>
    </row>
    <row r="484" spans="1:70" ht="20.100000000000001" hidden="1" customHeight="1">
      <c r="A484" s="4">
        <v>482</v>
      </c>
      <c r="B484" s="589"/>
      <c r="C484" s="76" t="s">
        <v>548</v>
      </c>
      <c r="D484" s="57">
        <v>3</v>
      </c>
      <c r="E484" s="74">
        <v>4</v>
      </c>
      <c r="F484" s="87"/>
      <c r="G484" s="92"/>
      <c r="H484" s="97" t="str">
        <f t="shared" si="32"/>
        <v>南区3-4</v>
      </c>
      <c r="I484" s="104">
        <v>295</v>
      </c>
      <c r="J484" s="113" t="s">
        <v>1356</v>
      </c>
      <c r="K484" s="188"/>
      <c r="L484" s="129"/>
      <c r="M484" s="5">
        <f>IF(F488,I488,"")</f>
        <v>340</v>
      </c>
      <c r="N484" s="6"/>
    </row>
    <row r="485" spans="1:70" ht="20.25" customHeight="1">
      <c r="A485" s="4">
        <v>483</v>
      </c>
      <c r="B485" s="589"/>
      <c r="C485" s="76" t="s">
        <v>548</v>
      </c>
      <c r="D485" s="57">
        <v>3</v>
      </c>
      <c r="E485" s="74">
        <v>5</v>
      </c>
      <c r="F485" s="87">
        <v>1</v>
      </c>
      <c r="G485" s="92"/>
      <c r="H485" s="97" t="str">
        <f t="shared" si="32"/>
        <v>南区3-5</v>
      </c>
      <c r="I485" s="104">
        <v>345</v>
      </c>
      <c r="J485" s="114" t="s">
        <v>1357</v>
      </c>
      <c r="K485" s="188" t="s">
        <v>1438</v>
      </c>
      <c r="L485" s="360"/>
      <c r="M485" s="5">
        <f>IF(F489,I489,"")</f>
        <v>355</v>
      </c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25" hidden="1" customHeight="1">
      <c r="A486" s="4">
        <v>484</v>
      </c>
      <c r="B486" s="589"/>
      <c r="C486" s="76" t="s">
        <v>548</v>
      </c>
      <c r="D486" s="57">
        <v>3</v>
      </c>
      <c r="E486" s="74">
        <v>6</v>
      </c>
      <c r="F486" s="87"/>
      <c r="G486" s="92"/>
      <c r="H486" s="97" t="str">
        <f t="shared" si="32"/>
        <v>南区3-6</v>
      </c>
      <c r="I486" s="104">
        <v>475</v>
      </c>
      <c r="J486" s="113" t="s">
        <v>1358</v>
      </c>
      <c r="K486" s="325"/>
      <c r="L486" s="399"/>
      <c r="M486" s="4">
        <f>IF(F508,I508,"")</f>
        <v>460</v>
      </c>
      <c r="N486" s="6"/>
      <c r="O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</row>
    <row r="487" spans="1:70" ht="20.100000000000001" hidden="1" customHeight="1">
      <c r="A487" s="4">
        <v>485</v>
      </c>
      <c r="B487" s="589"/>
      <c r="C487" s="76" t="s">
        <v>548</v>
      </c>
      <c r="D487" s="57">
        <v>3</v>
      </c>
      <c r="E487" s="74">
        <v>7</v>
      </c>
      <c r="F487" s="87"/>
      <c r="G487" s="92"/>
      <c r="H487" s="97" t="str">
        <f t="shared" si="32"/>
        <v>南区3-7</v>
      </c>
      <c r="I487" s="104">
        <v>170</v>
      </c>
      <c r="J487" s="113" t="s">
        <v>1359</v>
      </c>
      <c r="K487" s="188"/>
      <c r="L487" s="129"/>
      <c r="M487" s="4" t="str">
        <f>IF(F509,I509,"")</f>
        <v/>
      </c>
      <c r="N487" s="6"/>
    </row>
    <row r="488" spans="1:70" ht="20.25" customHeight="1">
      <c r="A488" s="4">
        <v>486</v>
      </c>
      <c r="B488" s="589"/>
      <c r="C488" s="76" t="s">
        <v>548</v>
      </c>
      <c r="D488" s="57">
        <v>3</v>
      </c>
      <c r="E488" s="74">
        <v>8</v>
      </c>
      <c r="F488" s="87">
        <v>3</v>
      </c>
      <c r="G488" s="92"/>
      <c r="H488" s="97" t="str">
        <f t="shared" si="32"/>
        <v>南区3-8</v>
      </c>
      <c r="I488" s="104">
        <v>340</v>
      </c>
      <c r="J488" s="113" t="s">
        <v>573</v>
      </c>
      <c r="K488" s="281" t="s">
        <v>39</v>
      </c>
      <c r="L488" s="364" t="s">
        <v>1129</v>
      </c>
      <c r="M488" s="4">
        <f>IF(F510,I510,"")</f>
        <v>495</v>
      </c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100000000000001" customHeight="1">
      <c r="A489" s="4">
        <v>487</v>
      </c>
      <c r="B489" s="589"/>
      <c r="C489" s="76" t="s">
        <v>548</v>
      </c>
      <c r="D489" s="57">
        <v>3</v>
      </c>
      <c r="E489" s="74" t="s">
        <v>279</v>
      </c>
      <c r="F489" s="87">
        <v>3</v>
      </c>
      <c r="G489" s="92"/>
      <c r="H489" s="97" t="str">
        <f>CONCATENATE(C489,D489,"-",E489)</f>
        <v>南区3-9</v>
      </c>
      <c r="I489" s="104">
        <v>355</v>
      </c>
      <c r="J489" s="113" t="s">
        <v>1360</v>
      </c>
      <c r="K489" s="281" t="s">
        <v>39</v>
      </c>
      <c r="L489" s="378" t="s">
        <v>1521</v>
      </c>
      <c r="M489" s="4" t="str">
        <f>IF(F511,I511,"")</f>
        <v/>
      </c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100000000000001" hidden="1" customHeight="1">
      <c r="A490" s="4">
        <v>488</v>
      </c>
      <c r="B490" s="591" t="s">
        <v>575</v>
      </c>
      <c r="C490" s="76" t="s">
        <v>548</v>
      </c>
      <c r="D490" s="57">
        <v>4</v>
      </c>
      <c r="E490" s="74">
        <v>1</v>
      </c>
      <c r="F490" s="87"/>
      <c r="G490" s="92"/>
      <c r="H490" s="97" t="str">
        <f t="shared" si="32"/>
        <v>南区4-1</v>
      </c>
      <c r="I490" s="104">
        <v>355</v>
      </c>
      <c r="J490" s="113" t="s">
        <v>1361</v>
      </c>
      <c r="K490" s="188"/>
      <c r="L490" s="131"/>
      <c r="M490" s="5" t="str">
        <f>IF(F494,I494,"")</f>
        <v/>
      </c>
      <c r="N490" s="6"/>
    </row>
    <row r="491" spans="1:70" ht="20.25" hidden="1" customHeight="1">
      <c r="A491" s="4">
        <v>489</v>
      </c>
      <c r="B491" s="592"/>
      <c r="C491" s="76" t="s">
        <v>548</v>
      </c>
      <c r="D491" s="57">
        <v>4</v>
      </c>
      <c r="E491" s="74">
        <v>2</v>
      </c>
      <c r="F491" s="87"/>
      <c r="G491" s="92"/>
      <c r="H491" s="97" t="str">
        <f t="shared" si="32"/>
        <v>南区4-2</v>
      </c>
      <c r="I491" s="104">
        <v>430</v>
      </c>
      <c r="J491" s="113" t="s">
        <v>577</v>
      </c>
      <c r="K491" s="188"/>
      <c r="L491" s="129"/>
      <c r="M491" s="5">
        <f>IF(F495,I495,"")</f>
        <v>485</v>
      </c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100000000000001" hidden="1" customHeight="1">
      <c r="A492" s="4">
        <v>490</v>
      </c>
      <c r="B492" s="592"/>
      <c r="C492" s="76" t="s">
        <v>548</v>
      </c>
      <c r="D492" s="57">
        <v>4</v>
      </c>
      <c r="E492" s="74">
        <v>3</v>
      </c>
      <c r="F492" s="87"/>
      <c r="G492" s="92"/>
      <c r="H492" s="97" t="str">
        <f t="shared" si="32"/>
        <v>南区4-3</v>
      </c>
      <c r="I492" s="104">
        <v>400</v>
      </c>
      <c r="J492" s="113" t="s">
        <v>1362</v>
      </c>
      <c r="K492" s="281"/>
      <c r="L492" s="172"/>
      <c r="M492" s="5" t="str">
        <f>IF(F515,I515,"")</f>
        <v/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25" hidden="1" customHeight="1">
      <c r="A493" s="4">
        <v>491</v>
      </c>
      <c r="B493" s="592"/>
      <c r="C493" s="76" t="s">
        <v>548</v>
      </c>
      <c r="D493" s="57">
        <v>4</v>
      </c>
      <c r="E493" s="74">
        <v>4</v>
      </c>
      <c r="F493" s="87"/>
      <c r="G493" s="92"/>
      <c r="H493" s="97" t="str">
        <f t="shared" si="32"/>
        <v>南区4-4</v>
      </c>
      <c r="I493" s="104">
        <v>290</v>
      </c>
      <c r="J493" s="113" t="s">
        <v>579</v>
      </c>
      <c r="K493" s="189"/>
      <c r="L493" s="132"/>
      <c r="M493" s="5">
        <f>IF(F497,I497,"")</f>
        <v>300</v>
      </c>
      <c r="N493" s="6"/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ht="20.25" hidden="1" customHeight="1">
      <c r="A494" s="4">
        <v>492</v>
      </c>
      <c r="B494" s="592"/>
      <c r="C494" s="76" t="s">
        <v>548</v>
      </c>
      <c r="D494" s="57">
        <v>4</v>
      </c>
      <c r="E494" s="74">
        <v>5</v>
      </c>
      <c r="F494" s="87"/>
      <c r="G494" s="92"/>
      <c r="H494" s="97" t="str">
        <f t="shared" si="32"/>
        <v>南区4-5</v>
      </c>
      <c r="I494" s="104">
        <v>440</v>
      </c>
      <c r="J494" s="113" t="s">
        <v>1363</v>
      </c>
      <c r="K494" s="281"/>
      <c r="L494" s="374"/>
      <c r="M494" s="4"/>
      <c r="N494" s="6"/>
      <c r="O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</row>
    <row r="495" spans="1:70" ht="20.25" customHeight="1">
      <c r="A495" s="4">
        <v>493</v>
      </c>
      <c r="B495" s="592"/>
      <c r="C495" s="76" t="s">
        <v>548</v>
      </c>
      <c r="D495" s="57">
        <v>4</v>
      </c>
      <c r="E495" s="74">
        <v>6</v>
      </c>
      <c r="F495" s="87">
        <v>3</v>
      </c>
      <c r="G495" s="92"/>
      <c r="H495" s="97" t="str">
        <f t="shared" si="32"/>
        <v>南区4-6</v>
      </c>
      <c r="I495" s="104">
        <v>485</v>
      </c>
      <c r="J495" s="113" t="s">
        <v>1364</v>
      </c>
      <c r="K495" s="281"/>
      <c r="L495" s="374" t="s">
        <v>1521</v>
      </c>
      <c r="M495" s="4" t="str">
        <f t="shared" ref="M495:M500" si="36">IF(F517,I517,"")</f>
        <v/>
      </c>
      <c r="N495" s="6"/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20.25" customHeight="1">
      <c r="A496" s="4">
        <v>494</v>
      </c>
      <c r="B496" s="592"/>
      <c r="C496" s="76" t="s">
        <v>548</v>
      </c>
      <c r="D496" s="57">
        <v>4</v>
      </c>
      <c r="E496" s="74">
        <v>7</v>
      </c>
      <c r="F496" s="87">
        <v>1</v>
      </c>
      <c r="G496" s="92"/>
      <c r="H496" s="97" t="str">
        <f t="shared" si="32"/>
        <v>南区4-7</v>
      </c>
      <c r="I496" s="104">
        <v>420</v>
      </c>
      <c r="J496" s="113" t="s">
        <v>1365</v>
      </c>
      <c r="K496" s="189" t="s">
        <v>1443</v>
      </c>
      <c r="L496" s="409" t="s">
        <v>1464</v>
      </c>
      <c r="M496" s="5">
        <f t="shared" si="36"/>
        <v>365</v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 customHeight="1">
      <c r="A497" s="4">
        <v>495</v>
      </c>
      <c r="B497" s="592"/>
      <c r="C497" s="76" t="s">
        <v>548</v>
      </c>
      <c r="D497" s="57">
        <v>4</v>
      </c>
      <c r="E497" s="74">
        <v>8</v>
      </c>
      <c r="F497" s="87">
        <v>3</v>
      </c>
      <c r="G497" s="92"/>
      <c r="H497" s="97" t="str">
        <f t="shared" si="32"/>
        <v>南区4-8</v>
      </c>
      <c r="I497" s="104">
        <v>300</v>
      </c>
      <c r="J497" s="113" t="s">
        <v>1513</v>
      </c>
      <c r="K497" s="281"/>
      <c r="L497" s="374" t="s">
        <v>1115</v>
      </c>
      <c r="M497" s="5">
        <f t="shared" si="36"/>
        <v>390</v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 hidden="1" customHeight="1">
      <c r="A498" s="4">
        <v>496</v>
      </c>
      <c r="B498" s="592"/>
      <c r="C498" s="76" t="s">
        <v>548</v>
      </c>
      <c r="D498" s="57">
        <v>4</v>
      </c>
      <c r="E498" s="74">
        <v>9</v>
      </c>
      <c r="F498" s="87"/>
      <c r="G498" s="92"/>
      <c r="H498" s="97" t="str">
        <f t="shared" si="32"/>
        <v>南区4-9</v>
      </c>
      <c r="I498" s="104">
        <v>535</v>
      </c>
      <c r="J498" s="113" t="s">
        <v>1366</v>
      </c>
      <c r="K498" s="188"/>
      <c r="L498" s="173"/>
      <c r="M498" s="4" t="e">
        <f t="shared" si="36"/>
        <v>#VALUE!</v>
      </c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 hidden="1" customHeight="1">
      <c r="A499" s="4">
        <v>497</v>
      </c>
      <c r="B499" s="592"/>
      <c r="C499" s="76" t="s">
        <v>548</v>
      </c>
      <c r="D499" s="57">
        <v>4</v>
      </c>
      <c r="E499" s="74">
        <v>10</v>
      </c>
      <c r="F499" s="87"/>
      <c r="G499" s="92"/>
      <c r="H499" s="97" t="str">
        <f t="shared" si="32"/>
        <v>南区4-10</v>
      </c>
      <c r="I499" s="104">
        <v>405</v>
      </c>
      <c r="J499" s="113" t="s">
        <v>1367</v>
      </c>
      <c r="K499" s="188"/>
      <c r="L499" s="174"/>
      <c r="M499" s="4">
        <f t="shared" si="36"/>
        <v>270</v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16.5" hidden="1" customHeight="1">
      <c r="A500" s="4">
        <v>498</v>
      </c>
      <c r="B500" s="592"/>
      <c r="C500" s="76" t="s">
        <v>548</v>
      </c>
      <c r="D500" s="57">
        <v>4</v>
      </c>
      <c r="E500" s="74">
        <v>11</v>
      </c>
      <c r="F500" s="87"/>
      <c r="G500" s="92"/>
      <c r="H500" s="97" t="str">
        <f t="shared" si="32"/>
        <v>南区4-11</v>
      </c>
      <c r="I500" s="104">
        <v>360</v>
      </c>
      <c r="J500" s="113" t="s">
        <v>1368</v>
      </c>
      <c r="K500" s="188"/>
      <c r="L500" s="300"/>
      <c r="M500" s="4" t="str">
        <f t="shared" si="36"/>
        <v/>
      </c>
      <c r="N500" s="6"/>
    </row>
    <row r="501" spans="1:70" ht="16.5" hidden="1" customHeight="1">
      <c r="A501" s="4">
        <v>499</v>
      </c>
      <c r="B501" s="592"/>
      <c r="C501" s="76" t="s">
        <v>548</v>
      </c>
      <c r="D501" s="57">
        <v>4</v>
      </c>
      <c r="E501" s="74">
        <v>12</v>
      </c>
      <c r="F501" s="87"/>
      <c r="G501" s="92"/>
      <c r="H501" s="97" t="str">
        <f t="shared" ref="H501" si="37">CONCATENATE(C501,D501,"-",E501)</f>
        <v>南区4-12</v>
      </c>
      <c r="I501" s="104">
        <v>410</v>
      </c>
      <c r="J501" s="266" t="s">
        <v>1369</v>
      </c>
      <c r="K501" s="188"/>
      <c r="L501" s="300"/>
      <c r="M501" s="4"/>
      <c r="N501" s="6"/>
    </row>
    <row r="502" spans="1:70" ht="16.5" customHeight="1">
      <c r="A502" s="4">
        <v>500</v>
      </c>
      <c r="B502" s="614"/>
      <c r="C502" s="76" t="s">
        <v>548</v>
      </c>
      <c r="D502" s="57">
        <v>4</v>
      </c>
      <c r="E502" s="74">
        <v>13</v>
      </c>
      <c r="F502" s="87">
        <v>3</v>
      </c>
      <c r="G502" s="92"/>
      <c r="H502" s="97" t="str">
        <f t="shared" si="32"/>
        <v>南区4-13</v>
      </c>
      <c r="I502" s="104">
        <v>355</v>
      </c>
      <c r="J502" s="266" t="s">
        <v>1514</v>
      </c>
      <c r="K502" s="281" t="s">
        <v>1490</v>
      </c>
      <c r="L502" s="374" t="s">
        <v>1491</v>
      </c>
      <c r="M502" s="4" t="str">
        <f t="shared" ref="M502:M507" si="38">IF(F523,I523,"")</f>
        <v/>
      </c>
      <c r="N502" s="6"/>
    </row>
    <row r="503" spans="1:70" ht="20.25" hidden="1" customHeight="1">
      <c r="A503" s="4">
        <v>501</v>
      </c>
      <c r="B503" s="589" t="s">
        <v>588</v>
      </c>
      <c r="C503" s="76" t="s">
        <v>548</v>
      </c>
      <c r="D503" s="57">
        <v>5</v>
      </c>
      <c r="E503" s="74">
        <v>1</v>
      </c>
      <c r="F503" s="87"/>
      <c r="G503" s="92"/>
      <c r="H503" s="97" t="str">
        <f t="shared" si="32"/>
        <v>南区5-1</v>
      </c>
      <c r="I503" s="104">
        <v>355</v>
      </c>
      <c r="J503" s="113" t="s">
        <v>589</v>
      </c>
      <c r="K503" s="188"/>
      <c r="L503" s="129"/>
      <c r="M503" s="4" t="str">
        <f t="shared" si="38"/>
        <v/>
      </c>
      <c r="N503" s="6"/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20.25" hidden="1" customHeight="1">
      <c r="A504" s="4">
        <v>502</v>
      </c>
      <c r="B504" s="589"/>
      <c r="C504" s="76" t="s">
        <v>548</v>
      </c>
      <c r="D504" s="57">
        <v>5</v>
      </c>
      <c r="E504" s="74">
        <v>2</v>
      </c>
      <c r="F504" s="87"/>
      <c r="G504" s="92"/>
      <c r="H504" s="97" t="str">
        <f t="shared" si="32"/>
        <v>南区5-2</v>
      </c>
      <c r="I504" s="104">
        <v>1175</v>
      </c>
      <c r="J504" s="113" t="s">
        <v>1370</v>
      </c>
      <c r="K504" s="188"/>
      <c r="L504" s="129"/>
      <c r="M504" s="4" t="str">
        <f t="shared" si="38"/>
        <v/>
      </c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20.100000000000001" hidden="1" customHeight="1">
      <c r="A505" s="4">
        <v>503</v>
      </c>
      <c r="B505" s="589"/>
      <c r="C505" s="76" t="s">
        <v>548</v>
      </c>
      <c r="D505" s="57">
        <v>5</v>
      </c>
      <c r="E505" s="74">
        <v>3</v>
      </c>
      <c r="F505" s="87"/>
      <c r="G505" s="92"/>
      <c r="H505" s="97" t="str">
        <f t="shared" si="32"/>
        <v>南区5-3</v>
      </c>
      <c r="I505" s="104">
        <v>250</v>
      </c>
      <c r="J505" s="113" t="s">
        <v>1371</v>
      </c>
      <c r="K505" s="188"/>
      <c r="L505" s="129"/>
      <c r="M505" s="5" t="str">
        <f t="shared" si="38"/>
        <v/>
      </c>
      <c r="N505" s="6"/>
      <c r="O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16.5" hidden="1" customHeight="1">
      <c r="A506" s="4">
        <v>504</v>
      </c>
      <c r="B506" s="589"/>
      <c r="C506" s="76" t="s">
        <v>548</v>
      </c>
      <c r="D506" s="57">
        <v>5</v>
      </c>
      <c r="E506" s="74">
        <v>4</v>
      </c>
      <c r="F506" s="87"/>
      <c r="G506" s="92"/>
      <c r="H506" s="97" t="str">
        <f t="shared" si="32"/>
        <v>南区5-4</v>
      </c>
      <c r="I506" s="104">
        <v>320</v>
      </c>
      <c r="J506" s="113" t="s">
        <v>1372</v>
      </c>
      <c r="K506" s="188"/>
      <c r="L506" s="129"/>
      <c r="M506" s="5">
        <f>IF(F510,I510,"")</f>
        <v>495</v>
      </c>
    </row>
    <row r="507" spans="1:70" ht="20.100000000000001" hidden="1" customHeight="1">
      <c r="A507" s="4">
        <v>505</v>
      </c>
      <c r="B507" s="589"/>
      <c r="C507" s="76" t="s">
        <v>548</v>
      </c>
      <c r="D507" s="57">
        <v>5</v>
      </c>
      <c r="E507" s="74">
        <v>5</v>
      </c>
      <c r="F507" s="87"/>
      <c r="G507" s="92"/>
      <c r="H507" s="97" t="str">
        <f t="shared" si="32"/>
        <v>南区5-5</v>
      </c>
      <c r="I507" s="104">
        <v>495</v>
      </c>
      <c r="J507" s="113" t="s">
        <v>1373</v>
      </c>
      <c r="K507" s="281"/>
      <c r="L507" s="236"/>
      <c r="M507" s="4" t="str">
        <f t="shared" si="38"/>
        <v/>
      </c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16.5" customHeight="1">
      <c r="A508" s="4">
        <v>506</v>
      </c>
      <c r="B508" s="589"/>
      <c r="C508" s="76" t="s">
        <v>548</v>
      </c>
      <c r="D508" s="57">
        <v>5</v>
      </c>
      <c r="E508" s="74">
        <v>6</v>
      </c>
      <c r="F508" s="87">
        <v>1</v>
      </c>
      <c r="G508" s="92"/>
      <c r="H508" s="97" t="str">
        <f t="shared" si="32"/>
        <v>南区5-6</v>
      </c>
      <c r="I508" s="104">
        <v>460</v>
      </c>
      <c r="J508" s="114" t="s">
        <v>1374</v>
      </c>
      <c r="K508" s="188" t="s">
        <v>1535</v>
      </c>
      <c r="L508" s="129"/>
      <c r="M508" s="5">
        <f>IF(F512,I512,"")</f>
        <v>475</v>
      </c>
      <c r="N508" s="6"/>
    </row>
    <row r="509" spans="1:70" ht="16.5" hidden="1" customHeight="1">
      <c r="A509" s="4">
        <v>507</v>
      </c>
      <c r="B509" s="589"/>
      <c r="C509" s="76" t="s">
        <v>548</v>
      </c>
      <c r="D509" s="57">
        <v>5</v>
      </c>
      <c r="E509" s="74">
        <v>7</v>
      </c>
      <c r="F509" s="87"/>
      <c r="G509" s="92"/>
      <c r="H509" s="97" t="str">
        <f t="shared" si="32"/>
        <v>南区5-7</v>
      </c>
      <c r="I509" s="104">
        <v>445</v>
      </c>
      <c r="J509" s="114" t="s">
        <v>1375</v>
      </c>
      <c r="K509" s="188"/>
      <c r="L509" s="129"/>
      <c r="M509" s="4">
        <f>IF(F531,I531,"")</f>
        <v>570</v>
      </c>
      <c r="N509" s="6"/>
    </row>
    <row r="510" spans="1:70" ht="20.25" customHeight="1">
      <c r="A510" s="4">
        <v>508</v>
      </c>
      <c r="B510" s="589"/>
      <c r="C510" s="76" t="s">
        <v>548</v>
      </c>
      <c r="D510" s="57">
        <v>5</v>
      </c>
      <c r="E510" s="74">
        <v>8</v>
      </c>
      <c r="F510" s="87">
        <v>3</v>
      </c>
      <c r="G510" s="92"/>
      <c r="H510" s="97" t="str">
        <f t="shared" si="32"/>
        <v>南区5-8</v>
      </c>
      <c r="I510" s="104">
        <v>495</v>
      </c>
      <c r="J510" s="113" t="s">
        <v>596</v>
      </c>
      <c r="K510" s="328" t="s">
        <v>1102</v>
      </c>
      <c r="L510" s="370" t="s">
        <v>1115</v>
      </c>
      <c r="M510" s="4">
        <f>IF(F532,I532,"")</f>
        <v>385</v>
      </c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20.100000000000001" hidden="1" customHeight="1">
      <c r="A511" s="4">
        <v>509</v>
      </c>
      <c r="B511" s="589"/>
      <c r="C511" s="76" t="s">
        <v>548</v>
      </c>
      <c r="D511" s="57">
        <v>5</v>
      </c>
      <c r="E511" s="74">
        <v>9</v>
      </c>
      <c r="F511" s="87"/>
      <c r="G511" s="92"/>
      <c r="H511" s="97" t="str">
        <f t="shared" si="32"/>
        <v>南区5-9</v>
      </c>
      <c r="I511" s="104">
        <v>525</v>
      </c>
      <c r="J511" s="113" t="s">
        <v>597</v>
      </c>
      <c r="K511" s="188"/>
      <c r="L511" s="129"/>
      <c r="M511" s="4" t="e">
        <f>IF(F533,I533,"")</f>
        <v>#VALUE!</v>
      </c>
      <c r="N511" s="6"/>
      <c r="O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</row>
    <row r="512" spans="1:70" ht="20.25" customHeight="1">
      <c r="A512" s="4">
        <v>510</v>
      </c>
      <c r="B512" s="589"/>
      <c r="C512" s="76" t="s">
        <v>548</v>
      </c>
      <c r="D512" s="57">
        <v>5</v>
      </c>
      <c r="E512" s="74" t="s">
        <v>455</v>
      </c>
      <c r="F512" s="87">
        <v>1</v>
      </c>
      <c r="G512" s="92"/>
      <c r="H512" s="97" t="str">
        <f t="shared" si="32"/>
        <v>南区5-10</v>
      </c>
      <c r="I512" s="104">
        <v>475</v>
      </c>
      <c r="J512" s="114" t="s">
        <v>1376</v>
      </c>
      <c r="K512" s="188" t="s">
        <v>1559</v>
      </c>
      <c r="L512" s="362"/>
      <c r="M512" s="5" t="str">
        <f>IF(F516,I516,"")</f>
        <v/>
      </c>
      <c r="N512" s="6"/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25" hidden="1">
      <c r="A513" s="4">
        <v>511</v>
      </c>
      <c r="B513" s="589" t="s">
        <v>599</v>
      </c>
      <c r="C513" s="76" t="s">
        <v>548</v>
      </c>
      <c r="D513" s="57">
        <v>6</v>
      </c>
      <c r="E513" s="74">
        <v>1</v>
      </c>
      <c r="F513" s="87"/>
      <c r="G513" s="92"/>
      <c r="H513" s="97" t="str">
        <f t="shared" si="32"/>
        <v>南区6-1</v>
      </c>
      <c r="I513" s="104">
        <v>895</v>
      </c>
      <c r="J513" s="113" t="s">
        <v>600</v>
      </c>
      <c r="K513" s="188"/>
      <c r="L513" s="129"/>
      <c r="M513" s="5">
        <f>IF(F535,I535,"")</f>
        <v>565</v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20.100000000000001" hidden="1" customHeight="1">
      <c r="A514" s="4">
        <v>512</v>
      </c>
      <c r="B514" s="589"/>
      <c r="C514" s="76" t="s">
        <v>548</v>
      </c>
      <c r="D514" s="57">
        <v>6</v>
      </c>
      <c r="E514" s="74">
        <v>2</v>
      </c>
      <c r="F514" s="87"/>
      <c r="G514" s="92"/>
      <c r="H514" s="97" t="str">
        <f t="shared" si="32"/>
        <v>南区6-2</v>
      </c>
      <c r="I514" s="104">
        <v>785</v>
      </c>
      <c r="J514" s="113" t="s">
        <v>601</v>
      </c>
      <c r="K514" s="188"/>
      <c r="L514" s="129"/>
      <c r="M514" s="4" t="str">
        <f>IF(F536,I536,"")</f>
        <v/>
      </c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16.5" hidden="1" customHeight="1">
      <c r="A515" s="4">
        <v>513</v>
      </c>
      <c r="B515" s="589"/>
      <c r="C515" s="76" t="s">
        <v>548</v>
      </c>
      <c r="D515" s="57">
        <v>6</v>
      </c>
      <c r="E515" s="74">
        <v>3</v>
      </c>
      <c r="F515" s="87"/>
      <c r="G515" s="92"/>
      <c r="H515" s="97" t="str">
        <f t="shared" si="32"/>
        <v>南区6-3</v>
      </c>
      <c r="I515" s="104">
        <v>420</v>
      </c>
      <c r="J515" s="113" t="s">
        <v>602</v>
      </c>
      <c r="K515" s="281"/>
      <c r="L515" s="132" t="s">
        <v>930</v>
      </c>
      <c r="M515" s="5">
        <f>IF(F519,I519,"")</f>
        <v>390</v>
      </c>
    </row>
    <row r="516" spans="1:70" ht="20.100000000000001" hidden="1" customHeight="1">
      <c r="A516" s="4">
        <v>514</v>
      </c>
      <c r="B516" s="589"/>
      <c r="C516" s="76" t="s">
        <v>548</v>
      </c>
      <c r="D516" s="57">
        <v>6</v>
      </c>
      <c r="E516" s="74">
        <v>4</v>
      </c>
      <c r="F516" s="87"/>
      <c r="G516" s="92"/>
      <c r="H516" s="97" t="str">
        <f t="shared" si="32"/>
        <v>南区6-4</v>
      </c>
      <c r="I516" s="104">
        <v>440</v>
      </c>
      <c r="J516" s="113" t="s">
        <v>603</v>
      </c>
      <c r="K516" s="281"/>
      <c r="L516" s="372"/>
      <c r="M516" s="5" t="e">
        <f>IF(#REF!,#REF!,"")</f>
        <v>#REF!</v>
      </c>
    </row>
    <row r="517" spans="1:70" ht="18.75" hidden="1" customHeight="1">
      <c r="A517" s="4">
        <v>515</v>
      </c>
      <c r="B517" s="589"/>
      <c r="C517" s="76" t="s">
        <v>548</v>
      </c>
      <c r="D517" s="57">
        <v>6</v>
      </c>
      <c r="E517" s="74">
        <v>5</v>
      </c>
      <c r="F517" s="87"/>
      <c r="G517" s="92"/>
      <c r="H517" s="97" t="str">
        <f t="shared" ref="H517:H592" si="39">CONCATENATE(C517,D517,"-",E517)</f>
        <v>南区6-5</v>
      </c>
      <c r="I517" s="104">
        <v>550</v>
      </c>
      <c r="J517" s="113" t="s">
        <v>604</v>
      </c>
      <c r="K517" s="188"/>
      <c r="L517" s="133"/>
      <c r="M517" s="5">
        <f>IF(F521,I521,"")</f>
        <v>270</v>
      </c>
      <c r="N517" s="6"/>
    </row>
    <row r="518" spans="1:70" ht="20.25">
      <c r="A518" s="4">
        <v>516</v>
      </c>
      <c r="B518" s="590" t="s">
        <v>605</v>
      </c>
      <c r="C518" s="76" t="s">
        <v>548</v>
      </c>
      <c r="D518" s="57">
        <v>7</v>
      </c>
      <c r="E518" s="74">
        <v>1</v>
      </c>
      <c r="F518" s="87">
        <v>1</v>
      </c>
      <c r="G518" s="92"/>
      <c r="H518" s="97" t="str">
        <f t="shared" si="39"/>
        <v>南区7-1</v>
      </c>
      <c r="I518" s="104">
        <v>365</v>
      </c>
      <c r="J518" s="113" t="s">
        <v>606</v>
      </c>
      <c r="K518" s="281" t="s">
        <v>1451</v>
      </c>
      <c r="L518" s="409" t="s">
        <v>1464</v>
      </c>
      <c r="M518" s="5" t="str">
        <f>IF(F522,I522,"")</f>
        <v/>
      </c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customHeight="1">
      <c r="A519" s="4">
        <v>517</v>
      </c>
      <c r="B519" s="581"/>
      <c r="C519" s="76" t="s">
        <v>548</v>
      </c>
      <c r="D519" s="57">
        <v>7</v>
      </c>
      <c r="E519" s="74">
        <v>2</v>
      </c>
      <c r="F519" s="87">
        <v>3</v>
      </c>
      <c r="G519" s="92"/>
      <c r="H519" s="97" t="str">
        <f t="shared" si="39"/>
        <v>南区7-2</v>
      </c>
      <c r="I519" s="104">
        <v>390</v>
      </c>
      <c r="J519" s="113" t="s">
        <v>607</v>
      </c>
      <c r="K519" s="324" t="s">
        <v>15</v>
      </c>
      <c r="L519" s="370" t="s">
        <v>1115</v>
      </c>
      <c r="M519" s="5" t="e">
        <f>IF(#REF!,#REF!,"")</f>
        <v>#REF!</v>
      </c>
      <c r="O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</row>
    <row r="520" spans="1:70" ht="20.100000000000001" customHeight="1">
      <c r="A520" s="4">
        <v>518</v>
      </c>
      <c r="B520" s="581"/>
      <c r="C520" s="76" t="s">
        <v>548</v>
      </c>
      <c r="D520" s="57">
        <v>7</v>
      </c>
      <c r="E520" s="74">
        <v>3</v>
      </c>
      <c r="F520" s="87" t="s">
        <v>937</v>
      </c>
      <c r="G520" s="92"/>
      <c r="H520" s="97" t="str">
        <f t="shared" si="39"/>
        <v>南区7-3</v>
      </c>
      <c r="I520" s="104">
        <v>265</v>
      </c>
      <c r="J520" s="113" t="s">
        <v>608</v>
      </c>
      <c r="K520" s="188"/>
      <c r="L520" s="129" t="s">
        <v>1465</v>
      </c>
      <c r="M520" s="4" t="e">
        <f>IF(#REF!,#REF!,"")</f>
        <v>#REF!</v>
      </c>
      <c r="N520" s="6"/>
    </row>
    <row r="521" spans="1:70" ht="16.5" customHeight="1">
      <c r="A521" s="4">
        <v>519</v>
      </c>
      <c r="B521" s="581"/>
      <c r="C521" s="76" t="s">
        <v>548</v>
      </c>
      <c r="D521" s="57">
        <v>7</v>
      </c>
      <c r="E521" s="74">
        <v>4</v>
      </c>
      <c r="F521" s="87">
        <v>3</v>
      </c>
      <c r="G521" s="92"/>
      <c r="H521" s="97" t="str">
        <f t="shared" si="39"/>
        <v>南区7-4</v>
      </c>
      <c r="I521" s="104">
        <v>270</v>
      </c>
      <c r="J521" s="113" t="s">
        <v>1515</v>
      </c>
      <c r="K521" s="281" t="s">
        <v>1097</v>
      </c>
      <c r="L521" s="365" t="s">
        <v>1130</v>
      </c>
      <c r="M521" s="5" t="str">
        <f>IF(F525,I525,"")</f>
        <v/>
      </c>
      <c r="N521" s="6"/>
    </row>
    <row r="522" spans="1:70" ht="20.25" hidden="1" customHeight="1">
      <c r="A522" s="4">
        <v>520</v>
      </c>
      <c r="B522" s="581"/>
      <c r="C522" s="76" t="s">
        <v>548</v>
      </c>
      <c r="D522" s="57">
        <v>7</v>
      </c>
      <c r="E522" s="74">
        <v>5</v>
      </c>
      <c r="F522" s="87"/>
      <c r="G522" s="92"/>
      <c r="H522" s="97" t="str">
        <f t="shared" si="39"/>
        <v>南区7-5</v>
      </c>
      <c r="I522" s="104">
        <v>485</v>
      </c>
      <c r="J522" s="113" t="s">
        <v>1378</v>
      </c>
      <c r="K522" s="188"/>
      <c r="L522" s="366"/>
      <c r="M522" s="4" t="str">
        <f t="shared" ref="M522:M528" si="40">IF(F537,I537,"")</f>
        <v/>
      </c>
      <c r="N522" s="6"/>
      <c r="O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20.25" hidden="1" customHeight="1">
      <c r="A523" s="4">
        <v>521</v>
      </c>
      <c r="B523" s="581"/>
      <c r="C523" s="76" t="s">
        <v>548</v>
      </c>
      <c r="D523" s="57">
        <v>7</v>
      </c>
      <c r="E523" s="74">
        <v>6</v>
      </c>
      <c r="F523" s="87"/>
      <c r="G523" s="92"/>
      <c r="H523" s="97" t="str">
        <f t="shared" si="39"/>
        <v>南区7-6</v>
      </c>
      <c r="I523" s="104">
        <v>300</v>
      </c>
      <c r="J523" s="113" t="s">
        <v>611</v>
      </c>
      <c r="K523" s="188"/>
      <c r="L523" s="129"/>
      <c r="M523" s="4">
        <f t="shared" si="40"/>
        <v>265</v>
      </c>
      <c r="N523" s="6"/>
      <c r="O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25" hidden="1" customHeight="1">
      <c r="A524" s="4">
        <v>522</v>
      </c>
      <c r="B524" s="581"/>
      <c r="C524" s="76" t="s">
        <v>548</v>
      </c>
      <c r="D524" s="57">
        <v>7</v>
      </c>
      <c r="E524" s="74">
        <v>7</v>
      </c>
      <c r="F524" s="87"/>
      <c r="G524" s="92"/>
      <c r="H524" s="97" t="str">
        <f t="shared" si="39"/>
        <v>南区7-7</v>
      </c>
      <c r="I524" s="104">
        <v>215</v>
      </c>
      <c r="J524" s="113" t="s">
        <v>1379</v>
      </c>
      <c r="K524" s="188"/>
      <c r="L524" s="129"/>
      <c r="M524" s="5" t="str">
        <f t="shared" si="40"/>
        <v/>
      </c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20.25" hidden="1" customHeight="1">
      <c r="A525" s="4">
        <v>523</v>
      </c>
      <c r="B525" s="581"/>
      <c r="C525" s="76" t="s">
        <v>548</v>
      </c>
      <c r="D525" s="57">
        <v>7</v>
      </c>
      <c r="E525" s="74">
        <v>8</v>
      </c>
      <c r="F525" s="87"/>
      <c r="G525" s="92"/>
      <c r="H525" s="97" t="str">
        <f t="shared" si="39"/>
        <v>南区7-8</v>
      </c>
      <c r="I525" s="104">
        <v>270</v>
      </c>
      <c r="J525" s="113" t="s">
        <v>613</v>
      </c>
      <c r="K525" s="281"/>
      <c r="L525" s="152"/>
      <c r="M525" s="5">
        <f t="shared" si="40"/>
        <v>455</v>
      </c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16.5" hidden="1" customHeight="1">
      <c r="A526" s="4">
        <v>524</v>
      </c>
      <c r="B526" s="581"/>
      <c r="C526" s="76" t="s">
        <v>548</v>
      </c>
      <c r="D526" s="57">
        <v>7</v>
      </c>
      <c r="E526" s="74">
        <v>9</v>
      </c>
      <c r="F526" s="87"/>
      <c r="G526" s="92"/>
      <c r="H526" s="97" t="str">
        <f t="shared" si="39"/>
        <v>南区7-9</v>
      </c>
      <c r="I526" s="104">
        <v>160</v>
      </c>
      <c r="J526" s="113" t="s">
        <v>1380</v>
      </c>
      <c r="K526" s="330"/>
      <c r="L526" s="175" t="s">
        <v>931</v>
      </c>
      <c r="M526" s="4" t="str">
        <f t="shared" si="40"/>
        <v/>
      </c>
      <c r="N526" s="6"/>
    </row>
    <row r="527" spans="1:70" ht="20.25" customHeight="1">
      <c r="A527" s="4">
        <v>525</v>
      </c>
      <c r="B527" s="581"/>
      <c r="C527" s="76" t="s">
        <v>548</v>
      </c>
      <c r="D527" s="57">
        <v>7</v>
      </c>
      <c r="E527" s="74">
        <v>10</v>
      </c>
      <c r="F527" s="87">
        <v>1</v>
      </c>
      <c r="G527" s="92"/>
      <c r="H527" s="97" t="str">
        <f t="shared" si="39"/>
        <v>南区7-10</v>
      </c>
      <c r="I527" s="104">
        <v>375</v>
      </c>
      <c r="J527" s="113" t="s">
        <v>615</v>
      </c>
      <c r="K527" s="188" t="s">
        <v>1447</v>
      </c>
      <c r="L527" s="408" t="s">
        <v>1464</v>
      </c>
      <c r="M527" s="5">
        <f>IF(F532,I532,"")</f>
        <v>385</v>
      </c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100000000000001" hidden="1" customHeight="1">
      <c r="A528" s="4">
        <v>526</v>
      </c>
      <c r="B528" s="581"/>
      <c r="C528" s="76" t="s">
        <v>548</v>
      </c>
      <c r="D528" s="57">
        <v>7</v>
      </c>
      <c r="E528" s="74">
        <v>11</v>
      </c>
      <c r="F528" s="87"/>
      <c r="G528" s="92"/>
      <c r="H528" s="97" t="str">
        <f t="shared" si="39"/>
        <v>南区7-11</v>
      </c>
      <c r="I528" s="104">
        <v>280</v>
      </c>
      <c r="J528" s="113" t="s">
        <v>616</v>
      </c>
      <c r="K528" s="281"/>
      <c r="L528" s="129" t="s">
        <v>929</v>
      </c>
      <c r="M528" s="4" t="str">
        <f t="shared" si="40"/>
        <v/>
      </c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25">
      <c r="A529" s="4">
        <v>527</v>
      </c>
      <c r="B529" s="582"/>
      <c r="C529" s="76" t="s">
        <v>548</v>
      </c>
      <c r="D529" s="57">
        <v>7</v>
      </c>
      <c r="E529" s="74">
        <v>12</v>
      </c>
      <c r="F529" s="87">
        <v>3</v>
      </c>
      <c r="G529" s="92"/>
      <c r="H529" s="97" t="str">
        <f t="shared" si="39"/>
        <v>南区7-12</v>
      </c>
      <c r="I529" s="104">
        <v>335</v>
      </c>
      <c r="J529" s="113" t="s">
        <v>1381</v>
      </c>
      <c r="K529" s="281"/>
      <c r="L529" s="129"/>
      <c r="M529" s="4"/>
      <c r="N529" s="6"/>
    </row>
    <row r="530" spans="1:70" ht="20.25" customHeight="1">
      <c r="A530" s="4">
        <v>528</v>
      </c>
      <c r="B530" s="591" t="s">
        <v>617</v>
      </c>
      <c r="C530" s="76" t="s">
        <v>548</v>
      </c>
      <c r="D530" s="57">
        <v>8</v>
      </c>
      <c r="E530" s="74">
        <v>1</v>
      </c>
      <c r="F530" s="87">
        <v>2</v>
      </c>
      <c r="G530" s="92"/>
      <c r="H530" s="97" t="str">
        <f t="shared" si="39"/>
        <v>南区8-1</v>
      </c>
      <c r="I530" s="104">
        <v>655</v>
      </c>
      <c r="J530" s="113" t="s">
        <v>1382</v>
      </c>
      <c r="K530" s="188"/>
      <c r="L530" s="141" t="s">
        <v>1553</v>
      </c>
      <c r="M530" s="5">
        <f>IF(F534,I534,"")</f>
        <v>375</v>
      </c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100000000000001" customHeight="1">
      <c r="A531" s="4">
        <v>529</v>
      </c>
      <c r="B531" s="592"/>
      <c r="C531" s="76" t="s">
        <v>548</v>
      </c>
      <c r="D531" s="57">
        <v>8</v>
      </c>
      <c r="E531" s="74">
        <v>2</v>
      </c>
      <c r="F531" s="87">
        <v>1</v>
      </c>
      <c r="G531" s="92"/>
      <c r="H531" s="97" t="str">
        <f t="shared" si="39"/>
        <v>南区8-2</v>
      </c>
      <c r="I531" s="104">
        <v>570</v>
      </c>
      <c r="J531" s="113" t="s">
        <v>1383</v>
      </c>
      <c r="K531" s="188" t="s">
        <v>1458</v>
      </c>
      <c r="L531" s="408" t="s">
        <v>1464</v>
      </c>
      <c r="M531" s="4" t="str">
        <f>IF(F544,I544,"")</f>
        <v/>
      </c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ht="20.25">
      <c r="A532" s="4">
        <v>530</v>
      </c>
      <c r="B532" s="592"/>
      <c r="C532" s="76" t="s">
        <v>548</v>
      </c>
      <c r="D532" s="57">
        <v>8</v>
      </c>
      <c r="E532" s="74">
        <v>3</v>
      </c>
      <c r="F532" s="87">
        <v>1</v>
      </c>
      <c r="G532" s="92"/>
      <c r="H532" s="97" t="str">
        <f t="shared" si="39"/>
        <v>南区8-3</v>
      </c>
      <c r="I532" s="104">
        <v>385</v>
      </c>
      <c r="J532" s="113" t="s">
        <v>620</v>
      </c>
      <c r="K532" s="188" t="s">
        <v>1433</v>
      </c>
      <c r="L532" s="408" t="s">
        <v>1518</v>
      </c>
      <c r="M532" s="4"/>
      <c r="O532" s="6"/>
      <c r="R532" s="9" t="s">
        <v>81</v>
      </c>
      <c r="S532" s="10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20.25" customHeight="1">
      <c r="A533" s="4">
        <v>531</v>
      </c>
      <c r="B533" s="592"/>
      <c r="C533" s="76" t="s">
        <v>548</v>
      </c>
      <c r="D533" s="57">
        <v>8</v>
      </c>
      <c r="E533" s="74">
        <v>4</v>
      </c>
      <c r="F533" s="87" t="s">
        <v>1459</v>
      </c>
      <c r="G533" s="92"/>
      <c r="H533" s="97" t="str">
        <f t="shared" si="39"/>
        <v>南区8-4</v>
      </c>
      <c r="I533" s="104">
        <v>380</v>
      </c>
      <c r="J533" s="113" t="s">
        <v>621</v>
      </c>
      <c r="K533" s="188"/>
      <c r="L533" s="129" t="s">
        <v>1465</v>
      </c>
      <c r="M533" s="5" t="str">
        <f>IF(F537,I537,"")</f>
        <v/>
      </c>
      <c r="R533" s="8"/>
      <c r="S533" s="34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</row>
    <row r="534" spans="1:70" ht="20.100000000000001" customHeight="1">
      <c r="A534" s="4">
        <v>532</v>
      </c>
      <c r="B534" s="592"/>
      <c r="C534" s="76" t="s">
        <v>548</v>
      </c>
      <c r="D534" s="57">
        <v>8</v>
      </c>
      <c r="E534" s="74">
        <v>5</v>
      </c>
      <c r="F534" s="87">
        <v>1</v>
      </c>
      <c r="G534" s="92"/>
      <c r="H534" s="97" t="str">
        <f t="shared" si="39"/>
        <v>南区8-5</v>
      </c>
      <c r="I534" s="104">
        <v>375</v>
      </c>
      <c r="J534" s="215" t="s">
        <v>1384</v>
      </c>
      <c r="K534" s="325" t="s">
        <v>1433</v>
      </c>
      <c r="L534" s="408" t="s">
        <v>1464</v>
      </c>
      <c r="M534" s="4" t="str">
        <f>IF(F571,I571,"")</f>
        <v/>
      </c>
      <c r="N534" s="6"/>
      <c r="R534" s="211"/>
      <c r="S534" s="212"/>
    </row>
    <row r="535" spans="1:70" ht="16.5" customHeight="1">
      <c r="A535" s="4">
        <v>533</v>
      </c>
      <c r="B535" s="592"/>
      <c r="C535" s="76" t="s">
        <v>548</v>
      </c>
      <c r="D535" s="57">
        <v>8</v>
      </c>
      <c r="E535" s="74">
        <v>6</v>
      </c>
      <c r="F535" s="87">
        <v>1</v>
      </c>
      <c r="G535" s="92"/>
      <c r="H535" s="97" t="str">
        <f t="shared" si="39"/>
        <v>南区8-6</v>
      </c>
      <c r="I535" s="104">
        <v>565</v>
      </c>
      <c r="J535" s="113" t="s">
        <v>1385</v>
      </c>
      <c r="K535" s="189" t="s">
        <v>1458</v>
      </c>
      <c r="L535" s="408" t="s">
        <v>1464</v>
      </c>
      <c r="M535" s="4"/>
      <c r="R535" s="211"/>
      <c r="S535" s="212"/>
    </row>
    <row r="536" spans="1:70" ht="20.100000000000001" hidden="1" customHeight="1">
      <c r="A536" s="4">
        <v>534</v>
      </c>
      <c r="B536" s="614"/>
      <c r="C536" s="76" t="s">
        <v>548</v>
      </c>
      <c r="D536" s="57">
        <v>8</v>
      </c>
      <c r="E536" s="74">
        <v>7</v>
      </c>
      <c r="F536" s="87"/>
      <c r="G536" s="92"/>
      <c r="H536" s="97" t="str">
        <f t="shared" si="39"/>
        <v>南区8-7</v>
      </c>
      <c r="I536" s="104">
        <v>255</v>
      </c>
      <c r="J536" s="113" t="s">
        <v>1386</v>
      </c>
      <c r="K536" s="188"/>
      <c r="L536" s="129"/>
      <c r="M536" s="5">
        <f>IF(F540,I540,"")</f>
        <v>455</v>
      </c>
      <c r="O536" s="6"/>
      <c r="R536" s="14"/>
      <c r="S536" s="13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0.25" hidden="1" customHeight="1">
      <c r="A537" s="4">
        <v>535</v>
      </c>
      <c r="B537" s="590" t="s">
        <v>639</v>
      </c>
      <c r="C537" s="76" t="s">
        <v>640</v>
      </c>
      <c r="D537" s="57"/>
      <c r="E537" s="74">
        <v>1</v>
      </c>
      <c r="F537" s="87"/>
      <c r="G537" s="92"/>
      <c r="H537" s="97" t="str">
        <f t="shared" si="39"/>
        <v>菊陽-1</v>
      </c>
      <c r="I537" s="104">
        <v>325</v>
      </c>
      <c r="J537" s="113" t="s">
        <v>1516</v>
      </c>
      <c r="K537" s="325"/>
      <c r="L537" s="131"/>
      <c r="M537" s="4" t="str">
        <f>IF(F573,I573,"")</f>
        <v/>
      </c>
      <c r="N537" s="6"/>
      <c r="O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</row>
    <row r="538" spans="1:70" ht="20.25">
      <c r="A538" s="4">
        <v>536</v>
      </c>
      <c r="B538" s="581"/>
      <c r="C538" s="76" t="s">
        <v>640</v>
      </c>
      <c r="D538" s="57"/>
      <c r="E538" s="74" t="s">
        <v>143</v>
      </c>
      <c r="F538" s="87">
        <v>4</v>
      </c>
      <c r="G538" s="92"/>
      <c r="H538" s="97" t="str">
        <f t="shared" si="39"/>
        <v>菊陽-2</v>
      </c>
      <c r="I538" s="104">
        <v>265</v>
      </c>
      <c r="J538" s="113" t="s">
        <v>1388</v>
      </c>
      <c r="K538" s="327"/>
      <c r="L538" s="414" t="s">
        <v>1533</v>
      </c>
      <c r="M538" s="5">
        <f>IF(F542,I542,"")</f>
        <v>180</v>
      </c>
    </row>
    <row r="539" spans="1:70" ht="20.25" hidden="1" customHeight="1">
      <c r="A539" s="4">
        <v>537</v>
      </c>
      <c r="B539" s="581"/>
      <c r="C539" s="76" t="s">
        <v>640</v>
      </c>
      <c r="D539" s="57"/>
      <c r="E539" s="74">
        <v>3</v>
      </c>
      <c r="F539" s="87"/>
      <c r="G539" s="92"/>
      <c r="H539" s="97" t="str">
        <f t="shared" si="39"/>
        <v>菊陽-3</v>
      </c>
      <c r="I539" s="104">
        <v>300</v>
      </c>
      <c r="J539" s="113" t="s">
        <v>1389</v>
      </c>
      <c r="K539" s="281"/>
      <c r="L539" s="129"/>
      <c r="M539" s="4" t="str">
        <f>IF(F575,I575,"")</f>
        <v/>
      </c>
      <c r="N539" s="6"/>
      <c r="O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</row>
    <row r="540" spans="1:70" ht="16.5" customHeight="1">
      <c r="A540" s="4">
        <v>538</v>
      </c>
      <c r="B540" s="581"/>
      <c r="C540" s="76" t="s">
        <v>640</v>
      </c>
      <c r="D540" s="57"/>
      <c r="E540" s="74">
        <v>4</v>
      </c>
      <c r="F540" s="87">
        <v>4</v>
      </c>
      <c r="G540" s="92"/>
      <c r="H540" s="99" t="str">
        <f t="shared" si="39"/>
        <v>菊陽-4</v>
      </c>
      <c r="I540" s="104">
        <v>455</v>
      </c>
      <c r="J540" s="234" t="s">
        <v>1390</v>
      </c>
      <c r="K540" s="332"/>
      <c r="L540" s="414" t="s">
        <v>1533</v>
      </c>
      <c r="M540" s="4" t="str">
        <f>IF(F576,I576,"")</f>
        <v/>
      </c>
      <c r="N540" s="6"/>
    </row>
    <row r="541" spans="1:70" ht="20.25" hidden="1" customHeight="1">
      <c r="A541" s="4">
        <v>539</v>
      </c>
      <c r="B541" s="581"/>
      <c r="C541" s="76" t="s">
        <v>640</v>
      </c>
      <c r="D541" s="57"/>
      <c r="E541" s="74">
        <v>5</v>
      </c>
      <c r="F541" s="87"/>
      <c r="G541" s="92"/>
      <c r="H541" s="97" t="str">
        <f t="shared" si="39"/>
        <v>菊陽-5</v>
      </c>
      <c r="I541" s="104">
        <v>1015</v>
      </c>
      <c r="J541" s="113" t="s">
        <v>1391</v>
      </c>
      <c r="K541" s="188"/>
      <c r="L541" s="129"/>
      <c r="M541" s="5">
        <f>IF(F545,I545,"")</f>
        <v>490</v>
      </c>
      <c r="N541" s="6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ht="20.25" customHeight="1">
      <c r="A542" s="4">
        <v>540</v>
      </c>
      <c r="B542" s="581"/>
      <c r="C542" s="76" t="s">
        <v>640</v>
      </c>
      <c r="D542" s="57"/>
      <c r="E542" s="74">
        <v>6</v>
      </c>
      <c r="F542" s="87">
        <v>4</v>
      </c>
      <c r="G542" s="92"/>
      <c r="H542" s="97" t="str">
        <f t="shared" si="39"/>
        <v>菊陽-6</v>
      </c>
      <c r="I542" s="104">
        <v>180</v>
      </c>
      <c r="J542" s="113" t="s">
        <v>1392</v>
      </c>
      <c r="K542" s="188"/>
      <c r="L542" s="414" t="s">
        <v>1533</v>
      </c>
      <c r="M542" s="4" t="str">
        <f>IF(F584,I584,"")</f>
        <v/>
      </c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 hidden="1">
      <c r="A543" s="4">
        <v>541</v>
      </c>
      <c r="B543" s="581"/>
      <c r="C543" s="76" t="s">
        <v>640</v>
      </c>
      <c r="D543" s="57"/>
      <c r="E543" s="74">
        <v>7</v>
      </c>
      <c r="F543" s="87"/>
      <c r="G543" s="92"/>
      <c r="H543" s="97" t="str">
        <f t="shared" si="39"/>
        <v>菊陽-7</v>
      </c>
      <c r="I543" s="104">
        <v>590</v>
      </c>
      <c r="J543" s="113" t="s">
        <v>1393</v>
      </c>
      <c r="K543" s="188"/>
      <c r="L543" s="129"/>
      <c r="M543" s="4" t="str">
        <f>IF(F585,I585,"")</f>
        <v/>
      </c>
      <c r="N543" s="6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16.5" hidden="1" customHeight="1">
      <c r="A544" s="4">
        <v>542</v>
      </c>
      <c r="B544" s="581"/>
      <c r="C544" s="76" t="s">
        <v>640</v>
      </c>
      <c r="D544" s="57"/>
      <c r="E544" s="74">
        <v>8</v>
      </c>
      <c r="F544" s="87"/>
      <c r="G544" s="92"/>
      <c r="H544" s="97" t="str">
        <f t="shared" si="39"/>
        <v>菊陽-8</v>
      </c>
      <c r="I544" s="104">
        <v>505</v>
      </c>
      <c r="J544" s="113" t="s">
        <v>1394</v>
      </c>
      <c r="K544" s="188"/>
      <c r="L544" s="132"/>
      <c r="M544" s="4">
        <f>IF(F586,I586,"")</f>
        <v>485</v>
      </c>
    </row>
    <row r="545" spans="1:70" ht="20.100000000000001" customHeight="1">
      <c r="A545" s="4">
        <v>543</v>
      </c>
      <c r="B545" s="581"/>
      <c r="C545" s="76" t="s">
        <v>640</v>
      </c>
      <c r="D545" s="57"/>
      <c r="E545" s="74">
        <v>9</v>
      </c>
      <c r="F545" s="87">
        <v>4</v>
      </c>
      <c r="G545" s="92"/>
      <c r="H545" s="97" t="str">
        <f t="shared" si="39"/>
        <v>菊陽-9</v>
      </c>
      <c r="I545" s="104">
        <v>490</v>
      </c>
      <c r="J545" s="113" t="s">
        <v>1395</v>
      </c>
      <c r="K545" s="188"/>
      <c r="L545" s="414" t="s">
        <v>1533</v>
      </c>
      <c r="M545" s="4" t="str">
        <f>IF(F587,I587,"")</f>
        <v/>
      </c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</row>
    <row r="546" spans="1:70" ht="20.100000000000001" customHeight="1">
      <c r="A546" s="4">
        <v>544</v>
      </c>
      <c r="B546" s="581"/>
      <c r="C546" s="76" t="s">
        <v>640</v>
      </c>
      <c r="D546" s="57"/>
      <c r="E546" s="74" t="s">
        <v>455</v>
      </c>
      <c r="F546" s="87">
        <v>4</v>
      </c>
      <c r="G546" s="92"/>
      <c r="H546" s="97" t="str">
        <f t="shared" si="39"/>
        <v>菊陽-10</v>
      </c>
      <c r="I546" s="104">
        <v>355</v>
      </c>
      <c r="J546" s="113" t="s">
        <v>651</v>
      </c>
      <c r="K546" s="188"/>
      <c r="L546" s="414" t="s">
        <v>1540</v>
      </c>
      <c r="M546" s="4" t="str">
        <f>IF(F588,I588,"")</f>
        <v/>
      </c>
      <c r="N546" s="15"/>
      <c r="O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</row>
    <row r="547" spans="1:70" s="15" customFormat="1" ht="16.5" customHeight="1">
      <c r="A547" s="4">
        <v>545</v>
      </c>
      <c r="B547" s="581"/>
      <c r="C547" s="76" t="s">
        <v>640</v>
      </c>
      <c r="D547" s="57"/>
      <c r="E547" s="74" t="s">
        <v>383</v>
      </c>
      <c r="F547" s="87">
        <v>2</v>
      </c>
      <c r="G547" s="92"/>
      <c r="H547" s="97" t="str">
        <f t="shared" si="39"/>
        <v>菊陽-11</v>
      </c>
      <c r="I547" s="104">
        <v>505</v>
      </c>
      <c r="J547" s="113" t="s">
        <v>1396</v>
      </c>
      <c r="K547" s="188"/>
      <c r="L547" s="415" t="s">
        <v>1545</v>
      </c>
      <c r="M547" s="5">
        <f>IF(F551,I551,"")</f>
        <v>400</v>
      </c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</row>
    <row r="548" spans="1:70" s="15" customFormat="1" ht="20.25" hidden="1" customHeight="1">
      <c r="A548" s="4">
        <v>546</v>
      </c>
      <c r="B548" s="581"/>
      <c r="C548" s="76" t="s">
        <v>640</v>
      </c>
      <c r="D548" s="57"/>
      <c r="E548" s="74" t="s">
        <v>182</v>
      </c>
      <c r="F548" s="87"/>
      <c r="G548" s="92"/>
      <c r="H548" s="97" t="str">
        <f t="shared" si="39"/>
        <v>菊陽-12</v>
      </c>
      <c r="I548" s="104">
        <v>165</v>
      </c>
      <c r="J548" s="113" t="s">
        <v>1397</v>
      </c>
      <c r="K548" s="188"/>
      <c r="L548" s="129"/>
      <c r="M548" s="5">
        <f>IF(F552,I552,"")</f>
        <v>330</v>
      </c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</row>
    <row r="549" spans="1:70" ht="20.100000000000001" customHeight="1">
      <c r="A549" s="4">
        <v>547</v>
      </c>
      <c r="B549" s="581"/>
      <c r="C549" s="76" t="s">
        <v>640</v>
      </c>
      <c r="D549" s="57"/>
      <c r="E549" s="74" t="s">
        <v>185</v>
      </c>
      <c r="F549" s="87">
        <v>4</v>
      </c>
      <c r="G549" s="92"/>
      <c r="H549" s="97" t="str">
        <f t="shared" si="39"/>
        <v>菊陽-13</v>
      </c>
      <c r="I549" s="104">
        <v>270</v>
      </c>
      <c r="J549" s="113" t="s">
        <v>1398</v>
      </c>
      <c r="K549" s="281"/>
      <c r="L549" s="414" t="s">
        <v>1533</v>
      </c>
      <c r="M549" s="4"/>
      <c r="N549" s="15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25" hidden="1" customHeight="1">
      <c r="A550" s="4">
        <v>548</v>
      </c>
      <c r="B550" s="581"/>
      <c r="C550" s="76" t="s">
        <v>640</v>
      </c>
      <c r="D550" s="57"/>
      <c r="E550" s="74" t="s">
        <v>187</v>
      </c>
      <c r="F550" s="87"/>
      <c r="G550" s="92"/>
      <c r="H550" s="97" t="str">
        <f t="shared" si="39"/>
        <v>菊陽-14</v>
      </c>
      <c r="I550" s="108">
        <v>375</v>
      </c>
      <c r="J550" s="113" t="s">
        <v>1399</v>
      </c>
      <c r="K550" s="188"/>
      <c r="L550" s="169"/>
      <c r="M550" s="5">
        <f>IF(F554,I554,"")</f>
        <v>345</v>
      </c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s="15" customFormat="1" ht="20.100000000000001" customHeight="1">
      <c r="A551" s="4">
        <v>549</v>
      </c>
      <c r="B551" s="581"/>
      <c r="C551" s="76" t="s">
        <v>640</v>
      </c>
      <c r="D551" s="57"/>
      <c r="E551" s="74" t="s">
        <v>189</v>
      </c>
      <c r="F551" s="87">
        <v>4</v>
      </c>
      <c r="G551" s="92"/>
      <c r="H551" s="97" t="str">
        <f t="shared" si="39"/>
        <v>菊陽-15</v>
      </c>
      <c r="I551" s="108">
        <v>400</v>
      </c>
      <c r="J551" s="118" t="s">
        <v>1400</v>
      </c>
      <c r="K551" s="188"/>
      <c r="L551" s="414" t="s">
        <v>1533</v>
      </c>
      <c r="M551" s="5">
        <f>IF(F555,I555,"")</f>
        <v>450</v>
      </c>
      <c r="N551" s="23"/>
      <c r="P551" s="44"/>
      <c r="Q551" s="44"/>
    </row>
    <row r="552" spans="1:70" s="15" customFormat="1" ht="16.5" customHeight="1">
      <c r="A552" s="4">
        <v>550</v>
      </c>
      <c r="B552" s="581"/>
      <c r="C552" s="76" t="s">
        <v>640</v>
      </c>
      <c r="D552" s="57"/>
      <c r="E552" s="74" t="s">
        <v>29</v>
      </c>
      <c r="F552" s="87">
        <v>4</v>
      </c>
      <c r="G552" s="92"/>
      <c r="H552" s="97" t="str">
        <f t="shared" si="39"/>
        <v>菊陽-16</v>
      </c>
      <c r="I552" s="108">
        <v>330</v>
      </c>
      <c r="J552" s="266" t="s">
        <v>1401</v>
      </c>
      <c r="K552" s="281"/>
      <c r="L552" s="414" t="s">
        <v>1533</v>
      </c>
      <c r="M552" s="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</row>
    <row r="553" spans="1:70" s="23" customFormat="1" ht="20.25" hidden="1" customHeight="1">
      <c r="A553" s="4">
        <v>551</v>
      </c>
      <c r="B553" s="581"/>
      <c r="C553" s="76" t="s">
        <v>640</v>
      </c>
      <c r="D553" s="57"/>
      <c r="E553" s="74" t="s">
        <v>710</v>
      </c>
      <c r="F553" s="87"/>
      <c r="G553" s="92"/>
      <c r="H553" s="97" t="str">
        <f>CONCATENATE(C553,D553,"-",E553)</f>
        <v>菊陽-17</v>
      </c>
      <c r="I553" s="104">
        <v>305</v>
      </c>
      <c r="J553" s="113" t="s">
        <v>1402</v>
      </c>
      <c r="K553" s="327"/>
      <c r="L553" s="145"/>
      <c r="M553" s="5">
        <f>IF(F557,I557,"")</f>
        <v>460</v>
      </c>
      <c r="N553" s="44"/>
      <c r="P553" s="44"/>
      <c r="Q553" s="44"/>
    </row>
    <row r="554" spans="1:70" s="23" customFormat="1" ht="20.25" customHeight="1">
      <c r="A554" s="4">
        <v>552</v>
      </c>
      <c r="B554" s="581"/>
      <c r="C554" s="76" t="s">
        <v>640</v>
      </c>
      <c r="D554" s="57"/>
      <c r="E554" s="74" t="s">
        <v>869</v>
      </c>
      <c r="F554" s="87">
        <v>4</v>
      </c>
      <c r="G554" s="92"/>
      <c r="H554" s="97" t="str">
        <f t="shared" ref="H554:H566" si="41">CONCATENATE(C554,D554,"-",E554)</f>
        <v>菊陽-18</v>
      </c>
      <c r="I554" s="104">
        <v>345</v>
      </c>
      <c r="J554" s="113" t="s">
        <v>1403</v>
      </c>
      <c r="K554" s="281"/>
      <c r="L554" s="414" t="s">
        <v>1533</v>
      </c>
      <c r="M554" s="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</row>
    <row r="555" spans="1:70" ht="20.100000000000001" customHeight="1">
      <c r="A555" s="4">
        <v>553</v>
      </c>
      <c r="B555" s="581"/>
      <c r="C555" s="76" t="s">
        <v>640</v>
      </c>
      <c r="D555" s="57"/>
      <c r="E555" s="74" t="s">
        <v>870</v>
      </c>
      <c r="F555" s="87">
        <v>4</v>
      </c>
      <c r="G555" s="92"/>
      <c r="H555" s="97" t="str">
        <f t="shared" si="41"/>
        <v>菊陽-19</v>
      </c>
      <c r="I555" s="104">
        <v>450</v>
      </c>
      <c r="J555" s="113" t="s">
        <v>1404</v>
      </c>
      <c r="K555" s="281"/>
      <c r="L555" s="414" t="s">
        <v>1533</v>
      </c>
      <c r="M555" s="5">
        <f>IF(F559,I559,"")</f>
        <v>455</v>
      </c>
      <c r="N555" s="6"/>
    </row>
    <row r="556" spans="1:70" ht="20.25" customHeight="1">
      <c r="A556" s="4">
        <v>554</v>
      </c>
      <c r="B556" s="581"/>
      <c r="C556" s="76" t="s">
        <v>640</v>
      </c>
      <c r="D556" s="57"/>
      <c r="E556" s="74" t="s">
        <v>871</v>
      </c>
      <c r="F556" s="87">
        <v>4</v>
      </c>
      <c r="G556" s="92"/>
      <c r="H556" s="97" t="str">
        <f t="shared" si="41"/>
        <v>菊陽-20</v>
      </c>
      <c r="I556" s="104">
        <v>440</v>
      </c>
      <c r="J556" s="113" t="s">
        <v>1404</v>
      </c>
      <c r="K556" s="281"/>
      <c r="L556" s="414" t="s">
        <v>1533</v>
      </c>
      <c r="M556" s="4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ht="20.100000000000001" customHeight="1">
      <c r="A557" s="4">
        <v>555</v>
      </c>
      <c r="B557" s="581"/>
      <c r="C557" s="76" t="s">
        <v>640</v>
      </c>
      <c r="D557" s="57"/>
      <c r="E557" s="74" t="s">
        <v>872</v>
      </c>
      <c r="F557" s="87">
        <v>4</v>
      </c>
      <c r="G557" s="92"/>
      <c r="H557" s="97" t="str">
        <f t="shared" si="41"/>
        <v>菊陽-21</v>
      </c>
      <c r="I557" s="104">
        <v>460</v>
      </c>
      <c r="J557" s="113" t="s">
        <v>1404</v>
      </c>
      <c r="K557" s="281"/>
      <c r="L557" s="414" t="s">
        <v>1533</v>
      </c>
      <c r="M557" s="5">
        <f>IF(F561,I561,"")</f>
        <v>340</v>
      </c>
      <c r="N557" s="6"/>
      <c r="O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</row>
    <row r="558" spans="1:70" ht="20.25">
      <c r="A558" s="4">
        <v>556</v>
      </c>
      <c r="B558" s="581"/>
      <c r="C558" s="76" t="s">
        <v>640</v>
      </c>
      <c r="D558" s="57"/>
      <c r="E558" s="74" t="s">
        <v>873</v>
      </c>
      <c r="F558" s="87">
        <v>4</v>
      </c>
      <c r="G558" s="92"/>
      <c r="H558" s="97" t="str">
        <f t="shared" si="41"/>
        <v>菊陽-22</v>
      </c>
      <c r="I558" s="104">
        <v>320</v>
      </c>
      <c r="J558" s="113" t="s">
        <v>1405</v>
      </c>
      <c r="K558" s="281"/>
      <c r="L558" s="414" t="s">
        <v>1533</v>
      </c>
      <c r="M558" s="4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</row>
    <row r="559" spans="1:70" ht="20.25">
      <c r="A559" s="4">
        <v>557</v>
      </c>
      <c r="B559" s="581"/>
      <c r="C559" s="76" t="s">
        <v>640</v>
      </c>
      <c r="D559" s="57"/>
      <c r="E559" s="74" t="s">
        <v>874</v>
      </c>
      <c r="F559" s="87">
        <v>4</v>
      </c>
      <c r="G559" s="92"/>
      <c r="H559" s="97" t="str">
        <f t="shared" si="41"/>
        <v>菊陽-23</v>
      </c>
      <c r="I559" s="104">
        <v>455</v>
      </c>
      <c r="J559" s="113" t="s">
        <v>1405</v>
      </c>
      <c r="K559" s="281"/>
      <c r="L559" s="414" t="s">
        <v>1533</v>
      </c>
      <c r="M559" s="5" t="str">
        <f>IF(F563,I563,"")</f>
        <v/>
      </c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</row>
    <row r="560" spans="1:70" ht="20.25" hidden="1">
      <c r="A560" s="4">
        <v>558</v>
      </c>
      <c r="B560" s="581"/>
      <c r="C560" s="76" t="s">
        <v>640</v>
      </c>
      <c r="D560" s="57"/>
      <c r="E560" s="74" t="s">
        <v>875</v>
      </c>
      <c r="F560" s="87"/>
      <c r="G560" s="92"/>
      <c r="H560" s="97" t="str">
        <f t="shared" si="41"/>
        <v>菊陽-24</v>
      </c>
      <c r="I560" s="104">
        <v>475</v>
      </c>
      <c r="J560" s="113" t="s">
        <v>1405</v>
      </c>
      <c r="K560" s="281"/>
      <c r="L560" s="357"/>
      <c r="M560" s="5">
        <f>IF(F564,I564,"")</f>
        <v>265</v>
      </c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20.100000000000001" customHeight="1">
      <c r="A561" s="4">
        <v>559</v>
      </c>
      <c r="B561" s="581"/>
      <c r="C561" s="76" t="s">
        <v>640</v>
      </c>
      <c r="D561" s="57"/>
      <c r="E561" s="74" t="s">
        <v>876</v>
      </c>
      <c r="F561" s="87">
        <v>4</v>
      </c>
      <c r="G561" s="92"/>
      <c r="H561" s="97" t="str">
        <f t="shared" si="41"/>
        <v>菊陽-25</v>
      </c>
      <c r="I561" s="104">
        <v>340</v>
      </c>
      <c r="J561" s="113" t="s">
        <v>1405</v>
      </c>
      <c r="K561" s="281"/>
      <c r="L561" s="414" t="s">
        <v>1533</v>
      </c>
      <c r="N561" s="23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s="23" customFormat="1" ht="20.25" customHeight="1">
      <c r="A562" s="4">
        <v>560</v>
      </c>
      <c r="B562" s="581"/>
      <c r="C562" s="76" t="s">
        <v>640</v>
      </c>
      <c r="D562" s="57"/>
      <c r="E562" s="74" t="s">
        <v>877</v>
      </c>
      <c r="F562" s="87">
        <v>4</v>
      </c>
      <c r="G562" s="92"/>
      <c r="H562" s="97" t="str">
        <f t="shared" si="41"/>
        <v>菊陽-26</v>
      </c>
      <c r="I562" s="104">
        <v>530</v>
      </c>
      <c r="J562" s="113" t="s">
        <v>1405</v>
      </c>
      <c r="K562" s="281"/>
      <c r="L562" s="414" t="s">
        <v>1533</v>
      </c>
      <c r="M562" s="5">
        <f>IF(F565,I565,"")</f>
        <v>455</v>
      </c>
      <c r="P562" s="44"/>
      <c r="Q562" s="44"/>
    </row>
    <row r="563" spans="1:70" s="23" customFormat="1" ht="20.25" hidden="1" customHeight="1">
      <c r="A563" s="4">
        <v>561</v>
      </c>
      <c r="B563" s="581"/>
      <c r="C563" s="76" t="s">
        <v>640</v>
      </c>
      <c r="D563" s="57"/>
      <c r="E563" s="74" t="s">
        <v>878</v>
      </c>
      <c r="F563" s="87"/>
      <c r="G563" s="92"/>
      <c r="H563" s="97" t="str">
        <f t="shared" si="41"/>
        <v>菊陽-27</v>
      </c>
      <c r="I563" s="104">
        <v>250</v>
      </c>
      <c r="J563" s="113" t="s">
        <v>1405</v>
      </c>
      <c r="K563" s="281"/>
      <c r="L563" s="339"/>
      <c r="M563" s="5" t="str">
        <f>IF(F567,I567,"")</f>
        <v/>
      </c>
      <c r="P563" s="44"/>
      <c r="Q563" s="44"/>
    </row>
    <row r="564" spans="1:70" s="23" customFormat="1" ht="20.25" customHeight="1">
      <c r="A564" s="4">
        <v>562</v>
      </c>
      <c r="B564" s="581"/>
      <c r="C564" s="76" t="s">
        <v>640</v>
      </c>
      <c r="D564" s="57"/>
      <c r="E564" s="74" t="s">
        <v>879</v>
      </c>
      <c r="F564" s="87">
        <v>1</v>
      </c>
      <c r="G564" s="92"/>
      <c r="H564" s="97" t="str">
        <f t="shared" si="41"/>
        <v>菊陽-28</v>
      </c>
      <c r="I564" s="104">
        <v>265</v>
      </c>
      <c r="J564" s="113" t="s">
        <v>1406</v>
      </c>
      <c r="K564" s="281" t="s">
        <v>1537</v>
      </c>
      <c r="L564" s="338"/>
      <c r="M564" s="4" t="e">
        <f>IF(#REF!,#REF!,"")</f>
        <v>#REF!</v>
      </c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</row>
    <row r="565" spans="1:70" s="23" customFormat="1" ht="20.100000000000001" customHeight="1">
      <c r="A565" s="4">
        <v>563</v>
      </c>
      <c r="B565" s="581"/>
      <c r="C565" s="76" t="s">
        <v>640</v>
      </c>
      <c r="D565" s="57"/>
      <c r="E565" s="74" t="s">
        <v>1029</v>
      </c>
      <c r="F565" s="87">
        <v>1</v>
      </c>
      <c r="G565" s="92"/>
      <c r="H565" s="97" t="str">
        <f t="shared" si="41"/>
        <v>菊陽-29</v>
      </c>
      <c r="I565" s="104">
        <v>455</v>
      </c>
      <c r="J565" s="113" t="s">
        <v>1528</v>
      </c>
      <c r="K565" s="281" t="s">
        <v>1546</v>
      </c>
      <c r="L565" s="338"/>
      <c r="M565" s="4" t="str">
        <f>IF(F591,I591,"")</f>
        <v/>
      </c>
      <c r="N565" s="6"/>
      <c r="P565" s="44"/>
      <c r="Q565" s="44"/>
    </row>
    <row r="566" spans="1:70" ht="20.25" customHeight="1">
      <c r="A566" s="4">
        <v>564</v>
      </c>
      <c r="B566" s="582"/>
      <c r="C566" s="76" t="s">
        <v>640</v>
      </c>
      <c r="D566" s="57"/>
      <c r="E566" s="74" t="s">
        <v>1089</v>
      </c>
      <c r="F566" s="87">
        <v>2</v>
      </c>
      <c r="G566" s="92"/>
      <c r="H566" s="97" t="str">
        <f t="shared" si="41"/>
        <v>菊陽-30</v>
      </c>
      <c r="I566" s="104">
        <v>495</v>
      </c>
      <c r="J566" s="113" t="s">
        <v>1517</v>
      </c>
      <c r="K566" s="281"/>
      <c r="L566" s="338" t="s">
        <v>1551</v>
      </c>
      <c r="M566" s="4" t="str">
        <f>IF(F592,I592,"")</f>
        <v/>
      </c>
      <c r="N566" s="6"/>
      <c r="O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</row>
    <row r="567" spans="1:70" ht="20.100000000000001" hidden="1" customHeight="1">
      <c r="A567" s="4">
        <v>565</v>
      </c>
      <c r="B567" s="591" t="s">
        <v>658</v>
      </c>
      <c r="C567" s="76" t="s">
        <v>659</v>
      </c>
      <c r="D567" s="57"/>
      <c r="E567" s="74" t="s">
        <v>10</v>
      </c>
      <c r="F567" s="87"/>
      <c r="G567" s="92"/>
      <c r="H567" s="97" t="str">
        <f t="shared" si="39"/>
        <v>合志①-1</v>
      </c>
      <c r="I567" s="104">
        <v>410</v>
      </c>
      <c r="J567" s="113" t="s">
        <v>661</v>
      </c>
      <c r="K567" s="188"/>
      <c r="L567" s="152"/>
      <c r="M567" s="5" t="str">
        <f>IF(F571,I571,"")</f>
        <v/>
      </c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</row>
    <row r="568" spans="1:70" ht="20.100000000000001" hidden="1" customHeight="1">
      <c r="A568" s="4">
        <v>566</v>
      </c>
      <c r="B568" s="592"/>
      <c r="C568" s="76" t="s">
        <v>659</v>
      </c>
      <c r="D568" s="63"/>
      <c r="E568" s="74">
        <v>2</v>
      </c>
      <c r="F568" s="87"/>
      <c r="G568" s="92"/>
      <c r="H568" s="97" t="str">
        <f t="shared" si="39"/>
        <v>合志①-2</v>
      </c>
      <c r="I568" s="104">
        <v>495</v>
      </c>
      <c r="J568" s="113" t="s">
        <v>662</v>
      </c>
      <c r="K568" s="327"/>
      <c r="L568" s="145"/>
      <c r="M568" s="4">
        <f>IF(F594,I594,"")</f>
        <v>495</v>
      </c>
      <c r="O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</row>
    <row r="569" spans="1:70" ht="37.5" hidden="1" customHeight="1">
      <c r="A569" s="4">
        <v>567</v>
      </c>
      <c r="B569" s="592"/>
      <c r="C569" s="76" t="s">
        <v>659</v>
      </c>
      <c r="D569" s="63"/>
      <c r="E569" s="74">
        <v>3</v>
      </c>
      <c r="F569" s="87"/>
      <c r="G569" s="92"/>
      <c r="H569" s="97" t="str">
        <f t="shared" si="39"/>
        <v>合志①-3</v>
      </c>
      <c r="I569" s="104">
        <v>450</v>
      </c>
      <c r="J569" s="113" t="s">
        <v>663</v>
      </c>
      <c r="K569" s="188"/>
      <c r="L569" s="129"/>
      <c r="M569" s="4"/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16.5" hidden="1" customHeight="1">
      <c r="A570" s="4">
        <v>568</v>
      </c>
      <c r="B570" s="592"/>
      <c r="C570" s="76" t="s">
        <v>659</v>
      </c>
      <c r="D570" s="63"/>
      <c r="E570" s="74">
        <v>4</v>
      </c>
      <c r="F570" s="87"/>
      <c r="G570" s="92"/>
      <c r="H570" s="97" t="str">
        <f t="shared" si="39"/>
        <v>合志①-4</v>
      </c>
      <c r="I570" s="104">
        <v>485</v>
      </c>
      <c r="J570" s="113" t="s">
        <v>663</v>
      </c>
      <c r="K570" s="188"/>
      <c r="L570" s="129"/>
      <c r="M570" s="5" t="str">
        <f>IF(F574,I574,"")</f>
        <v/>
      </c>
    </row>
    <row r="571" spans="1:70" ht="20.100000000000001" hidden="1" customHeight="1">
      <c r="A571" s="4">
        <v>569</v>
      </c>
      <c r="B571" s="592"/>
      <c r="C571" s="76" t="s">
        <v>659</v>
      </c>
      <c r="D571" s="63"/>
      <c r="E571" s="74">
        <v>5</v>
      </c>
      <c r="F571" s="87"/>
      <c r="G571" s="92"/>
      <c r="H571" s="97" t="str">
        <f t="shared" si="39"/>
        <v>合志①-5</v>
      </c>
      <c r="I571" s="104">
        <v>330</v>
      </c>
      <c r="J571" s="113" t="s">
        <v>663</v>
      </c>
      <c r="K571" s="335"/>
      <c r="L571" s="178"/>
      <c r="M571" s="5" t="e">
        <f>IF(#REF!,#REF!,"")</f>
        <v>#REF!</v>
      </c>
    </row>
    <row r="572" spans="1:70" ht="20.100000000000001" hidden="1" customHeight="1">
      <c r="A572" s="4">
        <v>570</v>
      </c>
      <c r="B572" s="592"/>
      <c r="C572" s="76" t="s">
        <v>659</v>
      </c>
      <c r="D572" s="63"/>
      <c r="E572" s="74">
        <v>6</v>
      </c>
      <c r="F572" s="87"/>
      <c r="G572" s="92"/>
      <c r="H572" s="97" t="str">
        <f t="shared" si="39"/>
        <v>合志①-6</v>
      </c>
      <c r="I572" s="104">
        <v>410</v>
      </c>
      <c r="J572" s="113" t="s">
        <v>663</v>
      </c>
      <c r="K572" s="188"/>
      <c r="L572" s="152"/>
      <c r="M572" s="5" t="e">
        <f>IF(#REF!,#REF!,"")</f>
        <v>#REF!</v>
      </c>
      <c r="N572" s="15"/>
    </row>
    <row r="573" spans="1:70" ht="20.25" hidden="1" customHeight="1">
      <c r="A573" s="4">
        <v>571</v>
      </c>
      <c r="B573" s="592"/>
      <c r="C573" s="76" t="s">
        <v>659</v>
      </c>
      <c r="D573" s="63"/>
      <c r="E573" s="74">
        <v>7</v>
      </c>
      <c r="F573" s="87"/>
      <c r="G573" s="92"/>
      <c r="H573" s="97" t="str">
        <f t="shared" si="39"/>
        <v>合志①-7</v>
      </c>
      <c r="I573" s="104">
        <v>470</v>
      </c>
      <c r="J573" s="113" t="s">
        <v>1409</v>
      </c>
      <c r="K573" s="281"/>
      <c r="L573" s="141"/>
      <c r="M573" s="5">
        <f>IF(F577,I577,"")</f>
        <v>305</v>
      </c>
      <c r="N573" s="15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s="15" customFormat="1" ht="20.25" hidden="1">
      <c r="A574" s="4">
        <v>572</v>
      </c>
      <c r="B574" s="592"/>
      <c r="C574" s="76" t="s">
        <v>659</v>
      </c>
      <c r="D574" s="63"/>
      <c r="E574" s="74">
        <v>8</v>
      </c>
      <c r="F574" s="87"/>
      <c r="G574" s="92"/>
      <c r="H574" s="97" t="str">
        <f t="shared" si="39"/>
        <v>合志①-8</v>
      </c>
      <c r="I574" s="108">
        <v>250</v>
      </c>
      <c r="J574" s="215" t="s">
        <v>663</v>
      </c>
      <c r="K574" s="281"/>
      <c r="L574" s="353"/>
      <c r="M574" s="5" t="str">
        <f>IF(F578,I578,"")</f>
        <v/>
      </c>
      <c r="N574" s="44"/>
      <c r="P574" s="44"/>
      <c r="Q574" s="44"/>
    </row>
    <row r="575" spans="1:70" s="15" customFormat="1" ht="20.25" hidden="1">
      <c r="A575" s="4">
        <v>573</v>
      </c>
      <c r="B575" s="592"/>
      <c r="C575" s="76" t="s">
        <v>659</v>
      </c>
      <c r="D575" s="63"/>
      <c r="E575" s="74">
        <v>9</v>
      </c>
      <c r="F575" s="87"/>
      <c r="G575" s="92"/>
      <c r="H575" s="97" t="str">
        <f t="shared" si="39"/>
        <v>合志①-9</v>
      </c>
      <c r="I575" s="104">
        <v>410</v>
      </c>
      <c r="J575" s="113" t="s">
        <v>664</v>
      </c>
      <c r="K575" s="188"/>
      <c r="L575" s="129"/>
      <c r="M575" s="5" t="str">
        <f>IF(F609,I609,"")</f>
        <v/>
      </c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</row>
    <row r="576" spans="1:70" ht="20.100000000000001" hidden="1" customHeight="1">
      <c r="A576" s="4">
        <v>574</v>
      </c>
      <c r="B576" s="592"/>
      <c r="C576" s="76" t="s">
        <v>659</v>
      </c>
      <c r="D576" s="63"/>
      <c r="E576" s="74">
        <v>10</v>
      </c>
      <c r="F576" s="87"/>
      <c r="G576" s="92"/>
      <c r="H576" s="97" t="str">
        <f t="shared" si="39"/>
        <v>合志①-10</v>
      </c>
      <c r="I576" s="104">
        <v>415</v>
      </c>
      <c r="J576" s="116" t="s">
        <v>1410</v>
      </c>
      <c r="K576" s="188"/>
      <c r="L576" s="129"/>
    </row>
    <row r="577" spans="1:70" ht="20.100000000000001" customHeight="1">
      <c r="A577" s="4">
        <v>575</v>
      </c>
      <c r="B577" s="592"/>
      <c r="C577" s="76" t="s">
        <v>659</v>
      </c>
      <c r="D577" s="63"/>
      <c r="E577" s="74">
        <v>11</v>
      </c>
      <c r="F577" s="87">
        <v>1</v>
      </c>
      <c r="G577" s="92"/>
      <c r="H577" s="97" t="str">
        <f t="shared" si="39"/>
        <v>合志①-11</v>
      </c>
      <c r="I577" s="108">
        <v>305</v>
      </c>
      <c r="J577" s="113" t="s">
        <v>663</v>
      </c>
      <c r="K577" s="328" t="s">
        <v>1519</v>
      </c>
      <c r="L577" s="152"/>
      <c r="N577" s="6"/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ht="20.25" hidden="1" customHeight="1">
      <c r="A578" s="4">
        <v>576</v>
      </c>
      <c r="B578" s="592"/>
      <c r="C578" s="76" t="s">
        <v>659</v>
      </c>
      <c r="D578" s="57"/>
      <c r="E578" s="74" t="s">
        <v>182</v>
      </c>
      <c r="F578" s="87"/>
      <c r="G578" s="92"/>
      <c r="H578" s="97" t="str">
        <f t="shared" si="39"/>
        <v>合志①-12</v>
      </c>
      <c r="I578" s="104">
        <v>375</v>
      </c>
      <c r="J578" s="113" t="s">
        <v>661</v>
      </c>
      <c r="K578" s="188"/>
      <c r="L578" s="263"/>
      <c r="M578" s="5">
        <f>IF(F582,I582,"")</f>
        <v>540</v>
      </c>
      <c r="N578" s="6"/>
      <c r="O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</row>
    <row r="579" spans="1:70" ht="20.25" hidden="1" customHeight="1">
      <c r="A579" s="4">
        <v>577</v>
      </c>
      <c r="B579" s="592"/>
      <c r="C579" s="76" t="s">
        <v>659</v>
      </c>
      <c r="D579" s="57"/>
      <c r="E579" s="74" t="s">
        <v>185</v>
      </c>
      <c r="F579" s="87"/>
      <c r="G579" s="92"/>
      <c r="H579" s="97" t="str">
        <f t="shared" si="39"/>
        <v>合志①-13</v>
      </c>
      <c r="I579" s="104">
        <v>365</v>
      </c>
      <c r="J579" s="246" t="s">
        <v>662</v>
      </c>
      <c r="K579" s="188"/>
      <c r="L579" s="264"/>
      <c r="M579" s="5" t="str">
        <f>IF(F583,I583,"")</f>
        <v/>
      </c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</row>
    <row r="580" spans="1:70" ht="20.100000000000001" hidden="1" customHeight="1">
      <c r="A580" s="4">
        <v>578</v>
      </c>
      <c r="B580" s="592"/>
      <c r="C580" s="76" t="s">
        <v>659</v>
      </c>
      <c r="D580" s="57"/>
      <c r="E580" s="74" t="s">
        <v>880</v>
      </c>
      <c r="F580" s="87"/>
      <c r="G580" s="92"/>
      <c r="H580" s="97" t="str">
        <f t="shared" si="39"/>
        <v>合志①-14</v>
      </c>
      <c r="I580" s="104">
        <v>205</v>
      </c>
      <c r="J580" s="246" t="s">
        <v>1411</v>
      </c>
      <c r="K580" s="281"/>
      <c r="L580" s="134"/>
      <c r="N580" s="6"/>
      <c r="O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</row>
    <row r="581" spans="1:70" ht="20.25" hidden="1" customHeight="1">
      <c r="A581" s="4">
        <v>579</v>
      </c>
      <c r="B581" s="592"/>
      <c r="C581" s="76" t="s">
        <v>659</v>
      </c>
      <c r="D581" s="57"/>
      <c r="E581" s="74" t="s">
        <v>881</v>
      </c>
      <c r="F581" s="87"/>
      <c r="G581" s="92"/>
      <c r="H581" s="97" t="str">
        <f t="shared" si="39"/>
        <v>合志①-15</v>
      </c>
      <c r="I581" s="104">
        <v>345</v>
      </c>
      <c r="J581" s="246" t="s">
        <v>1412</v>
      </c>
      <c r="K581" s="281"/>
      <c r="L581" s="134"/>
      <c r="O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</row>
    <row r="582" spans="1:70" ht="20.25" customHeight="1">
      <c r="A582" s="4">
        <v>580</v>
      </c>
      <c r="B582" s="592"/>
      <c r="C582" s="76" t="s">
        <v>659</v>
      </c>
      <c r="D582" s="57"/>
      <c r="E582" s="74" t="s">
        <v>882</v>
      </c>
      <c r="F582" s="87">
        <v>1</v>
      </c>
      <c r="G582" s="92"/>
      <c r="H582" s="97" t="str">
        <f t="shared" si="39"/>
        <v>合志①-16</v>
      </c>
      <c r="I582" s="104">
        <v>540</v>
      </c>
      <c r="J582" s="246" t="s">
        <v>1413</v>
      </c>
      <c r="K582" s="281" t="s">
        <v>1529</v>
      </c>
      <c r="L582" s="339"/>
      <c r="M582" s="5">
        <f>IF(F586,I586,"")</f>
        <v>485</v>
      </c>
      <c r="O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</row>
    <row r="583" spans="1:70" ht="16.5" hidden="1" customHeight="1">
      <c r="A583" s="4">
        <v>581</v>
      </c>
      <c r="B583" s="614"/>
      <c r="C583" s="76" t="s">
        <v>659</v>
      </c>
      <c r="D583" s="57"/>
      <c r="E583" s="74" t="s">
        <v>883</v>
      </c>
      <c r="F583" s="87"/>
      <c r="G583" s="92"/>
      <c r="H583" s="97" t="str">
        <f t="shared" si="39"/>
        <v>合志①-17</v>
      </c>
      <c r="I583" s="104">
        <v>335</v>
      </c>
      <c r="J583" s="246" t="s">
        <v>1413</v>
      </c>
      <c r="K583" s="281"/>
      <c r="L583" s="348"/>
    </row>
    <row r="584" spans="1:70" ht="20.100000000000001" hidden="1" customHeight="1">
      <c r="A584" s="4">
        <v>582</v>
      </c>
      <c r="B584" s="590" t="s">
        <v>666</v>
      </c>
      <c r="C584" s="76" t="s">
        <v>667</v>
      </c>
      <c r="D584" s="57"/>
      <c r="E584" s="74">
        <v>1</v>
      </c>
      <c r="F584" s="87"/>
      <c r="G584" s="92"/>
      <c r="H584" s="97" t="str">
        <f t="shared" si="39"/>
        <v>合志②-1</v>
      </c>
      <c r="I584" s="104">
        <v>360</v>
      </c>
      <c r="J584" s="113" t="s">
        <v>668</v>
      </c>
      <c r="K584" s="188"/>
      <c r="L584" s="129"/>
      <c r="N584" s="6"/>
    </row>
    <row r="585" spans="1:70" ht="16.5" hidden="1" customHeight="1">
      <c r="A585" s="4">
        <v>583</v>
      </c>
      <c r="B585" s="581"/>
      <c r="C585" s="76" t="s">
        <v>667</v>
      </c>
      <c r="D585" s="63"/>
      <c r="E585" s="74">
        <v>2</v>
      </c>
      <c r="F585" s="87"/>
      <c r="G585" s="92"/>
      <c r="H585" s="97" t="str">
        <f t="shared" si="39"/>
        <v>合志②-2</v>
      </c>
      <c r="I585" s="104">
        <v>395</v>
      </c>
      <c r="J585" s="113" t="s">
        <v>669</v>
      </c>
      <c r="K585" s="188"/>
      <c r="L585" s="129"/>
    </row>
    <row r="586" spans="1:70" ht="20.100000000000001" customHeight="1">
      <c r="A586" s="4">
        <v>584</v>
      </c>
      <c r="B586" s="581"/>
      <c r="C586" s="76" t="s">
        <v>667</v>
      </c>
      <c r="D586" s="63"/>
      <c r="E586" s="74">
        <v>3</v>
      </c>
      <c r="F586" s="87">
        <v>4</v>
      </c>
      <c r="G586" s="92"/>
      <c r="H586" s="97" t="str">
        <f t="shared" si="39"/>
        <v>合志②-3</v>
      </c>
      <c r="I586" s="104">
        <v>485</v>
      </c>
      <c r="J586" s="113" t="s">
        <v>670</v>
      </c>
      <c r="K586" s="281"/>
      <c r="L586" s="414" t="s">
        <v>1533</v>
      </c>
      <c r="M586" s="5">
        <f>IF(F590,I590,"")</f>
        <v>465</v>
      </c>
      <c r="N586" s="6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16.5" hidden="1" customHeight="1">
      <c r="A587" s="4">
        <v>585</v>
      </c>
      <c r="B587" s="581"/>
      <c r="C587" s="76" t="s">
        <v>667</v>
      </c>
      <c r="D587" s="63"/>
      <c r="E587" s="74">
        <v>4</v>
      </c>
      <c r="F587" s="87"/>
      <c r="G587" s="92"/>
      <c r="H587" s="97" t="str">
        <f t="shared" si="39"/>
        <v>合志②-4</v>
      </c>
      <c r="I587" s="104">
        <v>480</v>
      </c>
      <c r="J587" s="113" t="s">
        <v>670</v>
      </c>
      <c r="K587" s="188"/>
      <c r="L587" s="129"/>
      <c r="N587" s="6"/>
    </row>
    <row r="588" spans="1:70" ht="20.25" hidden="1" customHeight="1">
      <c r="A588" s="4">
        <v>586</v>
      </c>
      <c r="B588" s="581"/>
      <c r="C588" s="76" t="s">
        <v>667</v>
      </c>
      <c r="D588" s="63"/>
      <c r="E588" s="74">
        <v>5</v>
      </c>
      <c r="F588" s="87"/>
      <c r="G588" s="92"/>
      <c r="H588" s="97" t="str">
        <f t="shared" si="39"/>
        <v>合志②-5</v>
      </c>
      <c r="I588" s="104">
        <v>540</v>
      </c>
      <c r="J588" s="113" t="s">
        <v>670</v>
      </c>
      <c r="K588" s="188"/>
      <c r="L588" s="129"/>
      <c r="M588" s="5" t="str">
        <f>IF(F592,I592,"")</f>
        <v/>
      </c>
      <c r="N588" s="6"/>
      <c r="O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</row>
    <row r="589" spans="1:70" ht="20.25" hidden="1">
      <c r="A589" s="4">
        <v>587</v>
      </c>
      <c r="B589" s="581"/>
      <c r="C589" s="76" t="s">
        <v>667</v>
      </c>
      <c r="D589" s="63"/>
      <c r="E589" s="74">
        <v>6</v>
      </c>
      <c r="F589" s="87"/>
      <c r="G589" s="92"/>
      <c r="H589" s="97" t="str">
        <f t="shared" si="39"/>
        <v>合志②-6</v>
      </c>
      <c r="I589" s="104">
        <v>395</v>
      </c>
      <c r="J589" s="113" t="s">
        <v>671</v>
      </c>
      <c r="K589" s="188"/>
      <c r="L589" s="129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20.100000000000001" customHeight="1">
      <c r="A590" s="4">
        <v>588</v>
      </c>
      <c r="B590" s="581"/>
      <c r="C590" s="76" t="s">
        <v>667</v>
      </c>
      <c r="D590" s="63"/>
      <c r="E590" s="74" t="s">
        <v>299</v>
      </c>
      <c r="F590" s="87">
        <v>4</v>
      </c>
      <c r="G590" s="92"/>
      <c r="H590" s="97" t="str">
        <f t="shared" si="39"/>
        <v>合志②-7</v>
      </c>
      <c r="I590" s="104">
        <v>465</v>
      </c>
      <c r="J590" s="113" t="s">
        <v>670</v>
      </c>
      <c r="K590" s="281"/>
      <c r="L590" s="414" t="s">
        <v>1556</v>
      </c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</row>
    <row r="591" spans="1:70" ht="20.100000000000001" hidden="1" customHeight="1">
      <c r="A591" s="4">
        <v>589</v>
      </c>
      <c r="B591" s="581"/>
      <c r="C591" s="76" t="s">
        <v>667</v>
      </c>
      <c r="D591" s="63"/>
      <c r="E591" s="74" t="s">
        <v>464</v>
      </c>
      <c r="F591" s="87"/>
      <c r="G591" s="92"/>
      <c r="H591" s="97" t="str">
        <f t="shared" si="39"/>
        <v>合志②-8</v>
      </c>
      <c r="I591" s="104">
        <v>500</v>
      </c>
      <c r="J591" s="113" t="s">
        <v>670</v>
      </c>
      <c r="K591" s="188"/>
      <c r="L591" s="129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ht="21" hidden="1" customHeight="1">
      <c r="A592" s="4">
        <v>590</v>
      </c>
      <c r="B592" s="581"/>
      <c r="C592" s="76" t="s">
        <v>667</v>
      </c>
      <c r="D592" s="63"/>
      <c r="E592" s="74" t="s">
        <v>279</v>
      </c>
      <c r="F592" s="87"/>
      <c r="G592" s="92"/>
      <c r="H592" s="97" t="str">
        <f t="shared" si="39"/>
        <v>合志②-9</v>
      </c>
      <c r="I592" s="109">
        <v>500</v>
      </c>
      <c r="J592" s="251" t="s">
        <v>673</v>
      </c>
      <c r="K592" s="328"/>
      <c r="L592" s="380"/>
      <c r="M592" s="5">
        <f>IF(F596,I596,"")</f>
        <v>370</v>
      </c>
    </row>
    <row r="593" spans="1:70" ht="20.100000000000001" hidden="1" customHeight="1">
      <c r="A593" s="4">
        <v>591</v>
      </c>
      <c r="B593" s="581"/>
      <c r="C593" s="76" t="s">
        <v>667</v>
      </c>
      <c r="D593" s="63"/>
      <c r="E593" s="74" t="s">
        <v>455</v>
      </c>
      <c r="F593" s="87"/>
      <c r="G593" s="92"/>
      <c r="H593" s="97" t="str">
        <f t="shared" ref="H593:H622" si="42">CONCATENATE(C593,D593,"-",E593)</f>
        <v>合志②-10</v>
      </c>
      <c r="I593" s="109">
        <v>545</v>
      </c>
      <c r="J593" s="113" t="s">
        <v>674</v>
      </c>
      <c r="K593" s="281"/>
      <c r="L593" s="168"/>
      <c r="M593" s="5">
        <f>IF(F597,I597,"")</f>
        <v>370</v>
      </c>
      <c r="N593" s="15"/>
    </row>
    <row r="594" spans="1:70" ht="20.25" customHeight="1">
      <c r="A594" s="4">
        <v>592</v>
      </c>
      <c r="B594" s="581"/>
      <c r="C594" s="76" t="s">
        <v>667</v>
      </c>
      <c r="D594" s="63"/>
      <c r="E594" s="74" t="s">
        <v>383</v>
      </c>
      <c r="F594" s="87">
        <v>1</v>
      </c>
      <c r="G594" s="92"/>
      <c r="H594" s="97" t="str">
        <f t="shared" si="42"/>
        <v>合志②-11</v>
      </c>
      <c r="I594" s="109">
        <v>495</v>
      </c>
      <c r="J594" s="113" t="s">
        <v>675</v>
      </c>
      <c r="K594" s="188" t="s">
        <v>1451</v>
      </c>
      <c r="L594" s="152"/>
      <c r="M594" s="5" t="str">
        <f>IF(F598,I598,"")</f>
        <v/>
      </c>
      <c r="O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</row>
    <row r="595" spans="1:70" s="15" customFormat="1" ht="20.25" hidden="1" customHeight="1">
      <c r="A595" s="4">
        <v>593</v>
      </c>
      <c r="B595" s="581"/>
      <c r="C595" s="76" t="s">
        <v>667</v>
      </c>
      <c r="D595" s="63"/>
      <c r="E595" s="74" t="s">
        <v>865</v>
      </c>
      <c r="F595" s="87"/>
      <c r="G595" s="92"/>
      <c r="H595" s="97" t="str">
        <f t="shared" si="42"/>
        <v>合志②-12</v>
      </c>
      <c r="I595" s="109">
        <v>380</v>
      </c>
      <c r="J595" s="113" t="s">
        <v>1414</v>
      </c>
      <c r="K595" s="281"/>
      <c r="L595" s="129"/>
      <c r="M595" s="5"/>
      <c r="P595" s="44"/>
      <c r="Q595" s="44"/>
    </row>
    <row r="596" spans="1:70" s="15" customFormat="1" ht="16.5" customHeight="1">
      <c r="A596" s="4">
        <v>594</v>
      </c>
      <c r="B596" s="581"/>
      <c r="C596" s="76" t="s">
        <v>667</v>
      </c>
      <c r="D596" s="63"/>
      <c r="E596" s="74" t="s">
        <v>884</v>
      </c>
      <c r="F596" s="87">
        <v>4</v>
      </c>
      <c r="G596" s="92"/>
      <c r="H596" s="97" t="str">
        <f t="shared" si="42"/>
        <v>合志②-13</v>
      </c>
      <c r="I596" s="109">
        <v>370</v>
      </c>
      <c r="J596" s="113" t="s">
        <v>1415</v>
      </c>
      <c r="K596" s="281"/>
      <c r="L596" s="414" t="s">
        <v>1533</v>
      </c>
      <c r="M596" s="5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</row>
    <row r="597" spans="1:70" s="15" customFormat="1" ht="20.25" customHeight="1">
      <c r="A597" s="4">
        <v>595</v>
      </c>
      <c r="B597" s="581"/>
      <c r="C597" s="76" t="s">
        <v>667</v>
      </c>
      <c r="D597" s="63"/>
      <c r="E597" s="74" t="s">
        <v>880</v>
      </c>
      <c r="F597" s="87">
        <v>4</v>
      </c>
      <c r="G597" s="92"/>
      <c r="H597" s="97" t="str">
        <f t="shared" si="42"/>
        <v>合志②-14</v>
      </c>
      <c r="I597" s="109">
        <v>370</v>
      </c>
      <c r="J597" s="113" t="s">
        <v>1414</v>
      </c>
      <c r="K597" s="281"/>
      <c r="L597" s="414" t="s">
        <v>1533</v>
      </c>
      <c r="M597" s="5"/>
      <c r="P597" s="44"/>
      <c r="Q597" s="44"/>
    </row>
    <row r="598" spans="1:70" s="15" customFormat="1" ht="20.25" hidden="1" customHeight="1">
      <c r="A598" s="4">
        <v>596</v>
      </c>
      <c r="B598" s="581"/>
      <c r="C598" s="76" t="s">
        <v>667</v>
      </c>
      <c r="D598" s="63"/>
      <c r="E598" s="74" t="s">
        <v>881</v>
      </c>
      <c r="F598" s="87"/>
      <c r="G598" s="92"/>
      <c r="H598" s="97" t="str">
        <f t="shared" si="42"/>
        <v>合志②-15</v>
      </c>
      <c r="I598" s="109">
        <v>350</v>
      </c>
      <c r="J598" s="113" t="s">
        <v>1416</v>
      </c>
      <c r="K598" s="281"/>
      <c r="L598" s="129"/>
      <c r="M598" s="5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</row>
    <row r="599" spans="1:70" s="15" customFormat="1" ht="20.25" customHeight="1">
      <c r="A599" s="4">
        <v>597</v>
      </c>
      <c r="B599" s="581"/>
      <c r="C599" s="76" t="s">
        <v>667</v>
      </c>
      <c r="D599" s="63"/>
      <c r="E599" s="74" t="s">
        <v>882</v>
      </c>
      <c r="F599" s="87">
        <v>1</v>
      </c>
      <c r="G599" s="92"/>
      <c r="H599" s="97" t="str">
        <f t="shared" si="42"/>
        <v>合志②-16</v>
      </c>
      <c r="I599" s="109">
        <v>250</v>
      </c>
      <c r="J599" s="113" t="s">
        <v>1416</v>
      </c>
      <c r="K599" s="281" t="s">
        <v>1547</v>
      </c>
      <c r="L599" s="135"/>
      <c r="M599" s="5"/>
      <c r="N599" s="44"/>
      <c r="P599" s="44"/>
      <c r="Q599" s="44"/>
    </row>
    <row r="600" spans="1:70" s="15" customFormat="1" ht="20.25" hidden="1" customHeight="1">
      <c r="A600" s="4">
        <v>598</v>
      </c>
      <c r="B600" s="582"/>
      <c r="C600" s="76" t="s">
        <v>667</v>
      </c>
      <c r="D600" s="63"/>
      <c r="E600" s="74" t="s">
        <v>883</v>
      </c>
      <c r="F600" s="87"/>
      <c r="G600" s="92"/>
      <c r="H600" s="97" t="str">
        <f t="shared" si="42"/>
        <v>合志②-17</v>
      </c>
      <c r="I600" s="109">
        <v>560</v>
      </c>
      <c r="J600" s="113" t="s">
        <v>1417</v>
      </c>
      <c r="K600" s="281"/>
      <c r="L600" s="129" t="s">
        <v>900</v>
      </c>
      <c r="M600" s="5"/>
      <c r="N600" s="6"/>
      <c r="P600" s="44"/>
      <c r="Q600" s="44"/>
    </row>
    <row r="601" spans="1:70" s="15" customFormat="1" ht="16.5" hidden="1" customHeight="1">
      <c r="A601" s="4">
        <v>599</v>
      </c>
      <c r="B601" s="590" t="s">
        <v>893</v>
      </c>
      <c r="C601" s="76" t="s">
        <v>894</v>
      </c>
      <c r="D601" s="63"/>
      <c r="E601" s="74" t="s">
        <v>895</v>
      </c>
      <c r="F601" s="87"/>
      <c r="G601" s="92"/>
      <c r="H601" s="97" t="str">
        <f t="shared" si="42"/>
        <v>合志③-1</v>
      </c>
      <c r="I601" s="109">
        <v>260</v>
      </c>
      <c r="J601" s="113" t="s">
        <v>1418</v>
      </c>
      <c r="K601" s="281"/>
      <c r="L601" s="129" t="s">
        <v>900</v>
      </c>
      <c r="M601" s="5"/>
      <c r="N601" s="6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</row>
    <row r="602" spans="1:70" ht="20.25" hidden="1" customHeight="1">
      <c r="A602" s="4">
        <v>600</v>
      </c>
      <c r="B602" s="581"/>
      <c r="C602" s="76" t="s">
        <v>894</v>
      </c>
      <c r="D602" s="63"/>
      <c r="E602" s="74" t="s">
        <v>896</v>
      </c>
      <c r="F602" s="87"/>
      <c r="G602" s="92"/>
      <c r="H602" s="97" t="str">
        <f t="shared" si="42"/>
        <v>合志③-2</v>
      </c>
      <c r="I602" s="109">
        <v>270</v>
      </c>
      <c r="J602" s="113" t="s">
        <v>1418</v>
      </c>
      <c r="K602" s="281"/>
      <c r="L602" s="129" t="s">
        <v>900</v>
      </c>
      <c r="N602" s="6"/>
      <c r="O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</row>
    <row r="603" spans="1:70" ht="20.25" hidden="1" customHeight="1">
      <c r="A603" s="4">
        <v>601</v>
      </c>
      <c r="B603" s="581"/>
      <c r="C603" s="76" t="s">
        <v>894</v>
      </c>
      <c r="D603" s="63"/>
      <c r="E603" s="74" t="s">
        <v>897</v>
      </c>
      <c r="F603" s="87"/>
      <c r="G603" s="92"/>
      <c r="H603" s="97" t="str">
        <f t="shared" si="42"/>
        <v>合志③-3</v>
      </c>
      <c r="I603" s="109">
        <v>395</v>
      </c>
      <c r="J603" s="113" t="s">
        <v>1419</v>
      </c>
      <c r="K603" s="281"/>
      <c r="L603" s="129" t="s">
        <v>900</v>
      </c>
      <c r="O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</row>
    <row r="604" spans="1:70" ht="20.25" hidden="1" customHeight="1">
      <c r="A604" s="4">
        <v>602</v>
      </c>
      <c r="B604" s="581"/>
      <c r="C604" s="76" t="s">
        <v>894</v>
      </c>
      <c r="D604" s="63"/>
      <c r="E604" s="74" t="s">
        <v>898</v>
      </c>
      <c r="F604" s="87"/>
      <c r="G604" s="92"/>
      <c r="H604" s="97" t="str">
        <f t="shared" si="42"/>
        <v>合志③-4</v>
      </c>
      <c r="I604" s="109">
        <v>305</v>
      </c>
      <c r="J604" s="113" t="s">
        <v>1419</v>
      </c>
      <c r="K604" s="281"/>
      <c r="L604" s="129" t="s">
        <v>900</v>
      </c>
      <c r="N604" s="6"/>
      <c r="O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</row>
    <row r="605" spans="1:70" ht="20.100000000000001" hidden="1" customHeight="1">
      <c r="A605" s="4">
        <v>603</v>
      </c>
      <c r="B605" s="582"/>
      <c r="C605" s="76" t="s">
        <v>894</v>
      </c>
      <c r="D605" s="63"/>
      <c r="E605" s="74" t="s">
        <v>899</v>
      </c>
      <c r="F605" s="87"/>
      <c r="G605" s="92"/>
      <c r="H605" s="97" t="str">
        <f t="shared" si="42"/>
        <v>合志③-5</v>
      </c>
      <c r="I605" s="109">
        <v>300</v>
      </c>
      <c r="J605" s="113" t="s">
        <v>1419</v>
      </c>
      <c r="K605" s="281"/>
      <c r="L605" s="129" t="s">
        <v>900</v>
      </c>
    </row>
    <row r="606" spans="1:70" ht="20.100000000000001" hidden="1" customHeight="1">
      <c r="A606" s="4">
        <v>604</v>
      </c>
      <c r="B606" s="583" t="s">
        <v>676</v>
      </c>
      <c r="C606" s="76" t="s">
        <v>677</v>
      </c>
      <c r="D606" s="63"/>
      <c r="E606" s="74" t="s">
        <v>10</v>
      </c>
      <c r="F606" s="87"/>
      <c r="G606" s="92"/>
      <c r="H606" s="97" t="str">
        <f t="shared" si="42"/>
        <v>嘉島-1</v>
      </c>
      <c r="I606" s="110">
        <v>355</v>
      </c>
      <c r="J606" s="113" t="s">
        <v>1430</v>
      </c>
      <c r="K606" s="188"/>
      <c r="L606" s="131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</row>
    <row r="607" spans="1:70" ht="20.100000000000001" hidden="1" customHeight="1">
      <c r="A607" s="4">
        <v>605</v>
      </c>
      <c r="B607" s="584"/>
      <c r="C607" s="76" t="s">
        <v>677</v>
      </c>
      <c r="D607" s="63"/>
      <c r="E607" s="74" t="s">
        <v>143</v>
      </c>
      <c r="F607" s="87"/>
      <c r="G607" s="92"/>
      <c r="H607" s="97" t="str">
        <f t="shared" si="42"/>
        <v>嘉島-2</v>
      </c>
      <c r="I607" s="110">
        <v>360</v>
      </c>
      <c r="J607" s="113" t="s">
        <v>1431</v>
      </c>
      <c r="K607" s="188"/>
      <c r="L607" s="131"/>
      <c r="N607" s="6"/>
    </row>
    <row r="608" spans="1:70" ht="20.100000000000001" hidden="1" customHeight="1">
      <c r="A608" s="4">
        <v>606</v>
      </c>
      <c r="B608" s="615"/>
      <c r="C608" s="76" t="s">
        <v>677</v>
      </c>
      <c r="D608" s="63"/>
      <c r="E608" s="74" t="s">
        <v>146</v>
      </c>
      <c r="F608" s="87"/>
      <c r="G608" s="94"/>
      <c r="H608" s="97" t="str">
        <f t="shared" si="42"/>
        <v>嘉島-3</v>
      </c>
      <c r="I608" s="110">
        <v>360</v>
      </c>
      <c r="J608" s="125" t="s">
        <v>1432</v>
      </c>
      <c r="K608" s="188"/>
      <c r="L608" s="131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</row>
    <row r="609" spans="1:70" s="5" customFormat="1" ht="20.100000000000001" hidden="1" customHeight="1">
      <c r="A609" s="4">
        <v>607</v>
      </c>
      <c r="B609" s="583" t="s">
        <v>681</v>
      </c>
      <c r="C609" s="76" t="s">
        <v>682</v>
      </c>
      <c r="D609" s="63"/>
      <c r="E609" s="74" t="s">
        <v>10</v>
      </c>
      <c r="F609" s="87"/>
      <c r="G609" s="94"/>
      <c r="H609" s="98" t="str">
        <f t="shared" si="42"/>
        <v>益城-1</v>
      </c>
      <c r="I609" s="104">
        <v>845</v>
      </c>
      <c r="J609" s="122" t="s">
        <v>683</v>
      </c>
      <c r="K609" s="189"/>
      <c r="L609" s="179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3"/>
      <c r="AD609" s="213"/>
      <c r="AE609" s="213"/>
      <c r="AF609" s="213"/>
      <c r="AG609" s="213"/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</row>
    <row r="610" spans="1:70" s="5" customFormat="1" ht="20.100000000000001" hidden="1" customHeight="1">
      <c r="A610" s="4">
        <v>608</v>
      </c>
      <c r="B610" s="584"/>
      <c r="C610" s="76" t="s">
        <v>682</v>
      </c>
      <c r="D610" s="63"/>
      <c r="E610" s="74" t="s">
        <v>143</v>
      </c>
      <c r="F610" s="87"/>
      <c r="G610" s="94"/>
      <c r="H610" s="97" t="str">
        <f t="shared" si="42"/>
        <v>益城-2</v>
      </c>
      <c r="I610" s="104">
        <v>720</v>
      </c>
      <c r="J610" s="113" t="s">
        <v>683</v>
      </c>
      <c r="K610" s="188"/>
      <c r="L610" s="131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</row>
    <row r="611" spans="1:70" s="5" customFormat="1" ht="20.100000000000001" hidden="1" customHeight="1">
      <c r="A611" s="4">
        <v>609</v>
      </c>
      <c r="B611" s="584"/>
      <c r="C611" s="76" t="s">
        <v>682</v>
      </c>
      <c r="D611" s="287"/>
      <c r="E611" s="74" t="s">
        <v>885</v>
      </c>
      <c r="F611" s="288"/>
      <c r="G611" s="289"/>
      <c r="H611" s="97" t="str">
        <f t="shared" si="42"/>
        <v>益城-3</v>
      </c>
      <c r="I611" s="290">
        <v>285</v>
      </c>
      <c r="J611" s="291" t="s">
        <v>683</v>
      </c>
      <c r="K611" s="281"/>
      <c r="L611" s="3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</row>
    <row r="612" spans="1:70" s="5" customFormat="1" ht="20.100000000000001" hidden="1" customHeight="1">
      <c r="A612" s="4">
        <v>610</v>
      </c>
      <c r="B612" s="584"/>
      <c r="C612" s="76" t="s">
        <v>682</v>
      </c>
      <c r="D612" s="287"/>
      <c r="E612" s="74" t="s">
        <v>886</v>
      </c>
      <c r="F612" s="288"/>
      <c r="G612" s="289"/>
      <c r="H612" s="97" t="str">
        <f t="shared" si="42"/>
        <v>益城-4</v>
      </c>
      <c r="I612" s="290">
        <v>400</v>
      </c>
      <c r="J612" s="291" t="s">
        <v>1420</v>
      </c>
      <c r="K612" s="281"/>
      <c r="L612" s="350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</row>
    <row r="613" spans="1:70" s="5" customFormat="1" ht="20.100000000000001" customHeight="1">
      <c r="A613" s="4">
        <v>611</v>
      </c>
      <c r="B613" s="584"/>
      <c r="C613" s="76" t="s">
        <v>682</v>
      </c>
      <c r="D613" s="287"/>
      <c r="E613" s="74" t="s">
        <v>887</v>
      </c>
      <c r="F613" s="288">
        <v>1</v>
      </c>
      <c r="G613" s="289"/>
      <c r="H613" s="97" t="str">
        <f t="shared" si="42"/>
        <v>益城-5</v>
      </c>
      <c r="I613" s="290">
        <v>305</v>
      </c>
      <c r="J613" s="291" t="s">
        <v>1421</v>
      </c>
      <c r="K613" s="281" t="s">
        <v>1525</v>
      </c>
      <c r="L613" s="360" t="s">
        <v>1526</v>
      </c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</row>
    <row r="614" spans="1:70" s="5" customFormat="1" ht="20.100000000000001" hidden="1" customHeight="1">
      <c r="A614" s="4">
        <v>612</v>
      </c>
      <c r="B614" s="584"/>
      <c r="C614" s="76" t="s">
        <v>682</v>
      </c>
      <c r="D614" s="287"/>
      <c r="E614" s="74" t="s">
        <v>866</v>
      </c>
      <c r="F614" s="288"/>
      <c r="G614" s="289"/>
      <c r="H614" s="97" t="str">
        <f t="shared" si="42"/>
        <v>益城-6</v>
      </c>
      <c r="I614" s="290">
        <v>325</v>
      </c>
      <c r="J614" s="291" t="s">
        <v>1422</v>
      </c>
      <c r="K614" s="281"/>
      <c r="L614" s="3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</row>
    <row r="615" spans="1:70" s="5" customFormat="1" ht="20.100000000000001" hidden="1" customHeight="1">
      <c r="A615" s="4">
        <v>613</v>
      </c>
      <c r="B615" s="584"/>
      <c r="C615" s="76" t="s">
        <v>682</v>
      </c>
      <c r="D615" s="287"/>
      <c r="E615" s="74" t="s">
        <v>868</v>
      </c>
      <c r="F615" s="288"/>
      <c r="G615" s="289"/>
      <c r="H615" s="97" t="str">
        <f t="shared" si="42"/>
        <v>益城-7</v>
      </c>
      <c r="I615" s="290">
        <v>275</v>
      </c>
      <c r="J615" s="291" t="s">
        <v>1423</v>
      </c>
      <c r="K615" s="281"/>
      <c r="L615" s="3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</row>
    <row r="616" spans="1:70" s="5" customFormat="1" ht="20.100000000000001" customHeight="1">
      <c r="A616" s="4">
        <v>614</v>
      </c>
      <c r="B616" s="584"/>
      <c r="C616" s="76" t="s">
        <v>682</v>
      </c>
      <c r="D616" s="287"/>
      <c r="E616" s="74" t="s">
        <v>888</v>
      </c>
      <c r="F616" s="288">
        <v>1</v>
      </c>
      <c r="G616" s="289"/>
      <c r="H616" s="97" t="str">
        <f t="shared" si="42"/>
        <v>益城-8</v>
      </c>
      <c r="I616" s="290">
        <v>570</v>
      </c>
      <c r="J616" s="291" t="s">
        <v>1424</v>
      </c>
      <c r="K616" s="281" t="s">
        <v>1442</v>
      </c>
      <c r="L616" s="344"/>
      <c r="N616" s="44"/>
      <c r="O616" s="6"/>
      <c r="P616" s="44"/>
      <c r="Q616" s="44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70" s="5" customFormat="1" ht="20.100000000000001" customHeight="1">
      <c r="A617" s="4">
        <v>615</v>
      </c>
      <c r="B617" s="584"/>
      <c r="C617" s="76" t="s">
        <v>682</v>
      </c>
      <c r="D617" s="287"/>
      <c r="E617" s="74" t="s">
        <v>889</v>
      </c>
      <c r="F617" s="288" t="s">
        <v>937</v>
      </c>
      <c r="G617" s="289"/>
      <c r="H617" s="97" t="str">
        <f t="shared" si="42"/>
        <v>益城-9</v>
      </c>
      <c r="I617" s="290">
        <v>470</v>
      </c>
      <c r="J617" s="291" t="s">
        <v>1425</v>
      </c>
      <c r="K617" s="281">
        <v>2019.4</v>
      </c>
      <c r="L617" s="344"/>
      <c r="M617" s="5" t="str">
        <f>IF(F621,I621,"")</f>
        <v/>
      </c>
      <c r="N617" s="44"/>
      <c r="O617" s="6"/>
      <c r="P617" s="44"/>
      <c r="Q617" s="44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70" s="5" customFormat="1" ht="20.100000000000001" customHeight="1">
      <c r="A618" s="4">
        <v>616</v>
      </c>
      <c r="B618" s="584"/>
      <c r="C618" s="76" t="s">
        <v>682</v>
      </c>
      <c r="D618" s="287"/>
      <c r="E618" s="74" t="s">
        <v>890</v>
      </c>
      <c r="F618" s="288" t="s">
        <v>937</v>
      </c>
      <c r="G618" s="289"/>
      <c r="H618" s="97" t="str">
        <f t="shared" si="42"/>
        <v>益城-10</v>
      </c>
      <c r="I618" s="290">
        <v>390</v>
      </c>
      <c r="J618" s="291" t="s">
        <v>1426</v>
      </c>
      <c r="K618" s="281">
        <v>2019.4</v>
      </c>
      <c r="L618" s="344"/>
      <c r="M618" s="5" t="str">
        <f>IF(F622,I622,"")</f>
        <v/>
      </c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3"/>
      <c r="BN618" s="213"/>
      <c r="BO618" s="213"/>
      <c r="BP618" s="213"/>
      <c r="BQ618" s="213"/>
      <c r="BR618" s="213"/>
    </row>
    <row r="619" spans="1:70" s="5" customFormat="1" ht="20.100000000000001" customHeight="1">
      <c r="A619" s="4">
        <v>617</v>
      </c>
      <c r="B619" s="584"/>
      <c r="C619" s="76" t="s">
        <v>682</v>
      </c>
      <c r="D619" s="287"/>
      <c r="E619" s="74" t="s">
        <v>891</v>
      </c>
      <c r="F619" s="288">
        <v>1</v>
      </c>
      <c r="G619" s="289"/>
      <c r="H619" s="97" t="str">
        <f t="shared" si="42"/>
        <v>益城-11</v>
      </c>
      <c r="I619" s="290">
        <v>480</v>
      </c>
      <c r="J619" s="291" t="s">
        <v>1427</v>
      </c>
      <c r="K619" s="281" t="s">
        <v>1522</v>
      </c>
      <c r="L619" s="344" t="s">
        <v>1555</v>
      </c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213"/>
      <c r="AD619" s="213"/>
      <c r="AE619" s="213"/>
      <c r="AF619" s="213"/>
      <c r="AG619" s="213"/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  <c r="BI619" s="213"/>
      <c r="BJ619" s="213"/>
      <c r="BK619" s="213"/>
      <c r="BL619" s="213"/>
      <c r="BM619" s="213"/>
      <c r="BN619" s="213"/>
      <c r="BO619" s="213"/>
      <c r="BP619" s="213"/>
      <c r="BQ619" s="213"/>
      <c r="BR619" s="213"/>
    </row>
    <row r="620" spans="1:70" s="5" customFormat="1" ht="20.100000000000001" customHeight="1">
      <c r="A620" s="4">
        <v>618</v>
      </c>
      <c r="B620" s="584"/>
      <c r="C620" s="76" t="s">
        <v>682</v>
      </c>
      <c r="D620" s="287"/>
      <c r="E620" s="74" t="s">
        <v>865</v>
      </c>
      <c r="F620" s="288" t="s">
        <v>937</v>
      </c>
      <c r="G620" s="289"/>
      <c r="H620" s="97" t="str">
        <f t="shared" si="42"/>
        <v>益城-12</v>
      </c>
      <c r="I620" s="290">
        <v>385</v>
      </c>
      <c r="J620" s="291" t="s">
        <v>1428</v>
      </c>
      <c r="K620" s="281">
        <v>2019.4</v>
      </c>
      <c r="L620" s="3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213"/>
      <c r="AD620" s="213"/>
      <c r="AE620" s="213"/>
      <c r="AF620" s="213"/>
      <c r="AG620" s="213"/>
      <c r="AH620" s="213"/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  <c r="BI620" s="213"/>
      <c r="BJ620" s="213"/>
      <c r="BK620" s="213"/>
      <c r="BL620" s="213"/>
      <c r="BM620" s="213"/>
      <c r="BN620" s="213"/>
      <c r="BO620" s="213"/>
      <c r="BP620" s="213"/>
      <c r="BQ620" s="213"/>
      <c r="BR620" s="213"/>
    </row>
    <row r="621" spans="1:70" s="5" customFormat="1" ht="24.75" hidden="1" customHeight="1">
      <c r="A621" s="4">
        <v>619</v>
      </c>
      <c r="B621" s="584"/>
      <c r="C621" s="76" t="s">
        <v>682</v>
      </c>
      <c r="D621" s="287"/>
      <c r="E621" s="74" t="s">
        <v>884</v>
      </c>
      <c r="F621" s="288"/>
      <c r="G621" s="289"/>
      <c r="H621" s="97" t="str">
        <f t="shared" si="42"/>
        <v>益城-13</v>
      </c>
      <c r="I621" s="290">
        <v>315</v>
      </c>
      <c r="J621" s="291" t="s">
        <v>1420</v>
      </c>
      <c r="K621" s="336"/>
      <c r="L621" s="3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213"/>
      <c r="AD621" s="213"/>
      <c r="AE621" s="213"/>
      <c r="AF621" s="213"/>
      <c r="AG621" s="213"/>
      <c r="AH621" s="213"/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  <c r="BI621" s="213"/>
      <c r="BJ621" s="213"/>
      <c r="BK621" s="213"/>
      <c r="BL621" s="213"/>
      <c r="BM621" s="213"/>
      <c r="BN621" s="213"/>
      <c r="BO621" s="213"/>
      <c r="BP621" s="213"/>
      <c r="BQ621" s="213"/>
      <c r="BR621" s="213"/>
    </row>
    <row r="622" spans="1:70" s="5" customFormat="1" ht="20.100000000000001" hidden="1" customHeight="1">
      <c r="A622" s="4">
        <v>620</v>
      </c>
      <c r="B622" s="584"/>
      <c r="C622" s="381" t="s">
        <v>682</v>
      </c>
      <c r="D622" s="287"/>
      <c r="E622" s="382" t="s">
        <v>880</v>
      </c>
      <c r="F622" s="288"/>
      <c r="G622" s="289"/>
      <c r="H622" s="97" t="str">
        <f t="shared" si="42"/>
        <v>益城-14</v>
      </c>
      <c r="I622" s="290">
        <v>300</v>
      </c>
      <c r="J622" s="291" t="s">
        <v>1429</v>
      </c>
      <c r="K622" s="336"/>
      <c r="L622" s="356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3"/>
      <c r="BN622" s="213"/>
      <c r="BO622" s="213"/>
      <c r="BP622" s="213"/>
      <c r="BQ622" s="213"/>
      <c r="BR622" s="213"/>
    </row>
    <row r="623" spans="1:70" s="5" customFormat="1" ht="20.100000000000001" hidden="1" customHeight="1">
      <c r="A623" s="4">
        <v>621</v>
      </c>
      <c r="B623" s="385"/>
      <c r="C623" s="76" t="s">
        <v>127</v>
      </c>
      <c r="D623" s="63"/>
      <c r="E623" s="74"/>
      <c r="F623" s="388"/>
      <c r="G623" s="386"/>
      <c r="H623" s="383" t="s">
        <v>1151</v>
      </c>
      <c r="I623" s="389">
        <v>300</v>
      </c>
      <c r="J623" s="291" t="s">
        <v>1149</v>
      </c>
      <c r="K623" s="336"/>
      <c r="L623" s="356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213"/>
      <c r="BN623" s="213"/>
      <c r="BO623" s="213"/>
      <c r="BP623" s="213"/>
      <c r="BQ623" s="213"/>
      <c r="BR623" s="213"/>
    </row>
    <row r="624" spans="1:70" s="40" customFormat="1" ht="20.100000000000001" hidden="1" customHeight="1" thickBot="1">
      <c r="A624" s="4">
        <v>622</v>
      </c>
      <c r="B624" s="384"/>
      <c r="C624" s="83" t="s">
        <v>639</v>
      </c>
      <c r="D624" s="64"/>
      <c r="E624" s="84"/>
      <c r="F624" s="89"/>
      <c r="G624" s="387"/>
      <c r="H624" s="102" t="s">
        <v>1151</v>
      </c>
      <c r="I624" s="111">
        <v>300</v>
      </c>
      <c r="J624" s="126" t="s">
        <v>1150</v>
      </c>
      <c r="K624" s="337"/>
      <c r="L624" s="180"/>
      <c r="M624" s="5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214"/>
      <c r="AD624" s="214"/>
      <c r="AE624" s="214"/>
      <c r="AF624" s="214"/>
      <c r="AG624" s="214"/>
      <c r="AH624" s="214"/>
      <c r="AI624" s="214"/>
      <c r="AJ624" s="214"/>
      <c r="AK624" s="214"/>
      <c r="AL624" s="214"/>
      <c r="AM624" s="214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</row>
    <row r="625" spans="1:70" s="40" customFormat="1" ht="20.100000000000001" hidden="1" customHeight="1">
      <c r="A625" s="4"/>
      <c r="B625" s="25"/>
      <c r="C625" s="26"/>
      <c r="D625" s="27"/>
      <c r="E625" s="28"/>
      <c r="F625" s="29"/>
      <c r="G625" s="29"/>
      <c r="H625" s="30"/>
      <c r="I625" s="31"/>
      <c r="J625" s="33"/>
      <c r="K625" s="26"/>
      <c r="L625" s="32"/>
      <c r="M625" s="5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214"/>
      <c r="AD625" s="214"/>
      <c r="AE625" s="214"/>
      <c r="AF625" s="214"/>
      <c r="AG625" s="214"/>
      <c r="AH625" s="214"/>
      <c r="AI625" s="214"/>
      <c r="AJ625" s="214"/>
      <c r="AK625" s="214"/>
      <c r="AL625" s="214"/>
      <c r="AM625" s="214"/>
      <c r="AN625" s="214"/>
      <c r="AO625" s="214"/>
      <c r="AP625" s="214"/>
      <c r="AQ625" s="214"/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/>
      <c r="BC625" s="214"/>
      <c r="BD625" s="214"/>
      <c r="BE625" s="214"/>
      <c r="BF625" s="214"/>
      <c r="BG625" s="214"/>
      <c r="BH625" s="214"/>
      <c r="BI625" s="214"/>
      <c r="BJ625" s="214"/>
      <c r="BK625" s="214"/>
      <c r="BL625" s="214"/>
      <c r="BM625" s="214"/>
      <c r="BN625" s="214"/>
      <c r="BO625" s="214"/>
      <c r="BP625" s="214"/>
      <c r="BQ625" s="214"/>
      <c r="BR625" s="214"/>
    </row>
    <row r="626" spans="1:70" s="40" customFormat="1" ht="20.100000000000001" customHeight="1">
      <c r="A626" s="4"/>
      <c r="B626" s="25"/>
      <c r="C626" s="26"/>
      <c r="D626" s="27"/>
      <c r="E626" s="28"/>
      <c r="F626" s="29"/>
      <c r="G626" s="29"/>
      <c r="H626" s="30"/>
      <c r="I626" s="31"/>
      <c r="J626" s="33"/>
      <c r="K626" s="26"/>
      <c r="L626" s="32"/>
      <c r="M626" s="5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214"/>
      <c r="AD626" s="214"/>
      <c r="AE626" s="214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</row>
    <row r="627" spans="1:70" s="40" customFormat="1" ht="20.100000000000001" hidden="1" customHeight="1">
      <c r="A627" s="4"/>
      <c r="B627" s="25"/>
      <c r="C627" s="6"/>
      <c r="D627" s="6"/>
      <c r="E627" s="6"/>
      <c r="F627" s="6"/>
      <c r="G627" s="6"/>
      <c r="H627" s="6"/>
      <c r="I627" s="34"/>
      <c r="J627" s="6"/>
      <c r="K627" s="282"/>
      <c r="L627" s="6"/>
      <c r="M627" s="5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214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4"/>
      <c r="BN627" s="214"/>
      <c r="BO627" s="214"/>
      <c r="BP627" s="214"/>
      <c r="BQ627" s="214"/>
      <c r="BR627" s="214"/>
    </row>
    <row r="628" spans="1:70" s="40" customFormat="1" ht="20.100000000000001" hidden="1" customHeight="1" thickBot="1">
      <c r="A628" s="4"/>
      <c r="B628" s="297" t="s">
        <v>691</v>
      </c>
      <c r="C628" s="295"/>
      <c r="D628" s="295"/>
      <c r="E628" s="296"/>
      <c r="F628" s="198"/>
      <c r="G628" s="198"/>
      <c r="H628" s="298" t="str">
        <f>COUNTIF(F3:F626,1)&amp;"箇所"</f>
        <v>79箇所</v>
      </c>
      <c r="I628" s="39">
        <f>SUM(I3:I624)</f>
        <v>270000</v>
      </c>
      <c r="J628" s="22" t="s">
        <v>690</v>
      </c>
      <c r="K628" s="282"/>
      <c r="L628" s="50"/>
      <c r="M628" s="5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4"/>
      <c r="BN628" s="214"/>
      <c r="BO628" s="214"/>
      <c r="BP628" s="214"/>
      <c r="BQ628" s="214"/>
      <c r="BR628" s="214"/>
    </row>
    <row r="629" spans="1:70" ht="20.100000000000001" hidden="1" customHeight="1">
      <c r="B629" s="607" t="s">
        <v>901</v>
      </c>
      <c r="C629" s="607"/>
      <c r="D629" s="607"/>
      <c r="E629" s="607"/>
      <c r="F629" s="283"/>
      <c r="G629" s="299"/>
      <c r="H629" s="210" t="str">
        <f>COUNTIF(F3:F620,0)&amp;"箇所"</f>
        <v>29箇所</v>
      </c>
    </row>
    <row r="630" spans="1:70" s="41" customFormat="1" ht="20.100000000000001" hidden="1" customHeight="1">
      <c r="A630" s="4"/>
      <c r="B630" s="575"/>
      <c r="C630" s="575"/>
      <c r="D630" s="575"/>
      <c r="E630" s="575"/>
      <c r="F630" s="38"/>
      <c r="G630" s="38"/>
      <c r="H630" s="198"/>
      <c r="I630" s="39"/>
      <c r="K630" s="26"/>
      <c r="M630" s="5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</row>
    <row r="631" spans="1:70" s="41" customFormat="1" ht="20.100000000000001" hidden="1" customHeight="1">
      <c r="A631" s="4"/>
      <c r="B631" s="575"/>
      <c r="C631" s="575"/>
      <c r="D631" s="575"/>
      <c r="E631" s="575"/>
      <c r="F631" s="38"/>
      <c r="G631" s="38"/>
      <c r="H631" s="198"/>
      <c r="I631" s="39"/>
      <c r="K631" s="26"/>
      <c r="M631" s="5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</row>
    <row r="632" spans="1:70" s="41" customFormat="1" ht="20.100000000000001" hidden="1" customHeight="1">
      <c r="A632" s="4"/>
      <c r="B632" s="575"/>
      <c r="C632" s="575"/>
      <c r="D632" s="575"/>
      <c r="E632" s="575"/>
      <c r="F632" s="38"/>
      <c r="G632" s="38"/>
      <c r="H632" s="198"/>
      <c r="I632" s="39"/>
      <c r="K632" s="26"/>
      <c r="M632" s="5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</row>
    <row r="633" spans="1:70" s="41" customFormat="1" ht="20.100000000000001" hidden="1" customHeight="1">
      <c r="A633" s="4"/>
      <c r="B633" s="25"/>
      <c r="C633" s="293"/>
      <c r="D633" s="37"/>
      <c r="E633" s="294"/>
      <c r="F633" s="38"/>
      <c r="G633" s="38"/>
      <c r="H633" s="198"/>
      <c r="I633" s="39"/>
      <c r="K633" s="26"/>
      <c r="M633" s="5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</row>
    <row r="634" spans="1:70" s="41" customFormat="1" ht="20.100000000000001" hidden="1" customHeight="1">
      <c r="A634" s="4"/>
      <c r="B634" s="25"/>
      <c r="C634" s="293"/>
      <c r="D634" s="37"/>
      <c r="E634" s="294"/>
      <c r="F634" s="38"/>
      <c r="G634" s="38"/>
      <c r="H634" s="40"/>
      <c r="I634" s="39"/>
      <c r="K634" s="26"/>
      <c r="M634" s="5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</row>
    <row r="635" spans="1:70" s="41" customFormat="1" ht="20.100000000000001" customHeight="1" thickBot="1">
      <c r="A635" s="4"/>
      <c r="B635" s="25"/>
      <c r="C635" s="293"/>
      <c r="D635" s="37"/>
      <c r="E635" s="294"/>
      <c r="F635" s="38"/>
      <c r="G635" s="38"/>
      <c r="H635" s="40"/>
      <c r="I635" s="39"/>
      <c r="K635" s="26"/>
      <c r="M635" s="5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</row>
    <row r="636" spans="1:70" s="41" customFormat="1" ht="20.100000000000001" customHeight="1" thickBot="1">
      <c r="A636" s="4"/>
      <c r="B636" s="297" t="s">
        <v>691</v>
      </c>
      <c r="C636" s="295"/>
      <c r="D636" s="295"/>
      <c r="E636" s="296"/>
      <c r="F636" s="198"/>
      <c r="G636" s="198"/>
      <c r="H636" s="298" t="str">
        <f>COUNTIF(F2:F631,1)&amp;"箇所"</f>
        <v>79箇所</v>
      </c>
      <c r="I636" s="39">
        <f>SUMIF(F3:F624,"1",I3:I632)</f>
        <v>30180</v>
      </c>
      <c r="J636" s="22" t="s">
        <v>690</v>
      </c>
      <c r="K636" s="26"/>
      <c r="M636" s="5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</row>
    <row r="637" spans="1:70" s="41" customFormat="1" ht="20.100000000000001" customHeight="1">
      <c r="A637" s="4"/>
      <c r="B637" s="607" t="s">
        <v>901</v>
      </c>
      <c r="C637" s="607"/>
      <c r="D637" s="607"/>
      <c r="E637" s="607"/>
      <c r="F637" s="283"/>
      <c r="G637" s="299"/>
      <c r="H637" s="210" t="str">
        <f>COUNTIF(F3:F631,0)&amp;"箇所"</f>
        <v>29箇所</v>
      </c>
      <c r="I637" s="39">
        <f>SUMIF(F2:F624,"0",I2:I624)</f>
        <v>12250</v>
      </c>
      <c r="J637" s="41" t="s">
        <v>932</v>
      </c>
      <c r="K637" s="26"/>
      <c r="M637" s="5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</row>
    <row r="638" spans="1:70" s="41" customFormat="1" ht="20.100000000000001" customHeight="1">
      <c r="A638" s="4"/>
      <c r="B638" s="586" t="s">
        <v>1123</v>
      </c>
      <c r="C638" s="586"/>
      <c r="D638" s="586"/>
      <c r="E638" s="586"/>
      <c r="F638" s="375"/>
      <c r="G638" s="375"/>
      <c r="H638" s="376" t="str">
        <f>COUNTIF(F4:F632,3)&amp;"箇所"</f>
        <v>15箇所</v>
      </c>
      <c r="I638" s="39">
        <f>SUMIF(F3:F625,"3",I3:I625)</f>
        <v>5510</v>
      </c>
      <c r="K638" s="26"/>
      <c r="M638" s="5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</row>
    <row r="639" spans="1:70" s="41" customFormat="1" ht="20.100000000000001" customHeight="1">
      <c r="A639" s="4"/>
      <c r="B639" s="412" t="s">
        <v>1534</v>
      </c>
      <c r="C639" s="412"/>
      <c r="D639" s="412"/>
      <c r="E639" s="412"/>
      <c r="F639" s="412"/>
      <c r="G639" s="412"/>
      <c r="H639" s="413" t="str">
        <f>COUNTIF(F5:F633,4)&amp;"箇所"</f>
        <v>21箇所</v>
      </c>
      <c r="I639" s="39">
        <f>SUMIF(F4:F626,"4",I4:I626)</f>
        <v>8195</v>
      </c>
      <c r="K639" s="26"/>
      <c r="M639" s="5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</row>
    <row r="640" spans="1:70" s="41" customFormat="1" ht="20.100000000000001" customHeight="1">
      <c r="A640" s="4"/>
      <c r="B640" s="587" t="s">
        <v>941</v>
      </c>
      <c r="C640" s="609"/>
      <c r="D640" s="609"/>
      <c r="E640" s="609"/>
      <c r="F640" s="38"/>
      <c r="G640" s="38"/>
      <c r="H640" s="303" t="str">
        <f>COUNTIF(F3:F632,2)&amp;"箇所"</f>
        <v>7箇所</v>
      </c>
      <c r="I640" s="39">
        <f>SUMIF(F3:F625,"2",I3:I625)</f>
        <v>3295</v>
      </c>
      <c r="J640" s="41" t="s">
        <v>24</v>
      </c>
      <c r="K640" s="26"/>
      <c r="M640" s="5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</row>
    <row r="641" spans="1:70" s="41" customFormat="1" ht="20.100000000000001" customHeight="1">
      <c r="A641" s="4"/>
      <c r="B641" s="588" t="s">
        <v>958</v>
      </c>
      <c r="C641" s="588"/>
      <c r="D641" s="588"/>
      <c r="E641" s="588"/>
      <c r="F641" s="38"/>
      <c r="G641" s="38"/>
      <c r="H641" s="310" t="s">
        <v>1036</v>
      </c>
      <c r="I641" s="311">
        <v>5080</v>
      </c>
      <c r="J641" s="41" t="s">
        <v>1541</v>
      </c>
      <c r="K641" s="26"/>
      <c r="M641" s="5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</row>
    <row r="642" spans="1:70" s="41" customFormat="1" ht="20.100000000000001" customHeight="1">
      <c r="A642" s="4"/>
      <c r="B642" s="575"/>
      <c r="C642" s="575"/>
      <c r="D642" s="575"/>
      <c r="E642" s="575"/>
      <c r="F642" s="38"/>
      <c r="G642" s="38"/>
      <c r="H642" s="198"/>
      <c r="I642" s="39"/>
      <c r="K642" s="309"/>
      <c r="M642" s="5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</row>
    <row r="643" spans="1:70" s="41" customFormat="1" ht="20.100000000000001" customHeight="1">
      <c r="A643" s="4"/>
      <c r="B643" s="25"/>
      <c r="C643" s="293"/>
      <c r="D643" s="37"/>
      <c r="E643" s="294"/>
      <c r="F643" s="38"/>
      <c r="G643" s="38"/>
      <c r="H643" s="198"/>
      <c r="I643" s="39"/>
      <c r="K643" s="26"/>
      <c r="M643" s="5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</row>
  </sheetData>
  <autoFilter ref="A2:AB625" xr:uid="{00000000-0009-0000-0000-000007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5">
    <mergeCell ref="B47:B53"/>
    <mergeCell ref="M2:AB2"/>
    <mergeCell ref="B3:B18"/>
    <mergeCell ref="B19:B28"/>
    <mergeCell ref="B29:B35"/>
    <mergeCell ref="B36:B46"/>
    <mergeCell ref="B54:B75"/>
    <mergeCell ref="B76:B81"/>
    <mergeCell ref="B82:B90"/>
    <mergeCell ref="B91:B92"/>
    <mergeCell ref="B93:B97"/>
    <mergeCell ref="B103:B108"/>
    <mergeCell ref="B109:B117"/>
    <mergeCell ref="B130:B135"/>
    <mergeCell ref="B136:B140"/>
    <mergeCell ref="B141:B152"/>
    <mergeCell ref="B228:B233"/>
    <mergeCell ref="B153:B154"/>
    <mergeCell ref="B155:B157"/>
    <mergeCell ref="B158:B159"/>
    <mergeCell ref="B160:B168"/>
    <mergeCell ref="B169:B178"/>
    <mergeCell ref="B179:B181"/>
    <mergeCell ref="B182:B190"/>
    <mergeCell ref="B191:B208"/>
    <mergeCell ref="B209:B212"/>
    <mergeCell ref="B213:B219"/>
    <mergeCell ref="B220:B227"/>
    <mergeCell ref="B295:B307"/>
    <mergeCell ref="B308:B317"/>
    <mergeCell ref="B318:B327"/>
    <mergeCell ref="B345:B359"/>
    <mergeCell ref="B234:B242"/>
    <mergeCell ref="B243:B251"/>
    <mergeCell ref="B252:B264"/>
    <mergeCell ref="B265:B272"/>
    <mergeCell ref="B273:B279"/>
    <mergeCell ref="B280:B294"/>
    <mergeCell ref="B475:B480"/>
    <mergeCell ref="B370:B379"/>
    <mergeCell ref="B380:B392"/>
    <mergeCell ref="B393:B397"/>
    <mergeCell ref="B398:B407"/>
    <mergeCell ref="B408:B414"/>
    <mergeCell ref="B415:B423"/>
    <mergeCell ref="B424:B428"/>
    <mergeCell ref="B429:B439"/>
    <mergeCell ref="B440:B453"/>
    <mergeCell ref="B454:B465"/>
    <mergeCell ref="B466:B474"/>
    <mergeCell ref="B584:B600"/>
    <mergeCell ref="B601:B605"/>
    <mergeCell ref="B606:B608"/>
    <mergeCell ref="B609:B622"/>
    <mergeCell ref="B481:B489"/>
    <mergeCell ref="B503:B512"/>
    <mergeCell ref="B513:B517"/>
    <mergeCell ref="B518:B529"/>
    <mergeCell ref="B530:B536"/>
    <mergeCell ref="B640:E640"/>
    <mergeCell ref="B641:E641"/>
    <mergeCell ref="B642:E642"/>
    <mergeCell ref="B98:B102"/>
    <mergeCell ref="B118:B129"/>
    <mergeCell ref="B328:B344"/>
    <mergeCell ref="B360:B369"/>
    <mergeCell ref="B490:B502"/>
    <mergeCell ref="B629:E629"/>
    <mergeCell ref="B630:E630"/>
    <mergeCell ref="B631:E631"/>
    <mergeCell ref="B632:E632"/>
    <mergeCell ref="B637:E637"/>
    <mergeCell ref="B638:E638"/>
    <mergeCell ref="B537:B566"/>
    <mergeCell ref="B567:B583"/>
  </mergeCells>
  <phoneticPr fontId="4"/>
  <pageMargins left="0.70866141732283472" right="0.70866141732283472" top="0" bottom="0" header="0.31496062992125984" footer="0.31496062992125984"/>
  <pageSetup paperSize="9" scale="5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BR650"/>
  <sheetViews>
    <sheetView topLeftCell="A300" zoomScaleNormal="100" workbookViewId="0">
      <selection activeCell="B1" sqref="B1"/>
    </sheetView>
  </sheetViews>
  <sheetFormatPr defaultColWidth="5.375" defaultRowHeight="20.100000000000001" customHeight="1"/>
  <cols>
    <col min="1" max="1" width="4.375" style="4" customWidth="1"/>
    <col min="2" max="2" width="8.875" style="25" customWidth="1"/>
    <col min="3" max="3" width="6" style="36" bestFit="1" customWidth="1"/>
    <col min="4" max="4" width="3" style="37" bestFit="1" customWidth="1"/>
    <col min="5" max="5" width="3.75" style="28" bestFit="1" customWidth="1"/>
    <col min="6" max="6" width="3.125" style="42" bestFit="1" customWidth="1"/>
    <col min="7" max="7" width="3.75" style="42" customWidth="1"/>
    <col min="8" max="8" width="14.25" style="40" customWidth="1"/>
    <col min="9" max="9" width="11.75" style="39" bestFit="1" customWidth="1"/>
    <col min="10" max="10" width="53" style="41" customWidth="1"/>
    <col min="11" max="11" width="8.625" style="26" customWidth="1"/>
    <col min="12" max="12" width="48.375" style="41" customWidth="1"/>
    <col min="13" max="13" width="6.875" style="5" customWidth="1"/>
    <col min="14" max="70" width="5.375" style="44"/>
    <col min="71" max="16384" width="5.375" style="6"/>
  </cols>
  <sheetData>
    <row r="1" spans="1:70" s="3" customFormat="1" ht="24.75" thickBot="1">
      <c r="A1" s="1"/>
      <c r="B1" s="197" t="s">
        <v>1632</v>
      </c>
      <c r="C1" s="51"/>
      <c r="D1" s="52"/>
      <c r="E1" s="52"/>
      <c r="F1" s="53"/>
      <c r="G1" s="53"/>
      <c r="H1" s="54"/>
      <c r="I1" s="55"/>
      <c r="J1" s="53"/>
      <c r="K1" s="51"/>
      <c r="L1" s="248"/>
      <c r="M1" s="2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</row>
    <row r="2" spans="1:70" s="3" customFormat="1" ht="27" customHeight="1" thickBot="1">
      <c r="A2" s="1" t="s">
        <v>685</v>
      </c>
      <c r="B2" s="68" t="s">
        <v>0</v>
      </c>
      <c r="C2" s="69"/>
      <c r="D2" s="66"/>
      <c r="E2" s="70"/>
      <c r="F2" s="85" t="s">
        <v>1</v>
      </c>
      <c r="G2" s="90" t="s">
        <v>902</v>
      </c>
      <c r="H2" s="95" t="s">
        <v>3</v>
      </c>
      <c r="I2" s="68" t="s">
        <v>4</v>
      </c>
      <c r="J2" s="67" t="s">
        <v>5</v>
      </c>
      <c r="K2" s="181" t="s">
        <v>6</v>
      </c>
      <c r="L2" s="127" t="s">
        <v>7</v>
      </c>
      <c r="M2" s="599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</row>
    <row r="3" spans="1:70" ht="20.25" hidden="1" customHeight="1">
      <c r="A3" s="4">
        <v>1</v>
      </c>
      <c r="B3" s="577" t="s">
        <v>8</v>
      </c>
      <c r="C3" s="71" t="s">
        <v>9</v>
      </c>
      <c r="D3" s="65">
        <v>1</v>
      </c>
      <c r="E3" s="72" t="s">
        <v>10</v>
      </c>
      <c r="F3" s="86"/>
      <c r="G3" s="91"/>
      <c r="H3" s="96" t="str">
        <f>CONCATENATE(C3,D3,"-",E3)</f>
        <v>北区1-1</v>
      </c>
      <c r="I3" s="103">
        <v>275</v>
      </c>
      <c r="J3" s="112" t="s">
        <v>1152</v>
      </c>
      <c r="K3" s="323"/>
      <c r="L3" s="128"/>
      <c r="M3" s="5" t="str">
        <f>IF(F3,I3,"")</f>
        <v/>
      </c>
      <c r="N3" s="6"/>
      <c r="O3" s="6"/>
      <c r="Q3" s="45"/>
      <c r="R3" s="7"/>
      <c r="S3" s="7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</row>
    <row r="4" spans="1:70" ht="20.25" customHeight="1">
      <c r="A4" s="4">
        <v>2</v>
      </c>
      <c r="B4" s="594"/>
      <c r="C4" s="73" t="s">
        <v>9</v>
      </c>
      <c r="D4" s="57">
        <v>1</v>
      </c>
      <c r="E4" s="74">
        <v>2</v>
      </c>
      <c r="F4" s="87">
        <v>1</v>
      </c>
      <c r="G4" s="92"/>
      <c r="H4" s="97" t="str">
        <f t="shared" ref="H4:H76" si="0">CONCATENATE(C4,D4,"-",E4)</f>
        <v>北区1-2</v>
      </c>
      <c r="I4" s="104">
        <v>550</v>
      </c>
      <c r="J4" s="113" t="s">
        <v>1153</v>
      </c>
      <c r="K4" s="188" t="s">
        <v>1519</v>
      </c>
      <c r="L4" s="129"/>
      <c r="M4" s="4">
        <f t="shared" ref="M4:M16" si="1">IF(F4,I4,"")</f>
        <v>550</v>
      </c>
      <c r="N4" s="6"/>
      <c r="O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ht="20.25" hidden="1" customHeight="1">
      <c r="A5" s="4">
        <v>3</v>
      </c>
      <c r="B5" s="594"/>
      <c r="C5" s="73" t="s">
        <v>9</v>
      </c>
      <c r="D5" s="57">
        <v>1</v>
      </c>
      <c r="E5" s="74">
        <v>3</v>
      </c>
      <c r="F5" s="87"/>
      <c r="G5" s="92"/>
      <c r="H5" s="97" t="str">
        <f t="shared" si="0"/>
        <v>北区1-3</v>
      </c>
      <c r="I5" s="104">
        <v>220</v>
      </c>
      <c r="J5" s="113" t="s">
        <v>13</v>
      </c>
      <c r="K5" s="188"/>
      <c r="L5" s="129"/>
      <c r="M5" s="4" t="str">
        <f t="shared" si="1"/>
        <v/>
      </c>
      <c r="N5" s="6"/>
      <c r="O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0.100000000000001" hidden="1" customHeight="1">
      <c r="A6" s="4">
        <v>4</v>
      </c>
      <c r="B6" s="594"/>
      <c r="C6" s="73" t="s">
        <v>9</v>
      </c>
      <c r="D6" s="57">
        <v>1</v>
      </c>
      <c r="E6" s="74">
        <v>4</v>
      </c>
      <c r="F6" s="87"/>
      <c r="G6" s="92"/>
      <c r="H6" s="97" t="str">
        <f t="shared" si="0"/>
        <v>北区1-4</v>
      </c>
      <c r="I6" s="104">
        <v>480</v>
      </c>
      <c r="J6" s="113" t="s">
        <v>14</v>
      </c>
      <c r="K6" s="325"/>
      <c r="L6" s="130"/>
      <c r="M6" s="5" t="str">
        <f>IF(F6,I6,"")</f>
        <v/>
      </c>
      <c r="O6" s="8"/>
    </row>
    <row r="7" spans="1:70" ht="17.100000000000001" hidden="1" customHeight="1">
      <c r="A7" s="4">
        <v>5</v>
      </c>
      <c r="B7" s="594"/>
      <c r="C7" s="73" t="s">
        <v>9</v>
      </c>
      <c r="D7" s="57">
        <v>1</v>
      </c>
      <c r="E7" s="74">
        <v>5</v>
      </c>
      <c r="F7" s="87"/>
      <c r="G7" s="92"/>
      <c r="H7" s="97" t="str">
        <f t="shared" si="0"/>
        <v>北区1-5</v>
      </c>
      <c r="I7" s="104">
        <v>295</v>
      </c>
      <c r="J7" s="113" t="s">
        <v>16</v>
      </c>
      <c r="K7" s="188"/>
      <c r="L7" s="129"/>
      <c r="M7" s="4" t="str">
        <f t="shared" si="1"/>
        <v/>
      </c>
      <c r="N7" s="6"/>
      <c r="O7" s="6"/>
      <c r="R7" s="9"/>
      <c r="S7" s="10"/>
      <c r="T7" s="1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</row>
    <row r="8" spans="1:70" ht="17.100000000000001" hidden="1" customHeight="1">
      <c r="A8" s="4">
        <v>6</v>
      </c>
      <c r="B8" s="594"/>
      <c r="C8" s="73" t="s">
        <v>9</v>
      </c>
      <c r="D8" s="57">
        <v>1</v>
      </c>
      <c r="E8" s="74">
        <v>6</v>
      </c>
      <c r="F8" s="87"/>
      <c r="G8" s="92"/>
      <c r="H8" s="97" t="str">
        <f t="shared" si="0"/>
        <v>北区1-6</v>
      </c>
      <c r="I8" s="104">
        <v>280</v>
      </c>
      <c r="J8" s="113" t="s">
        <v>17</v>
      </c>
      <c r="K8" s="188"/>
      <c r="L8" s="129"/>
      <c r="M8" s="4" t="str">
        <f t="shared" si="1"/>
        <v/>
      </c>
      <c r="N8" s="6"/>
      <c r="O8" s="6"/>
      <c r="R8" s="9"/>
      <c r="S8" s="10"/>
      <c r="T8" s="11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</row>
    <row r="9" spans="1:70" ht="17.100000000000001" hidden="1" customHeight="1">
      <c r="A9" s="4">
        <v>7</v>
      </c>
      <c r="B9" s="594"/>
      <c r="C9" s="73" t="s">
        <v>9</v>
      </c>
      <c r="D9" s="57">
        <v>1</v>
      </c>
      <c r="E9" s="74">
        <v>7</v>
      </c>
      <c r="F9" s="87"/>
      <c r="G9" s="92"/>
      <c r="H9" s="97" t="str">
        <f t="shared" si="0"/>
        <v>北区1-7</v>
      </c>
      <c r="I9" s="104">
        <v>335</v>
      </c>
      <c r="J9" s="113" t="s">
        <v>18</v>
      </c>
      <c r="K9" s="188"/>
      <c r="L9" s="129"/>
      <c r="M9" s="4" t="str">
        <f t="shared" si="1"/>
        <v/>
      </c>
      <c r="N9" s="6"/>
      <c r="O9" s="6"/>
      <c r="R9" s="12"/>
      <c r="S9" s="13"/>
      <c r="T9" s="13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</row>
    <row r="10" spans="1:70" ht="17.100000000000001" customHeight="1">
      <c r="A10" s="4">
        <v>8</v>
      </c>
      <c r="B10" s="594"/>
      <c r="C10" s="73" t="s">
        <v>9</v>
      </c>
      <c r="D10" s="57">
        <v>1</v>
      </c>
      <c r="E10" s="74">
        <v>8</v>
      </c>
      <c r="F10" s="87">
        <v>1</v>
      </c>
      <c r="G10" s="92"/>
      <c r="H10" s="97" t="str">
        <f t="shared" si="0"/>
        <v>北区1-8</v>
      </c>
      <c r="I10" s="104">
        <v>385</v>
      </c>
      <c r="J10" s="113" t="s">
        <v>19</v>
      </c>
      <c r="K10" s="189" t="s">
        <v>1436</v>
      </c>
      <c r="L10" s="395"/>
      <c r="M10" s="4">
        <f t="shared" si="1"/>
        <v>385</v>
      </c>
      <c r="N10" s="6"/>
      <c r="O10" s="6"/>
      <c r="R10" s="14"/>
      <c r="S10" s="13"/>
      <c r="T10" s="13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</row>
    <row r="11" spans="1:70" ht="17.100000000000001" hidden="1" customHeight="1">
      <c r="A11" s="4">
        <v>9</v>
      </c>
      <c r="B11" s="594"/>
      <c r="C11" s="73" t="s">
        <v>9</v>
      </c>
      <c r="D11" s="57">
        <v>1</v>
      </c>
      <c r="E11" s="74">
        <v>9</v>
      </c>
      <c r="F11" s="87"/>
      <c r="G11" s="92"/>
      <c r="H11" s="97" t="str">
        <f t="shared" si="0"/>
        <v>北区1-9</v>
      </c>
      <c r="I11" s="104">
        <v>435</v>
      </c>
      <c r="J11" s="113" t="s">
        <v>1154</v>
      </c>
      <c r="K11" s="188"/>
      <c r="L11" s="129"/>
      <c r="M11" s="4" t="str">
        <f t="shared" si="1"/>
        <v/>
      </c>
      <c r="N11" s="6"/>
      <c r="O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</row>
    <row r="12" spans="1:70" ht="20.25" customHeight="1">
      <c r="A12" s="4">
        <v>10</v>
      </c>
      <c r="B12" s="594"/>
      <c r="C12" s="73" t="s">
        <v>9</v>
      </c>
      <c r="D12" s="57">
        <v>1</v>
      </c>
      <c r="E12" s="74">
        <v>10</v>
      </c>
      <c r="F12" s="87">
        <v>1</v>
      </c>
      <c r="G12" s="92"/>
      <c r="H12" s="97" t="str">
        <f t="shared" si="0"/>
        <v>北区1-10</v>
      </c>
      <c r="I12" s="104">
        <v>465</v>
      </c>
      <c r="J12" s="113" t="s">
        <v>21</v>
      </c>
      <c r="K12" s="188" t="s">
        <v>1003</v>
      </c>
      <c r="L12" s="395"/>
      <c r="M12" s="5">
        <f t="shared" si="1"/>
        <v>465</v>
      </c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</row>
    <row r="13" spans="1:70" ht="20.25" customHeight="1">
      <c r="A13" s="4">
        <v>11</v>
      </c>
      <c r="B13" s="594"/>
      <c r="C13" s="73" t="s">
        <v>9</v>
      </c>
      <c r="D13" s="57">
        <v>1</v>
      </c>
      <c r="E13" s="74">
        <v>11</v>
      </c>
      <c r="F13" s="87">
        <v>1</v>
      </c>
      <c r="G13" s="92"/>
      <c r="H13" s="97" t="str">
        <f t="shared" si="0"/>
        <v>北区1-11</v>
      </c>
      <c r="I13" s="104">
        <v>250</v>
      </c>
      <c r="J13" s="113" t="s">
        <v>1155</v>
      </c>
      <c r="K13" s="188" t="s">
        <v>1003</v>
      </c>
      <c r="L13" s="420" t="s">
        <v>1602</v>
      </c>
      <c r="M13" s="5">
        <f t="shared" si="1"/>
        <v>250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 ht="20.100000000000001" hidden="1" customHeight="1">
      <c r="A14" s="4">
        <v>12</v>
      </c>
      <c r="B14" s="594"/>
      <c r="C14" s="73" t="s">
        <v>9</v>
      </c>
      <c r="D14" s="57">
        <v>1</v>
      </c>
      <c r="E14" s="74">
        <v>12</v>
      </c>
      <c r="F14" s="87"/>
      <c r="G14" s="92"/>
      <c r="H14" s="97" t="str">
        <f t="shared" si="0"/>
        <v>北区1-12</v>
      </c>
      <c r="I14" s="104">
        <v>310</v>
      </c>
      <c r="J14" s="113" t="s">
        <v>1156</v>
      </c>
      <c r="K14" s="281"/>
      <c r="L14" s="135"/>
      <c r="M14" s="5" t="str">
        <f t="shared" si="1"/>
        <v/>
      </c>
      <c r="O14" s="44" t="s">
        <v>24</v>
      </c>
    </row>
    <row r="15" spans="1:70" ht="17.100000000000001" hidden="1" customHeight="1">
      <c r="A15" s="4">
        <v>13</v>
      </c>
      <c r="B15" s="594"/>
      <c r="C15" s="73" t="s">
        <v>9</v>
      </c>
      <c r="D15" s="57">
        <v>1</v>
      </c>
      <c r="E15" s="74">
        <v>13</v>
      </c>
      <c r="F15" s="87"/>
      <c r="G15" s="92"/>
      <c r="H15" s="97" t="str">
        <f t="shared" si="0"/>
        <v>北区1-13</v>
      </c>
      <c r="I15" s="104">
        <v>250</v>
      </c>
      <c r="J15" s="113" t="s">
        <v>1157</v>
      </c>
      <c r="K15" s="188"/>
      <c r="L15" s="129"/>
      <c r="M15" s="4" t="str">
        <f t="shared" si="1"/>
        <v/>
      </c>
      <c r="N15" s="6"/>
      <c r="O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 ht="20.25" customHeight="1">
      <c r="A16" s="4">
        <v>14</v>
      </c>
      <c r="B16" s="594"/>
      <c r="C16" s="73" t="s">
        <v>9</v>
      </c>
      <c r="D16" s="57">
        <v>1</v>
      </c>
      <c r="E16" s="74">
        <v>14</v>
      </c>
      <c r="F16" s="87">
        <v>1</v>
      </c>
      <c r="G16" s="92"/>
      <c r="H16" s="97" t="str">
        <f t="shared" si="0"/>
        <v>北区1-14</v>
      </c>
      <c r="I16" s="104">
        <v>345</v>
      </c>
      <c r="J16" s="113" t="s">
        <v>1158</v>
      </c>
      <c r="K16" s="281" t="s">
        <v>1121</v>
      </c>
      <c r="L16" s="420" t="s">
        <v>1602</v>
      </c>
      <c r="M16" s="5">
        <f t="shared" si="1"/>
        <v>345</v>
      </c>
      <c r="O16" s="211"/>
    </row>
    <row r="17" spans="1:70" ht="19.5" customHeight="1">
      <c r="A17" s="4">
        <v>15</v>
      </c>
      <c r="B17" s="594"/>
      <c r="C17" s="73" t="s">
        <v>9</v>
      </c>
      <c r="D17" s="57">
        <v>1</v>
      </c>
      <c r="E17" s="74">
        <v>15</v>
      </c>
      <c r="F17" s="87">
        <v>1</v>
      </c>
      <c r="G17" s="92"/>
      <c r="H17" s="97" t="str">
        <f t="shared" si="0"/>
        <v>北区1-15</v>
      </c>
      <c r="I17" s="104">
        <v>370</v>
      </c>
      <c r="J17" s="113" t="s">
        <v>1159</v>
      </c>
      <c r="K17" s="324" t="s">
        <v>15</v>
      </c>
      <c r="L17" s="150"/>
      <c r="M17" s="5">
        <f>IF(F17,I17,"")</f>
        <v>370</v>
      </c>
    </row>
    <row r="18" spans="1:70" ht="20.25" customHeight="1">
      <c r="A18" s="4">
        <v>16</v>
      </c>
      <c r="B18" s="594"/>
      <c r="C18" s="73" t="s">
        <v>9</v>
      </c>
      <c r="D18" s="57">
        <v>1</v>
      </c>
      <c r="E18" s="74" t="s">
        <v>29</v>
      </c>
      <c r="F18" s="87">
        <v>1</v>
      </c>
      <c r="G18" s="92"/>
      <c r="H18" s="97" t="str">
        <f>CONCATENATE(C18,D18,"-",E18)</f>
        <v>北区1-16</v>
      </c>
      <c r="I18" s="104">
        <v>335</v>
      </c>
      <c r="J18" s="114" t="s">
        <v>1160</v>
      </c>
      <c r="K18" s="189" t="s">
        <v>1091</v>
      </c>
      <c r="L18" s="131"/>
      <c r="M18" s="4" t="str">
        <f t="shared" ref="M18:M44" si="2">IF(F19,I19,"")</f>
        <v/>
      </c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</row>
    <row r="19" spans="1:70" ht="20.25" hidden="1" customHeight="1">
      <c r="A19" s="4">
        <v>17</v>
      </c>
      <c r="B19" s="594" t="s">
        <v>31</v>
      </c>
      <c r="C19" s="73" t="s">
        <v>9</v>
      </c>
      <c r="D19" s="57">
        <v>2</v>
      </c>
      <c r="E19" s="74">
        <v>1</v>
      </c>
      <c r="F19" s="87"/>
      <c r="G19" s="92"/>
      <c r="H19" s="97" t="str">
        <f t="shared" si="0"/>
        <v>北区2-1</v>
      </c>
      <c r="I19" s="104">
        <v>355</v>
      </c>
      <c r="J19" s="113" t="s">
        <v>32</v>
      </c>
      <c r="K19" s="188"/>
      <c r="L19" s="131"/>
      <c r="M19" s="4">
        <f t="shared" si="2"/>
        <v>245</v>
      </c>
      <c r="N19" s="6"/>
      <c r="O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</row>
    <row r="20" spans="1:70" ht="20.25" customHeight="1">
      <c r="A20" s="4">
        <v>18</v>
      </c>
      <c r="B20" s="594"/>
      <c r="C20" s="73" t="s">
        <v>9</v>
      </c>
      <c r="D20" s="57">
        <v>2</v>
      </c>
      <c r="E20" s="74">
        <v>2</v>
      </c>
      <c r="F20" s="87">
        <v>1</v>
      </c>
      <c r="G20" s="92"/>
      <c r="H20" s="97" t="str">
        <f t="shared" si="0"/>
        <v>北区2-2</v>
      </c>
      <c r="I20" s="104">
        <v>245</v>
      </c>
      <c r="J20" s="113" t="s">
        <v>1161</v>
      </c>
      <c r="K20" s="188" t="s">
        <v>1559</v>
      </c>
      <c r="L20" s="141" t="s">
        <v>1611</v>
      </c>
      <c r="M20" s="4" t="str">
        <f t="shared" si="2"/>
        <v/>
      </c>
      <c r="N20" s="6"/>
      <c r="O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 ht="20.25" hidden="1" customHeight="1">
      <c r="A21" s="4">
        <v>19</v>
      </c>
      <c r="B21" s="594"/>
      <c r="C21" s="73" t="s">
        <v>9</v>
      </c>
      <c r="D21" s="57">
        <v>2</v>
      </c>
      <c r="E21" s="74">
        <v>3</v>
      </c>
      <c r="F21" s="87"/>
      <c r="G21" s="92"/>
      <c r="H21" s="97" t="str">
        <f t="shared" si="0"/>
        <v>北区2-3</v>
      </c>
      <c r="I21" s="104">
        <v>735</v>
      </c>
      <c r="J21" s="113" t="s">
        <v>34</v>
      </c>
      <c r="K21" s="188"/>
      <c r="L21" s="132"/>
      <c r="M21" s="4" t="str">
        <f t="shared" si="2"/>
        <v/>
      </c>
      <c r="N21" s="6"/>
      <c r="O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</row>
    <row r="22" spans="1:70" ht="20.25" hidden="1" customHeight="1">
      <c r="A22" s="4">
        <v>20</v>
      </c>
      <c r="B22" s="594"/>
      <c r="C22" s="73" t="s">
        <v>9</v>
      </c>
      <c r="D22" s="57">
        <v>2</v>
      </c>
      <c r="E22" s="74">
        <v>4</v>
      </c>
      <c r="F22" s="87"/>
      <c r="G22" s="92"/>
      <c r="H22" s="97" t="str">
        <f t="shared" si="0"/>
        <v>北区2-4</v>
      </c>
      <c r="I22" s="104">
        <v>375</v>
      </c>
      <c r="J22" s="113" t="s">
        <v>35</v>
      </c>
      <c r="K22" s="188"/>
      <c r="L22" s="129"/>
      <c r="M22" s="4">
        <f t="shared" si="2"/>
        <v>180</v>
      </c>
      <c r="N22" s="6"/>
      <c r="O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</row>
    <row r="23" spans="1:70" ht="20.100000000000001" customHeight="1">
      <c r="A23" s="4">
        <v>21</v>
      </c>
      <c r="B23" s="594"/>
      <c r="C23" s="73" t="s">
        <v>9</v>
      </c>
      <c r="D23" s="57">
        <v>2</v>
      </c>
      <c r="E23" s="74">
        <v>5</v>
      </c>
      <c r="F23" s="87">
        <v>1</v>
      </c>
      <c r="G23" s="92"/>
      <c r="H23" s="97" t="str">
        <f t="shared" si="0"/>
        <v>北区2-5</v>
      </c>
      <c r="I23" s="104">
        <v>180</v>
      </c>
      <c r="J23" s="113" t="s">
        <v>36</v>
      </c>
      <c r="K23" s="325" t="s">
        <v>1455</v>
      </c>
      <c r="L23" s="141"/>
      <c r="M23" s="5">
        <f>IF(F23,I23,"")</f>
        <v>180</v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</row>
    <row r="24" spans="1:70" ht="20.100000000000001" customHeight="1">
      <c r="A24" s="4">
        <v>22</v>
      </c>
      <c r="B24" s="594"/>
      <c r="C24" s="73" t="s">
        <v>9</v>
      </c>
      <c r="D24" s="57">
        <v>2</v>
      </c>
      <c r="E24" s="74">
        <v>6</v>
      </c>
      <c r="F24" s="87">
        <v>1</v>
      </c>
      <c r="G24" s="92"/>
      <c r="H24" s="97" t="str">
        <f t="shared" si="0"/>
        <v>北区2-6</v>
      </c>
      <c r="I24" s="104">
        <v>380</v>
      </c>
      <c r="J24" s="113" t="s">
        <v>36</v>
      </c>
      <c r="K24" s="325" t="s">
        <v>776</v>
      </c>
      <c r="L24" s="129"/>
      <c r="M24" s="5">
        <f>IF(F24,I24,"")</f>
        <v>380</v>
      </c>
      <c r="S24" s="8"/>
      <c r="T24" s="34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</row>
    <row r="25" spans="1:70" ht="20.25" hidden="1" customHeight="1">
      <c r="A25" s="4">
        <v>23</v>
      </c>
      <c r="B25" s="594"/>
      <c r="C25" s="73" t="s">
        <v>9</v>
      </c>
      <c r="D25" s="57">
        <v>2</v>
      </c>
      <c r="E25" s="74">
        <v>7</v>
      </c>
      <c r="F25" s="87"/>
      <c r="G25" s="92"/>
      <c r="H25" s="97" t="str">
        <f t="shared" si="0"/>
        <v>北区2-7</v>
      </c>
      <c r="I25" s="104">
        <v>415</v>
      </c>
      <c r="J25" s="113" t="s">
        <v>37</v>
      </c>
      <c r="K25" s="188"/>
      <c r="L25" s="129"/>
      <c r="M25" s="4">
        <f t="shared" si="2"/>
        <v>360</v>
      </c>
      <c r="N25" s="6"/>
      <c r="O25" s="6"/>
      <c r="R25" s="6"/>
      <c r="S25" s="9"/>
      <c r="T25" s="10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</row>
    <row r="26" spans="1:70" ht="20.100000000000001" customHeight="1">
      <c r="A26" s="4">
        <v>24</v>
      </c>
      <c r="B26" s="594"/>
      <c r="C26" s="73" t="s">
        <v>9</v>
      </c>
      <c r="D26" s="57">
        <v>2</v>
      </c>
      <c r="E26" s="74">
        <v>8</v>
      </c>
      <c r="F26" s="87">
        <v>1</v>
      </c>
      <c r="G26" s="92"/>
      <c r="H26" s="97" t="str">
        <f t="shared" si="0"/>
        <v>北区2-8</v>
      </c>
      <c r="I26" s="104">
        <v>360</v>
      </c>
      <c r="J26" s="113" t="s">
        <v>1162</v>
      </c>
      <c r="K26" s="281" t="s">
        <v>39</v>
      </c>
      <c r="L26" s="420" t="s">
        <v>1602</v>
      </c>
      <c r="M26" s="5">
        <f>IF(F26,I26,"")</f>
        <v>360</v>
      </c>
      <c r="T26" s="212"/>
    </row>
    <row r="27" spans="1:70" ht="20.100000000000001" customHeight="1">
      <c r="A27" s="4">
        <v>25</v>
      </c>
      <c r="B27" s="594"/>
      <c r="C27" s="73" t="s">
        <v>9</v>
      </c>
      <c r="D27" s="57">
        <v>2</v>
      </c>
      <c r="E27" s="74">
        <v>9</v>
      </c>
      <c r="F27" s="87">
        <v>1</v>
      </c>
      <c r="G27" s="92"/>
      <c r="H27" s="97" t="str">
        <f t="shared" si="0"/>
        <v>北区2-9</v>
      </c>
      <c r="I27" s="104">
        <v>300</v>
      </c>
      <c r="J27" s="113" t="s">
        <v>40</v>
      </c>
      <c r="K27" s="324" t="s">
        <v>15</v>
      </c>
      <c r="L27" s="141"/>
      <c r="M27" s="5">
        <f>IF(F27,I27,"")</f>
        <v>300</v>
      </c>
      <c r="S27" s="211"/>
      <c r="T27" s="212"/>
    </row>
    <row r="28" spans="1:70" ht="20.25" hidden="1" customHeight="1">
      <c r="A28" s="4">
        <v>26</v>
      </c>
      <c r="B28" s="594"/>
      <c r="C28" s="73" t="s">
        <v>9</v>
      </c>
      <c r="D28" s="57">
        <v>2</v>
      </c>
      <c r="E28" s="74">
        <v>10</v>
      </c>
      <c r="F28" s="87"/>
      <c r="G28" s="92"/>
      <c r="H28" s="97" t="str">
        <f t="shared" si="0"/>
        <v>北区2-10</v>
      </c>
      <c r="I28" s="104">
        <v>610</v>
      </c>
      <c r="J28" s="113" t="s">
        <v>42</v>
      </c>
      <c r="K28" s="188"/>
      <c r="L28" s="129"/>
      <c r="M28" s="5" t="str">
        <f t="shared" si="2"/>
        <v/>
      </c>
      <c r="N28" s="6"/>
      <c r="O28" s="6"/>
      <c r="R28" s="6"/>
      <c r="S28" s="14"/>
      <c r="T28" s="13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</row>
    <row r="29" spans="1:70" ht="20.25" hidden="1" customHeight="1">
      <c r="A29" s="4">
        <v>27</v>
      </c>
      <c r="B29" s="594" t="s">
        <v>43</v>
      </c>
      <c r="C29" s="73" t="s">
        <v>9</v>
      </c>
      <c r="D29" s="57">
        <v>3</v>
      </c>
      <c r="E29" s="74">
        <v>1</v>
      </c>
      <c r="F29" s="87"/>
      <c r="G29" s="92"/>
      <c r="H29" s="97" t="str">
        <f t="shared" si="0"/>
        <v>北区3-1</v>
      </c>
      <c r="I29" s="104">
        <v>350</v>
      </c>
      <c r="J29" s="113" t="s">
        <v>44</v>
      </c>
      <c r="K29" s="188"/>
      <c r="L29" s="134"/>
      <c r="M29" s="5" t="str">
        <f>IF(F30,I30,"")</f>
        <v/>
      </c>
      <c r="N29" s="6"/>
      <c r="O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</row>
    <row r="30" spans="1:70" ht="16.5" hidden="1" customHeight="1">
      <c r="A30" s="4">
        <v>28</v>
      </c>
      <c r="B30" s="594"/>
      <c r="C30" s="73" t="s">
        <v>9</v>
      </c>
      <c r="D30" s="57">
        <v>3</v>
      </c>
      <c r="E30" s="74">
        <v>2</v>
      </c>
      <c r="F30" s="87"/>
      <c r="G30" s="92"/>
      <c r="H30" s="97" t="str">
        <f t="shared" si="0"/>
        <v>北区3-2</v>
      </c>
      <c r="I30" s="104">
        <v>580</v>
      </c>
      <c r="J30" s="113" t="s">
        <v>45</v>
      </c>
      <c r="K30" s="326"/>
      <c r="L30" s="132"/>
      <c r="M30" s="4" t="str">
        <f t="shared" si="2"/>
        <v/>
      </c>
    </row>
    <row r="31" spans="1:70" ht="20.25" hidden="1" customHeight="1">
      <c r="A31" s="4">
        <v>29</v>
      </c>
      <c r="B31" s="594"/>
      <c r="C31" s="73" t="s">
        <v>9</v>
      </c>
      <c r="D31" s="57">
        <v>3</v>
      </c>
      <c r="E31" s="74">
        <v>3</v>
      </c>
      <c r="F31" s="87"/>
      <c r="G31" s="92"/>
      <c r="H31" s="97" t="str">
        <f t="shared" si="0"/>
        <v>北区3-3</v>
      </c>
      <c r="I31" s="104">
        <v>255</v>
      </c>
      <c r="J31" s="113" t="s">
        <v>1163</v>
      </c>
      <c r="K31" s="188"/>
      <c r="L31" s="129"/>
      <c r="M31" s="4" t="str">
        <f t="shared" si="2"/>
        <v/>
      </c>
      <c r="N31" s="6"/>
      <c r="O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</row>
    <row r="32" spans="1:70" ht="20.100000000000001" hidden="1" customHeight="1">
      <c r="A32" s="4">
        <v>30</v>
      </c>
      <c r="B32" s="594"/>
      <c r="C32" s="73" t="s">
        <v>9</v>
      </c>
      <c r="D32" s="57">
        <v>3</v>
      </c>
      <c r="E32" s="74">
        <v>4</v>
      </c>
      <c r="F32" s="87"/>
      <c r="G32" s="92"/>
      <c r="H32" s="97" t="str">
        <f t="shared" si="0"/>
        <v>北区3-4</v>
      </c>
      <c r="I32" s="104">
        <v>475</v>
      </c>
      <c r="J32" s="113" t="s">
        <v>1164</v>
      </c>
      <c r="K32" s="281"/>
      <c r="L32" s="132"/>
      <c r="M32" s="5" t="str">
        <f>IF(F32,I32,"")</f>
        <v/>
      </c>
      <c r="N32" s="6"/>
      <c r="O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</row>
    <row r="33" spans="1:45" s="6" customFormat="1" ht="20.25" hidden="1" customHeight="1">
      <c r="A33" s="4">
        <v>31</v>
      </c>
      <c r="B33" s="594"/>
      <c r="C33" s="73" t="s">
        <v>9</v>
      </c>
      <c r="D33" s="57">
        <v>3</v>
      </c>
      <c r="E33" s="74">
        <v>5</v>
      </c>
      <c r="F33" s="87"/>
      <c r="G33" s="92"/>
      <c r="H33" s="97" t="str">
        <f t="shared" si="0"/>
        <v>北区3-5</v>
      </c>
      <c r="I33" s="104">
        <v>685</v>
      </c>
      <c r="J33" s="113" t="s">
        <v>1165</v>
      </c>
      <c r="K33" s="188"/>
      <c r="L33" s="129"/>
      <c r="M33" s="4" t="str">
        <f t="shared" si="2"/>
        <v/>
      </c>
      <c r="P33" s="44"/>
      <c r="Q33" s="44"/>
    </row>
    <row r="34" spans="1:45" s="6" customFormat="1" ht="20.100000000000001" hidden="1" customHeight="1">
      <c r="A34" s="4">
        <v>32</v>
      </c>
      <c r="B34" s="594"/>
      <c r="C34" s="73" t="s">
        <v>9</v>
      </c>
      <c r="D34" s="57">
        <v>3</v>
      </c>
      <c r="E34" s="74">
        <v>6</v>
      </c>
      <c r="F34" s="87"/>
      <c r="G34" s="92"/>
      <c r="H34" s="97" t="str">
        <f t="shared" si="0"/>
        <v>北区3-6</v>
      </c>
      <c r="I34" s="104">
        <v>555</v>
      </c>
      <c r="J34" s="113" t="s">
        <v>49</v>
      </c>
      <c r="K34" s="188"/>
      <c r="L34" s="129"/>
      <c r="M34" s="4" t="str">
        <f t="shared" si="2"/>
        <v/>
      </c>
      <c r="P34" s="44"/>
      <c r="Q34" s="44"/>
    </row>
    <row r="35" spans="1:45" s="6" customFormat="1" ht="20.100000000000001" hidden="1" customHeight="1">
      <c r="A35" s="4">
        <v>33</v>
      </c>
      <c r="B35" s="594"/>
      <c r="C35" s="73" t="s">
        <v>9</v>
      </c>
      <c r="D35" s="57">
        <v>3</v>
      </c>
      <c r="E35" s="74">
        <v>7</v>
      </c>
      <c r="F35" s="87"/>
      <c r="G35" s="92"/>
      <c r="H35" s="97" t="str">
        <f t="shared" si="0"/>
        <v>北区3-7</v>
      </c>
      <c r="I35" s="104">
        <v>605</v>
      </c>
      <c r="J35" s="113" t="s">
        <v>50</v>
      </c>
      <c r="K35" s="188"/>
      <c r="L35" s="129"/>
      <c r="M35" s="4" t="str">
        <f t="shared" si="2"/>
        <v/>
      </c>
      <c r="P35" s="44"/>
      <c r="Q35" s="44"/>
    </row>
    <row r="36" spans="1:45" s="6" customFormat="1" ht="20.25" hidden="1" customHeight="1">
      <c r="A36" s="4">
        <v>34</v>
      </c>
      <c r="B36" s="578" t="s">
        <v>51</v>
      </c>
      <c r="C36" s="73" t="s">
        <v>9</v>
      </c>
      <c r="D36" s="57">
        <v>4</v>
      </c>
      <c r="E36" s="74">
        <v>1</v>
      </c>
      <c r="F36" s="87"/>
      <c r="G36" s="92"/>
      <c r="H36" s="97" t="str">
        <f t="shared" si="0"/>
        <v>北区4-1</v>
      </c>
      <c r="I36" s="104">
        <v>355</v>
      </c>
      <c r="J36" s="113" t="s">
        <v>1166</v>
      </c>
      <c r="K36" s="188"/>
      <c r="L36" s="129"/>
      <c r="M36" s="4" t="str">
        <f t="shared" si="2"/>
        <v/>
      </c>
      <c r="P36" s="44"/>
      <c r="Q36" s="44"/>
    </row>
    <row r="37" spans="1:45" s="6" customFormat="1" ht="20.25" hidden="1" customHeight="1">
      <c r="A37" s="4">
        <v>35</v>
      </c>
      <c r="B37" s="579"/>
      <c r="C37" s="73" t="s">
        <v>9</v>
      </c>
      <c r="D37" s="57">
        <v>4</v>
      </c>
      <c r="E37" s="74">
        <v>2</v>
      </c>
      <c r="F37" s="87"/>
      <c r="G37" s="92"/>
      <c r="H37" s="97" t="str">
        <f t="shared" si="0"/>
        <v>北区4-2</v>
      </c>
      <c r="I37" s="104">
        <v>360</v>
      </c>
      <c r="J37" s="113" t="s">
        <v>1167</v>
      </c>
      <c r="K37" s="188"/>
      <c r="L37" s="132"/>
      <c r="M37" s="4" t="str">
        <f t="shared" si="2"/>
        <v/>
      </c>
      <c r="P37" s="44"/>
      <c r="Q37" s="44"/>
    </row>
    <row r="38" spans="1:45" s="6" customFormat="1" ht="20.25" hidden="1">
      <c r="A38" s="4">
        <v>36</v>
      </c>
      <c r="B38" s="579"/>
      <c r="C38" s="73" t="s">
        <v>9</v>
      </c>
      <c r="D38" s="57">
        <v>4</v>
      </c>
      <c r="E38" s="74">
        <v>3</v>
      </c>
      <c r="F38" s="87"/>
      <c r="G38" s="92"/>
      <c r="H38" s="97" t="str">
        <f t="shared" si="0"/>
        <v>北区4-3</v>
      </c>
      <c r="I38" s="104">
        <v>490</v>
      </c>
      <c r="J38" s="113" t="s">
        <v>54</v>
      </c>
      <c r="K38" s="325"/>
      <c r="L38" s="308"/>
      <c r="M38" s="4" t="str">
        <f t="shared" si="2"/>
        <v/>
      </c>
      <c r="P38" s="44"/>
      <c r="Q38" s="44"/>
    </row>
    <row r="39" spans="1:45" s="6" customFormat="1" ht="20.25" hidden="1" customHeight="1">
      <c r="A39" s="4">
        <v>37</v>
      </c>
      <c r="B39" s="579"/>
      <c r="C39" s="73" t="s">
        <v>9</v>
      </c>
      <c r="D39" s="57">
        <v>4</v>
      </c>
      <c r="E39" s="74">
        <v>4</v>
      </c>
      <c r="F39" s="87"/>
      <c r="G39" s="92"/>
      <c r="H39" s="97" t="str">
        <f t="shared" si="0"/>
        <v>北区4-4</v>
      </c>
      <c r="I39" s="104">
        <v>775</v>
      </c>
      <c r="J39" s="113" t="s">
        <v>55</v>
      </c>
      <c r="K39" s="188"/>
      <c r="L39" s="129"/>
      <c r="M39" s="4" t="str">
        <f t="shared" si="2"/>
        <v/>
      </c>
      <c r="P39" s="44"/>
      <c r="Q39" s="44"/>
    </row>
    <row r="40" spans="1:45" s="6" customFormat="1" ht="20.25" hidden="1" customHeight="1">
      <c r="A40" s="4">
        <v>38</v>
      </c>
      <c r="B40" s="579"/>
      <c r="C40" s="73" t="s">
        <v>9</v>
      </c>
      <c r="D40" s="57">
        <v>4</v>
      </c>
      <c r="E40" s="74">
        <v>5</v>
      </c>
      <c r="F40" s="87"/>
      <c r="G40" s="92"/>
      <c r="H40" s="97" t="str">
        <f t="shared" si="0"/>
        <v>北区4-5</v>
      </c>
      <c r="I40" s="104">
        <v>915</v>
      </c>
      <c r="J40" s="113" t="s">
        <v>56</v>
      </c>
      <c r="K40" s="188"/>
      <c r="L40" s="129"/>
      <c r="M40" s="4" t="str">
        <f t="shared" si="2"/>
        <v/>
      </c>
      <c r="P40" s="44"/>
      <c r="Q40" s="44"/>
    </row>
    <row r="41" spans="1:45" s="6" customFormat="1" ht="20.25" hidden="1" customHeight="1">
      <c r="A41" s="4">
        <v>39</v>
      </c>
      <c r="B41" s="579"/>
      <c r="C41" s="73" t="s">
        <v>9</v>
      </c>
      <c r="D41" s="57">
        <v>4</v>
      </c>
      <c r="E41" s="74">
        <v>6</v>
      </c>
      <c r="F41" s="87"/>
      <c r="G41" s="92"/>
      <c r="H41" s="97" t="str">
        <f t="shared" si="0"/>
        <v>北区4-6</v>
      </c>
      <c r="I41" s="104">
        <v>715</v>
      </c>
      <c r="J41" s="113" t="s">
        <v>57</v>
      </c>
      <c r="K41" s="189"/>
      <c r="L41" s="135"/>
      <c r="M41" s="4" t="str">
        <f t="shared" si="2"/>
        <v/>
      </c>
      <c r="P41" s="44"/>
      <c r="Q41" s="44"/>
    </row>
    <row r="42" spans="1:45" s="15" customFormat="1" ht="20.25" hidden="1" customHeight="1">
      <c r="A42" s="4">
        <v>40</v>
      </c>
      <c r="B42" s="579"/>
      <c r="C42" s="73" t="s">
        <v>9</v>
      </c>
      <c r="D42" s="57">
        <v>4</v>
      </c>
      <c r="E42" s="74">
        <v>7</v>
      </c>
      <c r="F42" s="87"/>
      <c r="G42" s="92"/>
      <c r="H42" s="97" t="str">
        <f t="shared" si="0"/>
        <v>北区4-7</v>
      </c>
      <c r="I42" s="104">
        <v>375</v>
      </c>
      <c r="J42" s="113" t="s">
        <v>1168</v>
      </c>
      <c r="K42" s="188"/>
      <c r="L42" s="129"/>
      <c r="M42" s="4" t="str">
        <f t="shared" si="2"/>
        <v/>
      </c>
      <c r="P42" s="44"/>
      <c r="Q42" s="44"/>
    </row>
    <row r="43" spans="1:45" s="15" customFormat="1" ht="20.100000000000001" hidden="1" customHeight="1">
      <c r="A43" s="4">
        <v>41</v>
      </c>
      <c r="B43" s="579"/>
      <c r="C43" s="73" t="s">
        <v>9</v>
      </c>
      <c r="D43" s="57">
        <v>4</v>
      </c>
      <c r="E43" s="74">
        <v>8</v>
      </c>
      <c r="F43" s="87"/>
      <c r="G43" s="92"/>
      <c r="H43" s="97" t="str">
        <f t="shared" si="0"/>
        <v>北区4-8</v>
      </c>
      <c r="I43" s="104">
        <v>420</v>
      </c>
      <c r="J43" s="113" t="s">
        <v>1492</v>
      </c>
      <c r="K43" s="325"/>
      <c r="L43" s="338"/>
      <c r="M43" s="5" t="str">
        <f>IF(F43,I43,"")</f>
        <v/>
      </c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</row>
    <row r="44" spans="1:45" s="6" customFormat="1" ht="20.25" hidden="1" customHeight="1">
      <c r="A44" s="4">
        <v>42</v>
      </c>
      <c r="B44" s="579"/>
      <c r="C44" s="73" t="s">
        <v>9</v>
      </c>
      <c r="D44" s="57">
        <v>4</v>
      </c>
      <c r="E44" s="74">
        <v>9</v>
      </c>
      <c r="F44" s="87"/>
      <c r="G44" s="92"/>
      <c r="H44" s="97" t="str">
        <f t="shared" si="0"/>
        <v>北区4-9</v>
      </c>
      <c r="I44" s="104">
        <v>405</v>
      </c>
      <c r="J44" s="113" t="s">
        <v>60</v>
      </c>
      <c r="K44" s="188"/>
      <c r="L44" s="129"/>
      <c r="M44" s="4" t="str">
        <f t="shared" si="2"/>
        <v/>
      </c>
      <c r="P44" s="44"/>
      <c r="Q44" s="44"/>
    </row>
    <row r="45" spans="1:45" s="6" customFormat="1" ht="20.25" hidden="1" customHeight="1">
      <c r="A45" s="4">
        <v>43</v>
      </c>
      <c r="B45" s="579"/>
      <c r="C45" s="73" t="s">
        <v>9</v>
      </c>
      <c r="D45" s="57">
        <v>4</v>
      </c>
      <c r="E45" s="74">
        <v>10</v>
      </c>
      <c r="F45" s="87"/>
      <c r="G45" s="92"/>
      <c r="H45" s="97" t="str">
        <f t="shared" si="0"/>
        <v>北区4-10</v>
      </c>
      <c r="I45" s="104">
        <v>305</v>
      </c>
      <c r="J45" s="113" t="s">
        <v>1170</v>
      </c>
      <c r="K45" s="188"/>
      <c r="L45" s="353"/>
      <c r="M45" s="4" t="str">
        <f t="shared" ref="M45:M55" si="3">IF(F47,I47,"")</f>
        <v/>
      </c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</row>
    <row r="46" spans="1:45" s="6" customFormat="1" ht="20.25" hidden="1" customHeight="1">
      <c r="A46" s="4">
        <v>44</v>
      </c>
      <c r="B46" s="580"/>
      <c r="C46" s="73" t="s">
        <v>9</v>
      </c>
      <c r="D46" s="57">
        <v>4</v>
      </c>
      <c r="E46" s="74" t="s">
        <v>892</v>
      </c>
      <c r="F46" s="87"/>
      <c r="G46" s="92"/>
      <c r="H46" s="97" t="str">
        <f t="shared" si="0"/>
        <v>北区4-11</v>
      </c>
      <c r="I46" s="104">
        <v>325</v>
      </c>
      <c r="J46" s="113" t="s">
        <v>1171</v>
      </c>
      <c r="K46" s="188"/>
      <c r="L46" s="353"/>
      <c r="M46" s="4" t="str">
        <f t="shared" si="3"/>
        <v/>
      </c>
      <c r="P46" s="44"/>
      <c r="Q46" s="44"/>
    </row>
    <row r="47" spans="1:45" s="6" customFormat="1" ht="20.25" hidden="1" customHeight="1">
      <c r="A47" s="4">
        <v>45</v>
      </c>
      <c r="B47" s="576" t="s">
        <v>62</v>
      </c>
      <c r="C47" s="73" t="s">
        <v>9</v>
      </c>
      <c r="D47" s="57">
        <v>5</v>
      </c>
      <c r="E47" s="74">
        <v>1</v>
      </c>
      <c r="F47" s="87"/>
      <c r="G47" s="92"/>
      <c r="H47" s="97" t="str">
        <f t="shared" si="0"/>
        <v>北区5-1</v>
      </c>
      <c r="I47" s="104">
        <v>370</v>
      </c>
      <c r="J47" s="113" t="s">
        <v>63</v>
      </c>
      <c r="K47" s="188"/>
      <c r="L47" s="129"/>
      <c r="M47" s="4" t="str">
        <f t="shared" si="3"/>
        <v/>
      </c>
      <c r="P47" s="44"/>
      <c r="Q47" s="44"/>
    </row>
    <row r="48" spans="1:45" s="6" customFormat="1" ht="20.25" hidden="1" customHeight="1">
      <c r="A48" s="4">
        <v>46</v>
      </c>
      <c r="B48" s="593"/>
      <c r="C48" s="73" t="s">
        <v>9</v>
      </c>
      <c r="D48" s="57">
        <v>5</v>
      </c>
      <c r="E48" s="74">
        <v>2</v>
      </c>
      <c r="F48" s="87"/>
      <c r="G48" s="92"/>
      <c r="H48" s="97" t="str">
        <f t="shared" si="0"/>
        <v>北区5-2</v>
      </c>
      <c r="I48" s="104">
        <v>225</v>
      </c>
      <c r="J48" s="113" t="s">
        <v>64</v>
      </c>
      <c r="K48" s="188"/>
      <c r="L48" s="141"/>
      <c r="M48" s="4" t="str">
        <f t="shared" si="3"/>
        <v/>
      </c>
      <c r="P48" s="44"/>
      <c r="Q48" s="44"/>
    </row>
    <row r="49" spans="1:70" ht="20.25" hidden="1" customHeight="1">
      <c r="A49" s="4">
        <v>47</v>
      </c>
      <c r="B49" s="593"/>
      <c r="C49" s="73" t="s">
        <v>9</v>
      </c>
      <c r="D49" s="57">
        <v>5</v>
      </c>
      <c r="E49" s="74">
        <v>3</v>
      </c>
      <c r="F49" s="87"/>
      <c r="G49" s="92"/>
      <c r="H49" s="97" t="str">
        <f t="shared" si="0"/>
        <v>北区5-3</v>
      </c>
      <c r="I49" s="104">
        <v>280</v>
      </c>
      <c r="J49" s="113" t="s">
        <v>65</v>
      </c>
      <c r="K49" s="188"/>
      <c r="L49" s="129"/>
      <c r="M49" s="4" t="str">
        <f t="shared" si="3"/>
        <v/>
      </c>
      <c r="N49" s="6"/>
      <c r="O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</row>
    <row r="50" spans="1:70" ht="20.25" hidden="1" customHeight="1">
      <c r="A50" s="4">
        <v>48</v>
      </c>
      <c r="B50" s="593"/>
      <c r="C50" s="73" t="s">
        <v>9</v>
      </c>
      <c r="D50" s="57">
        <v>5</v>
      </c>
      <c r="E50" s="74">
        <v>4</v>
      </c>
      <c r="F50" s="87"/>
      <c r="G50" s="92"/>
      <c r="H50" s="97" t="str">
        <f t="shared" si="0"/>
        <v>北区5-4</v>
      </c>
      <c r="I50" s="104">
        <v>390</v>
      </c>
      <c r="J50" s="113" t="s">
        <v>66</v>
      </c>
      <c r="K50" s="188"/>
      <c r="L50" s="129"/>
      <c r="M50" s="4" t="str">
        <f t="shared" si="3"/>
        <v/>
      </c>
      <c r="N50" s="6"/>
      <c r="O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</row>
    <row r="51" spans="1:70" ht="20.25" hidden="1">
      <c r="A51" s="4">
        <v>49</v>
      </c>
      <c r="B51" s="593"/>
      <c r="C51" s="73" t="s">
        <v>9</v>
      </c>
      <c r="D51" s="57">
        <v>5</v>
      </c>
      <c r="E51" s="74">
        <v>5</v>
      </c>
      <c r="F51" s="87"/>
      <c r="G51" s="92"/>
      <c r="H51" s="97" t="str">
        <f t="shared" si="0"/>
        <v>北区5-5</v>
      </c>
      <c r="I51" s="104">
        <v>425</v>
      </c>
      <c r="J51" s="113" t="s">
        <v>1172</v>
      </c>
      <c r="K51" s="188"/>
      <c r="L51" s="131"/>
      <c r="M51" s="4" t="str">
        <f t="shared" si="3"/>
        <v/>
      </c>
      <c r="N51" s="6"/>
      <c r="O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</row>
    <row r="52" spans="1:70" ht="20.25" hidden="1" customHeight="1">
      <c r="A52" s="4">
        <v>50</v>
      </c>
      <c r="B52" s="593"/>
      <c r="C52" s="73" t="s">
        <v>9</v>
      </c>
      <c r="D52" s="57">
        <v>5</v>
      </c>
      <c r="E52" s="74">
        <v>6</v>
      </c>
      <c r="F52" s="87"/>
      <c r="G52" s="92"/>
      <c r="H52" s="97" t="str">
        <f t="shared" si="0"/>
        <v>北区5-6</v>
      </c>
      <c r="I52" s="104">
        <v>580</v>
      </c>
      <c r="J52" s="113" t="s">
        <v>68</v>
      </c>
      <c r="K52" s="281"/>
      <c r="L52" s="132"/>
      <c r="M52" s="4">
        <f t="shared" si="3"/>
        <v>280</v>
      </c>
      <c r="N52" s="6"/>
      <c r="O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</row>
    <row r="53" spans="1:70" ht="20.25" hidden="1" customHeight="1">
      <c r="A53" s="4">
        <v>51</v>
      </c>
      <c r="B53" s="577"/>
      <c r="C53" s="73" t="s">
        <v>9</v>
      </c>
      <c r="D53" s="57">
        <v>5</v>
      </c>
      <c r="E53" s="74">
        <v>7</v>
      </c>
      <c r="F53" s="87"/>
      <c r="G53" s="92"/>
      <c r="H53" s="97" t="str">
        <f t="shared" si="0"/>
        <v>北区5-7</v>
      </c>
      <c r="I53" s="104">
        <v>400</v>
      </c>
      <c r="J53" s="113" t="s">
        <v>69</v>
      </c>
      <c r="K53" s="188"/>
      <c r="L53" s="339"/>
      <c r="M53" s="4" t="str">
        <f t="shared" si="3"/>
        <v/>
      </c>
      <c r="N53" s="6"/>
      <c r="O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</row>
    <row r="54" spans="1:70" ht="20.25" customHeight="1">
      <c r="A54" s="4">
        <v>52</v>
      </c>
      <c r="B54" s="610" t="s">
        <v>70</v>
      </c>
      <c r="C54" s="73" t="s">
        <v>9</v>
      </c>
      <c r="D54" s="57">
        <v>6</v>
      </c>
      <c r="E54" s="74">
        <v>1</v>
      </c>
      <c r="F54" s="87">
        <v>1</v>
      </c>
      <c r="G54" s="92"/>
      <c r="H54" s="97" t="str">
        <f t="shared" si="0"/>
        <v>北区6-1</v>
      </c>
      <c r="I54" s="104">
        <v>280</v>
      </c>
      <c r="J54" s="113" t="s">
        <v>1173</v>
      </c>
      <c r="K54" s="188" t="s">
        <v>1535</v>
      </c>
      <c r="L54" s="129"/>
      <c r="M54" s="4" t="str">
        <f t="shared" si="3"/>
        <v/>
      </c>
      <c r="N54" s="6"/>
      <c r="O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</row>
    <row r="55" spans="1:70" ht="21" hidden="1" customHeight="1">
      <c r="A55" s="4">
        <v>53</v>
      </c>
      <c r="B55" s="595"/>
      <c r="C55" s="73" t="s">
        <v>9</v>
      </c>
      <c r="D55" s="57">
        <v>6</v>
      </c>
      <c r="E55" s="74">
        <v>2</v>
      </c>
      <c r="F55" s="87"/>
      <c r="G55" s="92"/>
      <c r="H55" s="97" t="str">
        <f t="shared" si="0"/>
        <v>北区6-2</v>
      </c>
      <c r="I55" s="104">
        <v>390</v>
      </c>
      <c r="J55" s="113" t="s">
        <v>1174</v>
      </c>
      <c r="K55" s="188"/>
      <c r="L55" s="129"/>
      <c r="M55" s="4" t="str">
        <f t="shared" si="3"/>
        <v/>
      </c>
      <c r="N55" s="6"/>
      <c r="O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</row>
    <row r="56" spans="1:70" ht="20.100000000000001" hidden="1" customHeight="1">
      <c r="A56" s="4">
        <v>54</v>
      </c>
      <c r="B56" s="595"/>
      <c r="C56" s="73" t="s">
        <v>9</v>
      </c>
      <c r="D56" s="57">
        <v>6</v>
      </c>
      <c r="E56" s="74">
        <v>3</v>
      </c>
      <c r="F56" s="87"/>
      <c r="G56" s="92"/>
      <c r="H56" s="97" t="str">
        <f t="shared" si="0"/>
        <v>北区6-3</v>
      </c>
      <c r="I56" s="104">
        <v>135</v>
      </c>
      <c r="J56" s="113" t="s">
        <v>1175</v>
      </c>
      <c r="K56" s="188"/>
      <c r="L56" s="129"/>
      <c r="M56" s="5" t="str">
        <f>IF(F57,I57,"")</f>
        <v/>
      </c>
    </row>
    <row r="57" spans="1:70" ht="20.25" hidden="1" customHeight="1">
      <c r="A57" s="4">
        <v>55</v>
      </c>
      <c r="B57" s="595"/>
      <c r="C57" s="73" t="s">
        <v>9</v>
      </c>
      <c r="D57" s="57">
        <v>6</v>
      </c>
      <c r="E57" s="74">
        <v>4</v>
      </c>
      <c r="F57" s="87"/>
      <c r="G57" s="92"/>
      <c r="H57" s="97" t="str">
        <f t="shared" si="0"/>
        <v>北区6-4</v>
      </c>
      <c r="I57" s="104">
        <v>425</v>
      </c>
      <c r="J57" s="113" t="s">
        <v>1176</v>
      </c>
      <c r="K57" s="281"/>
      <c r="L57" s="319"/>
      <c r="M57" s="4">
        <f>IF(F59,I59,"")</f>
        <v>255</v>
      </c>
      <c r="N57" s="6"/>
      <c r="O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</row>
    <row r="58" spans="1:70" ht="20.100000000000001" hidden="1" customHeight="1">
      <c r="A58" s="4">
        <v>56</v>
      </c>
      <c r="B58" s="595"/>
      <c r="C58" s="73" t="s">
        <v>9</v>
      </c>
      <c r="D58" s="57">
        <v>6</v>
      </c>
      <c r="E58" s="74">
        <v>5</v>
      </c>
      <c r="F58" s="87"/>
      <c r="G58" s="92"/>
      <c r="H58" s="97" t="str">
        <f t="shared" si="0"/>
        <v>北区6-5</v>
      </c>
      <c r="I58" s="104">
        <v>390</v>
      </c>
      <c r="J58" s="113" t="s">
        <v>75</v>
      </c>
      <c r="K58" s="188"/>
      <c r="L58" s="129"/>
      <c r="M58" s="5">
        <f>IF(F59,I59,"")</f>
        <v>255</v>
      </c>
      <c r="N58" s="6"/>
      <c r="O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</row>
    <row r="59" spans="1:70" ht="16.5" customHeight="1">
      <c r="A59" s="4">
        <v>57</v>
      </c>
      <c r="B59" s="595"/>
      <c r="C59" s="73" t="s">
        <v>9</v>
      </c>
      <c r="D59" s="57">
        <v>6</v>
      </c>
      <c r="E59" s="74">
        <v>6</v>
      </c>
      <c r="F59" s="87">
        <v>1</v>
      </c>
      <c r="G59" s="92"/>
      <c r="H59" s="97" t="str">
        <f t="shared" si="0"/>
        <v>北区6-6</v>
      </c>
      <c r="I59" s="104">
        <v>255</v>
      </c>
      <c r="J59" s="113" t="s">
        <v>76</v>
      </c>
      <c r="K59" s="281" t="s">
        <v>1527</v>
      </c>
      <c r="L59" s="420" t="s">
        <v>1602</v>
      </c>
      <c r="M59" s="4" t="str">
        <f>IF(F61,I61,"")</f>
        <v/>
      </c>
    </row>
    <row r="60" spans="1:70" ht="20.25" hidden="1" customHeight="1">
      <c r="A60" s="4">
        <v>58</v>
      </c>
      <c r="B60" s="595"/>
      <c r="C60" s="73" t="s">
        <v>9</v>
      </c>
      <c r="D60" s="57">
        <v>6</v>
      </c>
      <c r="E60" s="74">
        <v>7</v>
      </c>
      <c r="F60" s="87"/>
      <c r="G60" s="92"/>
      <c r="H60" s="97" t="str">
        <f t="shared" si="0"/>
        <v>北区6-7</v>
      </c>
      <c r="I60" s="104">
        <v>265</v>
      </c>
      <c r="J60" s="113" t="s">
        <v>1177</v>
      </c>
      <c r="K60" s="281"/>
      <c r="L60" s="135"/>
      <c r="M60" s="5" t="str">
        <f>IF(F62,I62,"")</f>
        <v/>
      </c>
      <c r="N60" s="6"/>
      <c r="O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</row>
    <row r="61" spans="1:70" ht="20.100000000000001" hidden="1" customHeight="1">
      <c r="A61" s="4">
        <v>59</v>
      </c>
      <c r="B61" s="595"/>
      <c r="C61" s="73" t="s">
        <v>9</v>
      </c>
      <c r="D61" s="57">
        <v>6</v>
      </c>
      <c r="E61" s="74">
        <v>8</v>
      </c>
      <c r="F61" s="87"/>
      <c r="G61" s="92"/>
      <c r="H61" s="97" t="str">
        <f t="shared" si="0"/>
        <v>北区6-8</v>
      </c>
      <c r="I61" s="104">
        <v>450</v>
      </c>
      <c r="J61" s="113" t="s">
        <v>78</v>
      </c>
      <c r="K61" s="188"/>
      <c r="L61" s="129"/>
      <c r="M61" s="5" t="str">
        <f>IF(F62,I62,"")</f>
        <v/>
      </c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</row>
    <row r="62" spans="1:70" ht="20.25" hidden="1" customHeight="1">
      <c r="A62" s="4">
        <v>60</v>
      </c>
      <c r="B62" s="595"/>
      <c r="C62" s="73" t="s">
        <v>9</v>
      </c>
      <c r="D62" s="57">
        <v>6</v>
      </c>
      <c r="E62" s="74">
        <v>9</v>
      </c>
      <c r="F62" s="87"/>
      <c r="G62" s="92"/>
      <c r="H62" s="97" t="str">
        <f t="shared" si="0"/>
        <v>北区6-9</v>
      </c>
      <c r="I62" s="104">
        <v>240</v>
      </c>
      <c r="J62" s="113" t="s">
        <v>79</v>
      </c>
      <c r="K62" s="281"/>
      <c r="L62" s="152"/>
      <c r="M62" s="4" t="str">
        <f>IF(F64,I64,"")</f>
        <v/>
      </c>
      <c r="N62" s="6"/>
      <c r="O62" s="6"/>
      <c r="R62" s="6"/>
      <c r="S62" s="9" t="s">
        <v>81</v>
      </c>
      <c r="T62" s="10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</row>
    <row r="63" spans="1:70" ht="20.25" hidden="1" customHeight="1">
      <c r="A63" s="4">
        <v>61</v>
      </c>
      <c r="B63" s="595"/>
      <c r="C63" s="73" t="s">
        <v>9</v>
      </c>
      <c r="D63" s="57">
        <v>6</v>
      </c>
      <c r="E63" s="74">
        <v>10</v>
      </c>
      <c r="F63" s="87"/>
      <c r="G63" s="92"/>
      <c r="H63" s="97" t="str">
        <f t="shared" si="0"/>
        <v>北区6-10</v>
      </c>
      <c r="I63" s="104">
        <v>310</v>
      </c>
      <c r="J63" s="113" t="s">
        <v>1178</v>
      </c>
      <c r="K63" s="188"/>
      <c r="L63" s="129"/>
      <c r="M63" s="5" t="str">
        <f>IF(F64,I64,"")</f>
        <v/>
      </c>
      <c r="N63" s="6"/>
      <c r="O63" s="6"/>
      <c r="R63" s="6"/>
      <c r="S63" s="9"/>
      <c r="T63" s="10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</row>
    <row r="64" spans="1:70" ht="20.25" hidden="1" customHeight="1">
      <c r="A64" s="4">
        <v>62</v>
      </c>
      <c r="B64" s="595"/>
      <c r="C64" s="73" t="s">
        <v>9</v>
      </c>
      <c r="D64" s="57">
        <v>6</v>
      </c>
      <c r="E64" s="74">
        <v>11</v>
      </c>
      <c r="F64" s="87"/>
      <c r="G64" s="92"/>
      <c r="H64" s="97" t="str">
        <f t="shared" si="0"/>
        <v>北区6-11</v>
      </c>
      <c r="I64" s="104">
        <v>310</v>
      </c>
      <c r="J64" s="113" t="s">
        <v>82</v>
      </c>
      <c r="K64" s="188"/>
      <c r="L64" s="152"/>
      <c r="M64" s="4" t="str">
        <f>IF(F66,I66,"")</f>
        <v/>
      </c>
      <c r="N64" s="6"/>
      <c r="O64" s="6"/>
      <c r="R64" s="6"/>
      <c r="S64" s="12" t="s">
        <v>84</v>
      </c>
      <c r="T64" s="13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</row>
    <row r="65" spans="1:70" ht="20.25" customHeight="1">
      <c r="A65" s="4">
        <v>63</v>
      </c>
      <c r="B65" s="595"/>
      <c r="C65" s="73" t="s">
        <v>9</v>
      </c>
      <c r="D65" s="57">
        <v>6</v>
      </c>
      <c r="E65" s="74">
        <v>12</v>
      </c>
      <c r="F65" s="87">
        <v>1</v>
      </c>
      <c r="G65" s="92"/>
      <c r="H65" s="97" t="str">
        <f t="shared" si="0"/>
        <v>北区6-12</v>
      </c>
      <c r="I65" s="104">
        <v>340</v>
      </c>
      <c r="J65" s="113" t="s">
        <v>1565</v>
      </c>
      <c r="K65" s="188" t="s">
        <v>1525</v>
      </c>
      <c r="L65" s="141"/>
      <c r="M65" s="4" t="str">
        <f>IF(F67,I67,"")</f>
        <v/>
      </c>
      <c r="N65" s="6"/>
      <c r="O65" s="6"/>
      <c r="R65" s="6"/>
      <c r="S65" s="12"/>
      <c r="T65" s="13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</row>
    <row r="66" spans="1:70" ht="20.25" hidden="1" customHeight="1">
      <c r="A66" s="4">
        <v>64</v>
      </c>
      <c r="B66" s="595"/>
      <c r="C66" s="73" t="s">
        <v>9</v>
      </c>
      <c r="D66" s="57">
        <v>6</v>
      </c>
      <c r="E66" s="74">
        <v>13</v>
      </c>
      <c r="F66" s="87"/>
      <c r="G66" s="92"/>
      <c r="H66" s="97" t="str">
        <f t="shared" si="0"/>
        <v>北区6-13</v>
      </c>
      <c r="I66" s="104">
        <v>715</v>
      </c>
      <c r="J66" s="113" t="s">
        <v>85</v>
      </c>
      <c r="K66" s="188"/>
      <c r="L66" s="129"/>
      <c r="M66" s="4">
        <f>IF(F68,I68,"")</f>
        <v>415</v>
      </c>
      <c r="S66" s="347" t="s">
        <v>87</v>
      </c>
      <c r="T66" s="212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</row>
    <row r="67" spans="1:70" ht="20.100000000000001" hidden="1" customHeight="1">
      <c r="A67" s="4">
        <v>65</v>
      </c>
      <c r="B67" s="595"/>
      <c r="C67" s="73" t="s">
        <v>9</v>
      </c>
      <c r="D67" s="57">
        <v>6</v>
      </c>
      <c r="E67" s="74">
        <v>14</v>
      </c>
      <c r="F67" s="87"/>
      <c r="G67" s="92"/>
      <c r="H67" s="97" t="str">
        <f t="shared" si="0"/>
        <v>北区6-14</v>
      </c>
      <c r="I67" s="104">
        <v>360</v>
      </c>
      <c r="J67" s="113" t="s">
        <v>1179</v>
      </c>
      <c r="K67" s="188"/>
      <c r="L67" s="152"/>
      <c r="M67" s="5">
        <f>IF(F68,I68,"")</f>
        <v>415</v>
      </c>
    </row>
    <row r="68" spans="1:70" ht="20.100000000000001" customHeight="1">
      <c r="A68" s="4">
        <v>66</v>
      </c>
      <c r="B68" s="595"/>
      <c r="C68" s="73" t="s">
        <v>9</v>
      </c>
      <c r="D68" s="57">
        <v>6</v>
      </c>
      <c r="E68" s="74">
        <v>15</v>
      </c>
      <c r="F68" s="87">
        <v>1</v>
      </c>
      <c r="G68" s="92"/>
      <c r="H68" s="97" t="str">
        <f t="shared" si="0"/>
        <v>北区6-15</v>
      </c>
      <c r="I68" s="104">
        <v>415</v>
      </c>
      <c r="J68" s="113" t="s">
        <v>88</v>
      </c>
      <c r="K68" s="281" t="s">
        <v>1091</v>
      </c>
      <c r="L68" s="141"/>
      <c r="M68" s="5">
        <f>IF(F69,I69,"")</f>
        <v>155</v>
      </c>
      <c r="S68" s="44" t="s">
        <v>24</v>
      </c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</row>
    <row r="69" spans="1:70" ht="20.100000000000001" customHeight="1">
      <c r="A69" s="4">
        <v>67</v>
      </c>
      <c r="B69" s="595"/>
      <c r="C69" s="73" t="s">
        <v>9</v>
      </c>
      <c r="D69" s="57">
        <v>6</v>
      </c>
      <c r="E69" s="74" t="s">
        <v>29</v>
      </c>
      <c r="F69" s="87">
        <v>1</v>
      </c>
      <c r="G69" s="92"/>
      <c r="H69" s="97" t="str">
        <f t="shared" si="0"/>
        <v>北区6-16</v>
      </c>
      <c r="I69" s="104">
        <v>155</v>
      </c>
      <c r="J69" s="114" t="s">
        <v>1180</v>
      </c>
      <c r="K69" s="188" t="s">
        <v>947</v>
      </c>
      <c r="L69" s="131"/>
      <c r="M69" s="4">
        <f>IF(F71,I71,"")</f>
        <v>600</v>
      </c>
    </row>
    <row r="70" spans="1:70" ht="20.100000000000001" customHeight="1">
      <c r="A70" s="4">
        <v>68</v>
      </c>
      <c r="B70" s="595"/>
      <c r="C70" s="73" t="s">
        <v>9</v>
      </c>
      <c r="D70" s="57">
        <v>6</v>
      </c>
      <c r="E70" s="74">
        <v>17</v>
      </c>
      <c r="F70" s="87">
        <v>1</v>
      </c>
      <c r="G70" s="92"/>
      <c r="H70" s="97" t="str">
        <f t="shared" si="0"/>
        <v>北区6-17</v>
      </c>
      <c r="I70" s="104">
        <v>570</v>
      </c>
      <c r="J70" s="113" t="s">
        <v>92</v>
      </c>
      <c r="K70" s="281" t="s">
        <v>1588</v>
      </c>
      <c r="L70" s="339"/>
      <c r="M70" s="5">
        <f>IF(F71,I71,"")</f>
        <v>600</v>
      </c>
    </row>
    <row r="71" spans="1:70" ht="20.100000000000001" customHeight="1">
      <c r="A71" s="4">
        <v>69</v>
      </c>
      <c r="B71" s="595"/>
      <c r="C71" s="73" t="s">
        <v>9</v>
      </c>
      <c r="D71" s="57">
        <v>6</v>
      </c>
      <c r="E71" s="74">
        <v>18</v>
      </c>
      <c r="F71" s="87">
        <v>1</v>
      </c>
      <c r="G71" s="92"/>
      <c r="H71" s="97" t="str">
        <f>CONCATENATE(C72,D71,"-",E71)</f>
        <v>北区6-18</v>
      </c>
      <c r="I71" s="104">
        <v>600</v>
      </c>
      <c r="J71" s="215" t="s">
        <v>92</v>
      </c>
      <c r="K71" s="281" t="s">
        <v>1604</v>
      </c>
      <c r="L71" s="152" t="s">
        <v>1622</v>
      </c>
      <c r="M71" s="5">
        <f>IF(F72,I72,"")</f>
        <v>310</v>
      </c>
    </row>
    <row r="72" spans="1:70" ht="20.25" customHeight="1">
      <c r="A72" s="4">
        <v>70</v>
      </c>
      <c r="B72" s="595"/>
      <c r="C72" s="73" t="s">
        <v>9</v>
      </c>
      <c r="D72" s="58">
        <v>6</v>
      </c>
      <c r="E72" s="75">
        <v>19</v>
      </c>
      <c r="F72" s="87">
        <v>1</v>
      </c>
      <c r="G72" s="92"/>
      <c r="H72" s="97" t="str">
        <f t="shared" si="0"/>
        <v>北区6-19</v>
      </c>
      <c r="I72" s="105">
        <v>310</v>
      </c>
      <c r="J72" s="115" t="s">
        <v>1181</v>
      </c>
      <c r="K72" s="281" t="s">
        <v>1591</v>
      </c>
      <c r="L72" s="131"/>
      <c r="M72" s="4"/>
      <c r="N72" s="6"/>
      <c r="O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</row>
    <row r="73" spans="1:70" ht="20.100000000000001" hidden="1" customHeight="1">
      <c r="A73" s="4">
        <v>71</v>
      </c>
      <c r="B73" s="595"/>
      <c r="C73" s="73" t="s">
        <v>9</v>
      </c>
      <c r="D73" s="58">
        <v>6</v>
      </c>
      <c r="E73" s="75">
        <v>20</v>
      </c>
      <c r="F73" s="87"/>
      <c r="G73" s="92"/>
      <c r="H73" s="97" t="str">
        <f t="shared" si="0"/>
        <v>北区6-20</v>
      </c>
      <c r="I73" s="105">
        <v>215</v>
      </c>
      <c r="J73" s="115" t="s">
        <v>1182</v>
      </c>
      <c r="K73" s="188"/>
      <c r="L73" s="138"/>
      <c r="M73" s="5">
        <f>IF(F74,I74,"")</f>
        <v>305</v>
      </c>
    </row>
    <row r="74" spans="1:70" ht="20.25" customHeight="1">
      <c r="A74" s="4">
        <v>72</v>
      </c>
      <c r="B74" s="595"/>
      <c r="C74" s="73" t="s">
        <v>9</v>
      </c>
      <c r="D74" s="58">
        <v>6</v>
      </c>
      <c r="E74" s="75">
        <v>21</v>
      </c>
      <c r="F74" s="87">
        <v>1</v>
      </c>
      <c r="G74" s="92"/>
      <c r="H74" s="97" t="str">
        <f t="shared" si="0"/>
        <v>北区6-21</v>
      </c>
      <c r="I74" s="105">
        <v>305</v>
      </c>
      <c r="J74" s="113" t="s">
        <v>1183</v>
      </c>
      <c r="K74" s="324" t="s">
        <v>15</v>
      </c>
      <c r="L74" s="424" t="s">
        <v>1614</v>
      </c>
      <c r="M74" s="4" t="str">
        <f t="shared" ref="M74:M93" si="4">IF(F79,I79,"")</f>
        <v/>
      </c>
      <c r="N74" s="6"/>
      <c r="O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</row>
    <row r="75" spans="1:70" ht="20.25" customHeight="1">
      <c r="A75" s="4">
        <v>73</v>
      </c>
      <c r="B75" s="595"/>
      <c r="C75" s="73" t="s">
        <v>9</v>
      </c>
      <c r="D75" s="58">
        <v>6</v>
      </c>
      <c r="E75" s="75">
        <v>22</v>
      </c>
      <c r="F75" s="87">
        <v>1</v>
      </c>
      <c r="G75" s="92"/>
      <c r="H75" s="97" t="str">
        <f t="shared" si="0"/>
        <v>北区6-22</v>
      </c>
      <c r="I75" s="105">
        <v>335</v>
      </c>
      <c r="J75" s="113" t="s">
        <v>1184</v>
      </c>
      <c r="K75" s="325" t="s">
        <v>1433</v>
      </c>
      <c r="L75" s="420" t="s">
        <v>1602</v>
      </c>
      <c r="M75" s="4" t="str">
        <f t="shared" si="4"/>
        <v/>
      </c>
      <c r="N75" s="6"/>
      <c r="O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</row>
    <row r="76" spans="1:70" ht="16.5" hidden="1" customHeight="1">
      <c r="A76" s="4">
        <v>74</v>
      </c>
      <c r="B76" s="616"/>
      <c r="C76" s="73" t="s">
        <v>9</v>
      </c>
      <c r="D76" s="58">
        <v>6</v>
      </c>
      <c r="E76" s="75">
        <v>23</v>
      </c>
      <c r="F76" s="87"/>
      <c r="G76" s="92"/>
      <c r="H76" s="97" t="str">
        <f t="shared" si="0"/>
        <v>北区6-23</v>
      </c>
      <c r="I76" s="105">
        <v>350</v>
      </c>
      <c r="J76" s="113" t="s">
        <v>1583</v>
      </c>
      <c r="K76" s="325"/>
      <c r="L76" s="339"/>
      <c r="M76" s="4" t="str">
        <f t="shared" si="4"/>
        <v/>
      </c>
    </row>
    <row r="77" spans="1:70" ht="20.25" hidden="1" customHeight="1">
      <c r="A77" s="4">
        <v>75</v>
      </c>
      <c r="B77" s="576" t="s">
        <v>98</v>
      </c>
      <c r="C77" s="73" t="s">
        <v>9</v>
      </c>
      <c r="D77" s="57">
        <v>7</v>
      </c>
      <c r="E77" s="74">
        <v>1</v>
      </c>
      <c r="F77" s="87"/>
      <c r="G77" s="92"/>
      <c r="H77" s="97" t="str">
        <f t="shared" ref="H77:H142" si="5">CONCATENATE(C77,D77,"-",E77)</f>
        <v>北区7-1</v>
      </c>
      <c r="I77" s="104">
        <v>445</v>
      </c>
      <c r="J77" s="113" t="s">
        <v>99</v>
      </c>
      <c r="K77" s="188"/>
      <c r="L77" s="141"/>
      <c r="M77" s="4" t="str">
        <f t="shared" si="4"/>
        <v/>
      </c>
      <c r="N77" s="6"/>
      <c r="O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</row>
    <row r="78" spans="1:70" ht="20.25" hidden="1" customHeight="1">
      <c r="A78" s="4">
        <v>76</v>
      </c>
      <c r="B78" s="593"/>
      <c r="C78" s="73" t="s">
        <v>9</v>
      </c>
      <c r="D78" s="57">
        <v>7</v>
      </c>
      <c r="E78" s="74">
        <v>2</v>
      </c>
      <c r="F78" s="87"/>
      <c r="G78" s="92"/>
      <c r="H78" s="97" t="str">
        <f t="shared" si="5"/>
        <v>北区7-2</v>
      </c>
      <c r="I78" s="104">
        <v>415</v>
      </c>
      <c r="J78" s="113" t="s">
        <v>1185</v>
      </c>
      <c r="K78" s="188"/>
      <c r="L78" s="129"/>
      <c r="M78" s="4" t="str">
        <f t="shared" si="4"/>
        <v/>
      </c>
      <c r="N78" s="6"/>
      <c r="O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</row>
    <row r="79" spans="1:70" ht="20.25" hidden="1" customHeight="1">
      <c r="A79" s="4">
        <v>77</v>
      </c>
      <c r="B79" s="593"/>
      <c r="C79" s="73" t="s">
        <v>9</v>
      </c>
      <c r="D79" s="57">
        <v>7</v>
      </c>
      <c r="E79" s="74">
        <v>3</v>
      </c>
      <c r="F79" s="87"/>
      <c r="G79" s="92"/>
      <c r="H79" s="97" t="str">
        <f t="shared" si="5"/>
        <v>北区7-3</v>
      </c>
      <c r="I79" s="104">
        <v>190</v>
      </c>
      <c r="J79" s="113" t="s">
        <v>101</v>
      </c>
      <c r="K79" s="327"/>
      <c r="L79" s="145"/>
      <c r="M79" s="4" t="str">
        <f t="shared" si="4"/>
        <v/>
      </c>
      <c r="N79" s="6"/>
      <c r="O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</row>
    <row r="80" spans="1:70" ht="20.25" hidden="1" customHeight="1">
      <c r="A80" s="4">
        <v>78</v>
      </c>
      <c r="B80" s="593"/>
      <c r="C80" s="73" t="s">
        <v>9</v>
      </c>
      <c r="D80" s="57">
        <v>7</v>
      </c>
      <c r="E80" s="74">
        <v>4</v>
      </c>
      <c r="F80" s="87"/>
      <c r="G80" s="92"/>
      <c r="H80" s="97" t="str">
        <f t="shared" si="5"/>
        <v>北区7-4</v>
      </c>
      <c r="I80" s="104">
        <v>140</v>
      </c>
      <c r="J80" s="113" t="s">
        <v>102</v>
      </c>
      <c r="K80" s="188"/>
      <c r="L80" s="129"/>
      <c r="M80" s="4" t="str">
        <f t="shared" si="4"/>
        <v/>
      </c>
      <c r="N80" s="6"/>
      <c r="O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</row>
    <row r="81" spans="1:70" ht="20.25" hidden="1" customHeight="1">
      <c r="A81" s="4">
        <v>79</v>
      </c>
      <c r="B81" s="593"/>
      <c r="C81" s="73" t="s">
        <v>9</v>
      </c>
      <c r="D81" s="57">
        <v>7</v>
      </c>
      <c r="E81" s="74">
        <v>5</v>
      </c>
      <c r="F81" s="87"/>
      <c r="G81" s="92"/>
      <c r="H81" s="97" t="str">
        <f t="shared" si="5"/>
        <v>北区7-5</v>
      </c>
      <c r="I81" s="104">
        <v>620</v>
      </c>
      <c r="J81" s="113" t="s">
        <v>103</v>
      </c>
      <c r="K81" s="188"/>
      <c r="L81" s="129"/>
      <c r="M81" s="4" t="str">
        <f t="shared" si="4"/>
        <v/>
      </c>
      <c r="N81" s="6"/>
      <c r="O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</row>
    <row r="82" spans="1:70" ht="20.25" hidden="1" customHeight="1">
      <c r="A82" s="4">
        <v>80</v>
      </c>
      <c r="B82" s="577"/>
      <c r="C82" s="73" t="s">
        <v>9</v>
      </c>
      <c r="D82" s="57">
        <v>7</v>
      </c>
      <c r="E82" s="74">
        <v>6</v>
      </c>
      <c r="F82" s="87"/>
      <c r="G82" s="92"/>
      <c r="H82" s="97" t="str">
        <f t="shared" si="5"/>
        <v>北区7-6</v>
      </c>
      <c r="I82" s="104">
        <v>740</v>
      </c>
      <c r="J82" s="113" t="s">
        <v>1186</v>
      </c>
      <c r="K82" s="188"/>
      <c r="L82" s="129"/>
      <c r="M82" s="4" t="str">
        <f t="shared" si="4"/>
        <v/>
      </c>
      <c r="N82" s="6"/>
      <c r="O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</row>
    <row r="83" spans="1:70" ht="20.25" hidden="1" customHeight="1">
      <c r="A83" s="4">
        <v>81</v>
      </c>
      <c r="B83" s="594" t="s">
        <v>105</v>
      </c>
      <c r="C83" s="73" t="s">
        <v>9</v>
      </c>
      <c r="D83" s="57">
        <v>8</v>
      </c>
      <c r="E83" s="74">
        <v>1</v>
      </c>
      <c r="F83" s="87"/>
      <c r="G83" s="92"/>
      <c r="H83" s="97" t="str">
        <f t="shared" si="5"/>
        <v>北区8-1</v>
      </c>
      <c r="I83" s="104">
        <v>510</v>
      </c>
      <c r="J83" s="113" t="s">
        <v>106</v>
      </c>
      <c r="K83" s="188"/>
      <c r="L83" s="129"/>
      <c r="M83" s="4" t="str">
        <f t="shared" si="4"/>
        <v/>
      </c>
      <c r="N83" s="6"/>
      <c r="O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</row>
    <row r="84" spans="1:70" ht="20.25" hidden="1" customHeight="1">
      <c r="A84" s="4">
        <v>82</v>
      </c>
      <c r="B84" s="594"/>
      <c r="C84" s="73" t="s">
        <v>9</v>
      </c>
      <c r="D84" s="57">
        <v>8</v>
      </c>
      <c r="E84" s="74">
        <v>2</v>
      </c>
      <c r="F84" s="87"/>
      <c r="G84" s="92"/>
      <c r="H84" s="97" t="str">
        <f t="shared" si="5"/>
        <v>北区8-2</v>
      </c>
      <c r="I84" s="104">
        <v>315</v>
      </c>
      <c r="J84" s="113" t="s">
        <v>107</v>
      </c>
      <c r="K84" s="188"/>
      <c r="L84" s="129"/>
      <c r="M84" s="4" t="str">
        <f t="shared" si="4"/>
        <v/>
      </c>
      <c r="N84" s="6"/>
      <c r="O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</row>
    <row r="85" spans="1:70" ht="20.25" hidden="1" customHeight="1">
      <c r="A85" s="4">
        <v>83</v>
      </c>
      <c r="B85" s="594"/>
      <c r="C85" s="73" t="s">
        <v>9</v>
      </c>
      <c r="D85" s="57">
        <v>8</v>
      </c>
      <c r="E85" s="74">
        <v>3</v>
      </c>
      <c r="F85" s="87"/>
      <c r="G85" s="92"/>
      <c r="H85" s="97" t="str">
        <f t="shared" si="5"/>
        <v>北区8-3</v>
      </c>
      <c r="I85" s="104">
        <v>250</v>
      </c>
      <c r="J85" s="113" t="s">
        <v>108</v>
      </c>
      <c r="K85" s="188"/>
      <c r="L85" s="129"/>
      <c r="M85" s="4" t="str">
        <f t="shared" si="4"/>
        <v/>
      </c>
      <c r="N85" s="6"/>
      <c r="O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</row>
    <row r="86" spans="1:70" ht="20.25" hidden="1" customHeight="1">
      <c r="A86" s="4">
        <v>84</v>
      </c>
      <c r="B86" s="594"/>
      <c r="C86" s="73" t="s">
        <v>9</v>
      </c>
      <c r="D86" s="57">
        <v>8</v>
      </c>
      <c r="E86" s="74">
        <v>4</v>
      </c>
      <c r="F86" s="87"/>
      <c r="G86" s="92"/>
      <c r="H86" s="97" t="str">
        <f t="shared" si="5"/>
        <v>北区8-4</v>
      </c>
      <c r="I86" s="104">
        <v>325</v>
      </c>
      <c r="J86" s="113" t="s">
        <v>1187</v>
      </c>
      <c r="K86" s="188"/>
      <c r="L86" s="129"/>
      <c r="M86" s="5">
        <f t="shared" si="4"/>
        <v>435</v>
      </c>
      <c r="N86" s="6"/>
      <c r="O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</row>
    <row r="87" spans="1:70" ht="20.25" hidden="1" customHeight="1">
      <c r="A87" s="4">
        <v>85</v>
      </c>
      <c r="B87" s="594"/>
      <c r="C87" s="73" t="s">
        <v>9</v>
      </c>
      <c r="D87" s="57">
        <v>8</v>
      </c>
      <c r="E87" s="74">
        <v>5</v>
      </c>
      <c r="F87" s="87"/>
      <c r="G87" s="92"/>
      <c r="H87" s="97" t="str">
        <f t="shared" si="5"/>
        <v>北区8-5</v>
      </c>
      <c r="I87" s="104">
        <v>365</v>
      </c>
      <c r="J87" s="113" t="s">
        <v>1188</v>
      </c>
      <c r="K87" s="188"/>
      <c r="L87" s="129"/>
      <c r="M87" s="4">
        <f t="shared" si="4"/>
        <v>455</v>
      </c>
      <c r="N87" s="6"/>
      <c r="O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</row>
    <row r="88" spans="1:70" ht="20.100000000000001" hidden="1" customHeight="1">
      <c r="A88" s="4">
        <v>86</v>
      </c>
      <c r="B88" s="594"/>
      <c r="C88" s="73" t="s">
        <v>9</v>
      </c>
      <c r="D88" s="57">
        <v>8</v>
      </c>
      <c r="E88" s="74">
        <v>6</v>
      </c>
      <c r="F88" s="87"/>
      <c r="G88" s="92"/>
      <c r="H88" s="97" t="str">
        <f t="shared" si="5"/>
        <v>北区8-6</v>
      </c>
      <c r="I88" s="104">
        <v>1005</v>
      </c>
      <c r="J88" s="113" t="s">
        <v>1189</v>
      </c>
      <c r="K88" s="328"/>
      <c r="L88" s="138"/>
      <c r="M88" s="5">
        <f>IF(F91,I91,"")</f>
        <v>435</v>
      </c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</row>
    <row r="89" spans="1:70" ht="20.100000000000001" hidden="1" customHeight="1">
      <c r="A89" s="4">
        <v>87</v>
      </c>
      <c r="B89" s="594"/>
      <c r="C89" s="73" t="s">
        <v>9</v>
      </c>
      <c r="D89" s="57">
        <v>8</v>
      </c>
      <c r="E89" s="74">
        <v>7</v>
      </c>
      <c r="F89" s="87"/>
      <c r="G89" s="92"/>
      <c r="H89" s="97" t="str">
        <f t="shared" si="5"/>
        <v>北区8-7</v>
      </c>
      <c r="I89" s="104">
        <v>360</v>
      </c>
      <c r="J89" s="113" t="s">
        <v>1190</v>
      </c>
      <c r="K89" s="188"/>
      <c r="L89" s="129"/>
      <c r="M89" s="5">
        <f>IF(F92,I92,"")</f>
        <v>455</v>
      </c>
    </row>
    <row r="90" spans="1:70" ht="20.25" hidden="1" customHeight="1">
      <c r="A90" s="4">
        <v>88</v>
      </c>
      <c r="B90" s="594"/>
      <c r="C90" s="73" t="s">
        <v>9</v>
      </c>
      <c r="D90" s="57">
        <v>8</v>
      </c>
      <c r="E90" s="74">
        <v>8</v>
      </c>
      <c r="F90" s="87"/>
      <c r="G90" s="92"/>
      <c r="H90" s="97" t="str">
        <f t="shared" si="5"/>
        <v>北区8-8</v>
      </c>
      <c r="I90" s="104">
        <v>435</v>
      </c>
      <c r="J90" s="113" t="s">
        <v>114</v>
      </c>
      <c r="K90" s="188"/>
      <c r="L90" s="129"/>
      <c r="M90" s="4">
        <f t="shared" si="4"/>
        <v>595</v>
      </c>
      <c r="N90" s="6"/>
      <c r="O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</row>
    <row r="91" spans="1:70" ht="20.25" customHeight="1">
      <c r="A91" s="4">
        <v>89</v>
      </c>
      <c r="B91" s="594"/>
      <c r="C91" s="73" t="s">
        <v>9</v>
      </c>
      <c r="D91" s="57">
        <v>8</v>
      </c>
      <c r="E91" s="74">
        <v>9</v>
      </c>
      <c r="F91" s="87">
        <v>1</v>
      </c>
      <c r="G91" s="92"/>
      <c r="H91" s="97" t="str">
        <f t="shared" si="5"/>
        <v>北区8-9</v>
      </c>
      <c r="I91" s="104">
        <v>435</v>
      </c>
      <c r="J91" s="113" t="s">
        <v>114</v>
      </c>
      <c r="K91" s="329" t="s">
        <v>1455</v>
      </c>
      <c r="L91" s="139"/>
      <c r="M91" s="4" t="str">
        <f t="shared" si="4"/>
        <v/>
      </c>
      <c r="N91" s="6"/>
      <c r="O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</row>
    <row r="92" spans="1:70" ht="20.100000000000001" customHeight="1">
      <c r="A92" s="4">
        <v>90</v>
      </c>
      <c r="B92" s="594" t="s">
        <v>115</v>
      </c>
      <c r="C92" s="73" t="s">
        <v>9</v>
      </c>
      <c r="D92" s="57">
        <v>9</v>
      </c>
      <c r="E92" s="74">
        <v>1</v>
      </c>
      <c r="F92" s="87">
        <v>1</v>
      </c>
      <c r="G92" s="92"/>
      <c r="H92" s="97" t="str">
        <f t="shared" si="5"/>
        <v>北区9-1</v>
      </c>
      <c r="I92" s="104">
        <v>455</v>
      </c>
      <c r="J92" s="113" t="s">
        <v>1191</v>
      </c>
      <c r="K92" s="281" t="s">
        <v>1041</v>
      </c>
      <c r="L92" s="156"/>
      <c r="M92" s="5">
        <f>IF(F95,I95,"")</f>
        <v>595</v>
      </c>
    </row>
    <row r="93" spans="1:70" ht="16.5" hidden="1" customHeight="1">
      <c r="A93" s="4">
        <v>91</v>
      </c>
      <c r="B93" s="594"/>
      <c r="C93" s="73" t="s">
        <v>9</v>
      </c>
      <c r="D93" s="57">
        <v>9</v>
      </c>
      <c r="E93" s="74">
        <v>2</v>
      </c>
      <c r="F93" s="87"/>
      <c r="G93" s="92"/>
      <c r="H93" s="222" t="str">
        <f t="shared" si="5"/>
        <v>北区9-2</v>
      </c>
      <c r="I93" s="104">
        <v>290</v>
      </c>
      <c r="J93" s="116" t="s">
        <v>1192</v>
      </c>
      <c r="K93" s="188"/>
      <c r="L93" s="129"/>
      <c r="M93" s="4" t="str">
        <f t="shared" si="4"/>
        <v/>
      </c>
    </row>
    <row r="94" spans="1:70" ht="20.25" hidden="1" customHeight="1">
      <c r="A94" s="4">
        <v>92</v>
      </c>
      <c r="B94" s="576" t="s">
        <v>119</v>
      </c>
      <c r="C94" s="73" t="s">
        <v>9</v>
      </c>
      <c r="D94" s="59">
        <v>10</v>
      </c>
      <c r="E94" s="74">
        <v>1</v>
      </c>
      <c r="F94" s="87"/>
      <c r="G94" s="92"/>
      <c r="H94" s="97" t="str">
        <f t="shared" si="5"/>
        <v>北区10-1</v>
      </c>
      <c r="I94" s="104">
        <v>305</v>
      </c>
      <c r="J94" s="113" t="s">
        <v>120</v>
      </c>
      <c r="K94" s="188"/>
      <c r="L94" s="129"/>
      <c r="M94" s="5" t="e">
        <f>IF(#REF!,#REF!,"")</f>
        <v>#REF!</v>
      </c>
      <c r="N94" s="6"/>
      <c r="O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</row>
    <row r="95" spans="1:70" s="16" customFormat="1" ht="20.25" customHeight="1">
      <c r="A95" s="4">
        <v>93</v>
      </c>
      <c r="B95" s="593"/>
      <c r="C95" s="73" t="s">
        <v>9</v>
      </c>
      <c r="D95" s="349">
        <v>10</v>
      </c>
      <c r="E95" s="74">
        <v>2</v>
      </c>
      <c r="F95" s="87">
        <v>1</v>
      </c>
      <c r="G95" s="92"/>
      <c r="H95" s="97" t="str">
        <f t="shared" si="5"/>
        <v>北区10-2</v>
      </c>
      <c r="I95" s="104">
        <v>595</v>
      </c>
      <c r="J95" s="113" t="s">
        <v>120</v>
      </c>
      <c r="K95" s="281" t="s">
        <v>1547</v>
      </c>
      <c r="L95" s="141" t="s">
        <v>1597</v>
      </c>
      <c r="M95" s="4" t="e">
        <f>IF(#REF!,#REF!,"")</f>
        <v>#REF!</v>
      </c>
      <c r="P95" s="46"/>
      <c r="Q95" s="46"/>
    </row>
    <row r="96" spans="1:70" s="16" customFormat="1" ht="16.5" hidden="1" customHeight="1">
      <c r="A96" s="4">
        <v>94</v>
      </c>
      <c r="B96" s="593"/>
      <c r="C96" s="73" t="s">
        <v>9</v>
      </c>
      <c r="D96" s="59">
        <v>10</v>
      </c>
      <c r="E96" s="74">
        <v>3</v>
      </c>
      <c r="F96" s="87"/>
      <c r="G96" s="92"/>
      <c r="H96" s="97" t="str">
        <f t="shared" si="5"/>
        <v>北区10-3</v>
      </c>
      <c r="I96" s="104">
        <v>600</v>
      </c>
      <c r="J96" s="113" t="s">
        <v>122</v>
      </c>
      <c r="K96" s="188"/>
      <c r="L96" s="132"/>
      <c r="M96" s="4" t="str">
        <f>IF(F104,I104,"")</f>
        <v/>
      </c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</row>
    <row r="97" spans="1:70" s="16" customFormat="1" ht="20.25" hidden="1" customHeight="1">
      <c r="A97" s="4">
        <v>95</v>
      </c>
      <c r="B97" s="593"/>
      <c r="C97" s="73" t="s">
        <v>9</v>
      </c>
      <c r="D97" s="59">
        <v>10</v>
      </c>
      <c r="E97" s="74">
        <v>4</v>
      </c>
      <c r="F97" s="87"/>
      <c r="G97" s="92"/>
      <c r="H97" s="97" t="str">
        <f t="shared" si="5"/>
        <v>北区10-4</v>
      </c>
      <c r="I97" s="104">
        <v>565</v>
      </c>
      <c r="J97" s="113" t="s">
        <v>1566</v>
      </c>
      <c r="K97" s="188"/>
      <c r="L97" s="129"/>
      <c r="M97" s="4" t="str">
        <f>IF(F105,I105,"")</f>
        <v/>
      </c>
      <c r="P97" s="46"/>
      <c r="Q97" s="46"/>
    </row>
    <row r="98" spans="1:70" s="16" customFormat="1" ht="20.100000000000001" hidden="1" customHeight="1">
      <c r="A98" s="4">
        <v>96</v>
      </c>
      <c r="B98" s="577"/>
      <c r="C98" s="73" t="s">
        <v>9</v>
      </c>
      <c r="D98" s="59">
        <v>10</v>
      </c>
      <c r="E98" s="74">
        <v>5</v>
      </c>
      <c r="F98" s="87"/>
      <c r="G98" s="92"/>
      <c r="H98" s="97" t="str">
        <f t="shared" si="5"/>
        <v>北区10-5</v>
      </c>
      <c r="I98" s="104">
        <v>345</v>
      </c>
      <c r="J98" s="113" t="s">
        <v>125</v>
      </c>
      <c r="K98" s="188"/>
      <c r="L98" s="129"/>
      <c r="M98" s="5" t="str">
        <f>IF(F101,I101,"")</f>
        <v/>
      </c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</row>
    <row r="99" spans="1:70" s="16" customFormat="1" ht="20.25">
      <c r="A99" s="4">
        <v>97</v>
      </c>
      <c r="B99" s="576" t="s">
        <v>140</v>
      </c>
      <c r="C99" s="76" t="s">
        <v>141</v>
      </c>
      <c r="D99" s="57">
        <v>1</v>
      </c>
      <c r="E99" s="74">
        <v>1</v>
      </c>
      <c r="F99" s="87">
        <v>1</v>
      </c>
      <c r="G99" s="92"/>
      <c r="H99" s="97" t="str">
        <f t="shared" si="5"/>
        <v>西区1-1</v>
      </c>
      <c r="I99" s="104">
        <v>355</v>
      </c>
      <c r="J99" s="113" t="s">
        <v>1494</v>
      </c>
      <c r="K99" s="188" t="s">
        <v>1109</v>
      </c>
      <c r="L99" s="159" t="s">
        <v>1623</v>
      </c>
      <c r="M99" s="4" t="str">
        <f>IF(F107,I107,"")</f>
        <v/>
      </c>
      <c r="P99" s="46"/>
      <c r="Q99" s="46"/>
    </row>
    <row r="100" spans="1:70" s="16" customFormat="1" ht="20.25" customHeight="1">
      <c r="A100" s="4">
        <v>98</v>
      </c>
      <c r="B100" s="593"/>
      <c r="C100" s="76" t="s">
        <v>141</v>
      </c>
      <c r="D100" s="57">
        <v>1</v>
      </c>
      <c r="E100" s="74" t="s">
        <v>143</v>
      </c>
      <c r="F100" s="205">
        <v>3</v>
      </c>
      <c r="G100" s="92"/>
      <c r="H100" s="97" t="str">
        <f t="shared" si="5"/>
        <v>西区1-2</v>
      </c>
      <c r="I100" s="104">
        <v>250</v>
      </c>
      <c r="J100" s="113" t="s">
        <v>1193</v>
      </c>
      <c r="K100" s="189" t="s">
        <v>1625</v>
      </c>
      <c r="L100" s="370" t="s">
        <v>1624</v>
      </c>
      <c r="M100" s="4" t="str">
        <f>IF(F108,I108,"")</f>
        <v/>
      </c>
      <c r="P100" s="46"/>
      <c r="Q100" s="46"/>
    </row>
    <row r="101" spans="1:70" s="16" customFormat="1" ht="20.25" hidden="1" customHeight="1">
      <c r="A101" s="4">
        <v>99</v>
      </c>
      <c r="B101" s="593"/>
      <c r="C101" s="76" t="s">
        <v>141</v>
      </c>
      <c r="D101" s="57">
        <v>1</v>
      </c>
      <c r="E101" s="74" t="s">
        <v>146</v>
      </c>
      <c r="F101" s="87"/>
      <c r="G101" s="92"/>
      <c r="H101" s="97" t="str">
        <f t="shared" si="5"/>
        <v>西区1-3</v>
      </c>
      <c r="I101" s="104">
        <v>360</v>
      </c>
      <c r="J101" s="113" t="s">
        <v>1194</v>
      </c>
      <c r="K101" s="325"/>
      <c r="L101" s="372"/>
      <c r="M101" s="4"/>
      <c r="P101" s="46"/>
      <c r="Q101" s="46"/>
    </row>
    <row r="102" spans="1:70" s="16" customFormat="1" ht="20.25" hidden="1" customHeight="1">
      <c r="A102" s="4">
        <v>100</v>
      </c>
      <c r="B102" s="593"/>
      <c r="C102" s="76" t="s">
        <v>141</v>
      </c>
      <c r="D102" s="57">
        <v>1</v>
      </c>
      <c r="E102" s="74" t="s">
        <v>886</v>
      </c>
      <c r="F102" s="87"/>
      <c r="G102" s="92"/>
      <c r="H102" s="97" t="str">
        <f t="shared" si="5"/>
        <v>西区1-4</v>
      </c>
      <c r="I102" s="104">
        <v>270</v>
      </c>
      <c r="J102" s="113" t="s">
        <v>1195</v>
      </c>
      <c r="K102" s="325"/>
      <c r="L102" s="372"/>
      <c r="M102" s="5">
        <f t="shared" ref="M102:M116" si="6">IF(F109,I109,"")</f>
        <v>565</v>
      </c>
      <c r="P102" s="46"/>
      <c r="Q102" s="46"/>
    </row>
    <row r="103" spans="1:70" s="16" customFormat="1" ht="20.100000000000001" customHeight="1">
      <c r="A103" s="4">
        <v>101</v>
      </c>
      <c r="B103" s="577"/>
      <c r="C103" s="76" t="s">
        <v>141</v>
      </c>
      <c r="D103" s="57">
        <v>1</v>
      </c>
      <c r="E103" s="74" t="s">
        <v>887</v>
      </c>
      <c r="F103" s="87">
        <v>1</v>
      </c>
      <c r="G103" s="92"/>
      <c r="H103" s="97" t="str">
        <f t="shared" si="5"/>
        <v>西区1-5</v>
      </c>
      <c r="I103" s="104">
        <v>320</v>
      </c>
      <c r="J103" s="113" t="s">
        <v>1495</v>
      </c>
      <c r="K103" s="325" t="s">
        <v>1490</v>
      </c>
      <c r="L103" s="163" t="s">
        <v>1623</v>
      </c>
      <c r="M103" s="5">
        <f>IF(F106,I106,"")</f>
        <v>295</v>
      </c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</row>
    <row r="104" spans="1:70" s="16" customFormat="1" ht="16.5" hidden="1" customHeight="1">
      <c r="A104" s="4">
        <v>102</v>
      </c>
      <c r="B104" s="576" t="s">
        <v>150</v>
      </c>
      <c r="C104" s="76" t="s">
        <v>141</v>
      </c>
      <c r="D104" s="57">
        <v>2</v>
      </c>
      <c r="E104" s="74">
        <v>1</v>
      </c>
      <c r="F104" s="87"/>
      <c r="G104" s="92"/>
      <c r="H104" s="97" t="str">
        <f t="shared" si="5"/>
        <v>西区2-1</v>
      </c>
      <c r="I104" s="104">
        <v>865</v>
      </c>
      <c r="J104" s="113" t="s">
        <v>1496</v>
      </c>
      <c r="K104" s="188"/>
      <c r="L104" s="129"/>
      <c r="M104" s="5" t="e">
        <f>IF(#REF!,#REF!,"")</f>
        <v>#REF!</v>
      </c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</row>
    <row r="105" spans="1:70" s="16" customFormat="1" ht="20.100000000000001" hidden="1" customHeight="1">
      <c r="A105" s="4">
        <v>103</v>
      </c>
      <c r="B105" s="593"/>
      <c r="C105" s="76" t="s">
        <v>141</v>
      </c>
      <c r="D105" s="57">
        <v>2</v>
      </c>
      <c r="E105" s="74">
        <v>2</v>
      </c>
      <c r="F105" s="87"/>
      <c r="G105" s="92"/>
      <c r="H105" s="97" t="str">
        <f t="shared" si="5"/>
        <v>西区2-2</v>
      </c>
      <c r="I105" s="104">
        <v>515</v>
      </c>
      <c r="J105" s="113" t="s">
        <v>1197</v>
      </c>
      <c r="K105" s="188"/>
      <c r="L105" s="135"/>
      <c r="M105" s="5">
        <f>IF(F110,I110,"")</f>
        <v>230</v>
      </c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</row>
    <row r="106" spans="1:70" s="16" customFormat="1" ht="20.100000000000001" customHeight="1">
      <c r="A106" s="4">
        <v>104</v>
      </c>
      <c r="B106" s="593"/>
      <c r="C106" s="76" t="s">
        <v>141</v>
      </c>
      <c r="D106" s="57">
        <v>2</v>
      </c>
      <c r="E106" s="74">
        <v>3</v>
      </c>
      <c r="F106" s="87">
        <v>2</v>
      </c>
      <c r="G106" s="92"/>
      <c r="H106" s="97" t="str">
        <f t="shared" si="5"/>
        <v>西区2-3</v>
      </c>
      <c r="I106" s="104">
        <v>295</v>
      </c>
      <c r="J106" s="113" t="s">
        <v>153</v>
      </c>
      <c r="K106" s="325"/>
      <c r="L106" s="423" t="s">
        <v>1617</v>
      </c>
      <c r="M106" s="5">
        <f>IF(F109,I109,"")</f>
        <v>565</v>
      </c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</row>
    <row r="107" spans="1:70" ht="20.25" hidden="1" customHeight="1">
      <c r="A107" s="4">
        <v>105</v>
      </c>
      <c r="B107" s="593"/>
      <c r="C107" s="76" t="s">
        <v>141</v>
      </c>
      <c r="D107" s="57">
        <v>2</v>
      </c>
      <c r="E107" s="74">
        <v>4</v>
      </c>
      <c r="F107" s="87"/>
      <c r="G107" s="92"/>
      <c r="H107" s="97" t="str">
        <f t="shared" si="5"/>
        <v>西区2-4</v>
      </c>
      <c r="I107" s="104">
        <v>295</v>
      </c>
      <c r="J107" s="113" t="s">
        <v>154</v>
      </c>
      <c r="K107" s="188"/>
      <c r="L107" s="129"/>
      <c r="M107" s="4">
        <f t="shared" si="6"/>
        <v>290</v>
      </c>
    </row>
    <row r="108" spans="1:70" ht="20.25" hidden="1" customHeight="1">
      <c r="A108" s="4">
        <v>106</v>
      </c>
      <c r="B108" s="593"/>
      <c r="C108" s="76" t="s">
        <v>141</v>
      </c>
      <c r="D108" s="57">
        <v>2</v>
      </c>
      <c r="E108" s="74">
        <v>5</v>
      </c>
      <c r="F108" s="87"/>
      <c r="G108" s="92"/>
      <c r="H108" s="97" t="str">
        <f t="shared" si="5"/>
        <v>西区2-5</v>
      </c>
      <c r="I108" s="104">
        <v>565</v>
      </c>
      <c r="J108" s="113" t="s">
        <v>155</v>
      </c>
      <c r="K108" s="281"/>
      <c r="L108" s="403"/>
      <c r="M108" s="5" t="str">
        <f t="shared" si="6"/>
        <v/>
      </c>
    </row>
    <row r="109" spans="1:70" ht="20.25" customHeight="1">
      <c r="A109" s="4">
        <v>107</v>
      </c>
      <c r="B109" s="577"/>
      <c r="C109" s="76" t="s">
        <v>141</v>
      </c>
      <c r="D109" s="57">
        <v>2</v>
      </c>
      <c r="E109" s="74">
        <v>6</v>
      </c>
      <c r="F109" s="87">
        <v>1</v>
      </c>
      <c r="G109" s="92"/>
      <c r="H109" s="97" t="str">
        <f t="shared" si="5"/>
        <v>西区2-6</v>
      </c>
      <c r="I109" s="104">
        <v>565</v>
      </c>
      <c r="J109" s="113" t="s">
        <v>1198</v>
      </c>
      <c r="K109" s="325" t="s">
        <v>1581</v>
      </c>
      <c r="L109" s="369"/>
      <c r="M109" s="4" t="str">
        <f t="shared" si="6"/>
        <v/>
      </c>
      <c r="N109" s="6"/>
      <c r="O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</row>
    <row r="110" spans="1:70" ht="20.25" customHeight="1">
      <c r="A110" s="4">
        <v>108</v>
      </c>
      <c r="B110" s="594" t="s">
        <v>159</v>
      </c>
      <c r="C110" s="76" t="s">
        <v>141</v>
      </c>
      <c r="D110" s="57">
        <v>3</v>
      </c>
      <c r="E110" s="74">
        <v>1</v>
      </c>
      <c r="F110" s="87">
        <v>1</v>
      </c>
      <c r="G110" s="92"/>
      <c r="H110" s="97" t="str">
        <f t="shared" si="5"/>
        <v>西区3-1</v>
      </c>
      <c r="I110" s="104">
        <v>230</v>
      </c>
      <c r="J110" s="113" t="s">
        <v>160</v>
      </c>
      <c r="K110" s="189" t="s">
        <v>1114</v>
      </c>
      <c r="L110" s="135" t="s">
        <v>1630</v>
      </c>
      <c r="M110" s="4" t="str">
        <f t="shared" si="6"/>
        <v/>
      </c>
    </row>
    <row r="111" spans="1:70" ht="20.25" hidden="1" customHeight="1">
      <c r="A111" s="4">
        <v>109</v>
      </c>
      <c r="B111" s="594"/>
      <c r="C111" s="76" t="s">
        <v>141</v>
      </c>
      <c r="D111" s="57">
        <v>3</v>
      </c>
      <c r="E111" s="74">
        <v>2</v>
      </c>
      <c r="F111" s="87"/>
      <c r="G111" s="92"/>
      <c r="H111" s="97" t="str">
        <f t="shared" si="5"/>
        <v>西区3-2</v>
      </c>
      <c r="I111" s="104">
        <v>585</v>
      </c>
      <c r="J111" s="113" t="s">
        <v>161</v>
      </c>
      <c r="K111" s="188"/>
      <c r="L111" s="129"/>
      <c r="M111" s="5">
        <f>IF(F114,I114,"")</f>
        <v>290</v>
      </c>
    </row>
    <row r="112" spans="1:70" ht="20.25" hidden="1" customHeight="1">
      <c r="A112" s="4">
        <v>110</v>
      </c>
      <c r="B112" s="594"/>
      <c r="C112" s="76" t="s">
        <v>141</v>
      </c>
      <c r="D112" s="57">
        <v>3</v>
      </c>
      <c r="E112" s="74">
        <v>3</v>
      </c>
      <c r="F112" s="87"/>
      <c r="G112" s="92"/>
      <c r="H112" s="97" t="str">
        <f t="shared" si="5"/>
        <v>西区3-3</v>
      </c>
      <c r="I112" s="104">
        <v>605</v>
      </c>
      <c r="J112" s="113" t="s">
        <v>162</v>
      </c>
      <c r="K112" s="188"/>
      <c r="L112" s="129"/>
      <c r="M112" s="4" t="str">
        <f t="shared" si="6"/>
        <v/>
      </c>
      <c r="N112" s="6"/>
      <c r="O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</row>
    <row r="113" spans="1:70" ht="20.25" hidden="1" customHeight="1">
      <c r="A113" s="4">
        <v>111</v>
      </c>
      <c r="B113" s="594"/>
      <c r="C113" s="76" t="s">
        <v>141</v>
      </c>
      <c r="D113" s="57">
        <v>3</v>
      </c>
      <c r="E113" s="74">
        <v>4</v>
      </c>
      <c r="F113" s="87"/>
      <c r="G113" s="92"/>
      <c r="H113" s="97" t="str">
        <f t="shared" si="5"/>
        <v>西区3-4</v>
      </c>
      <c r="I113" s="104">
        <v>530</v>
      </c>
      <c r="J113" s="113" t="s">
        <v>163</v>
      </c>
      <c r="K113" s="188"/>
      <c r="L113" s="129"/>
      <c r="M113" s="4" t="str">
        <f t="shared" si="6"/>
        <v/>
      </c>
      <c r="N113" s="6"/>
      <c r="O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</row>
    <row r="114" spans="1:70" ht="20.25" customHeight="1">
      <c r="A114" s="4">
        <v>112</v>
      </c>
      <c r="B114" s="594"/>
      <c r="C114" s="76" t="s">
        <v>141</v>
      </c>
      <c r="D114" s="57">
        <v>3</v>
      </c>
      <c r="E114" s="74">
        <v>5</v>
      </c>
      <c r="F114" s="87">
        <v>1</v>
      </c>
      <c r="G114" s="92"/>
      <c r="H114" s="97" t="str">
        <f t="shared" si="5"/>
        <v>西区3-5</v>
      </c>
      <c r="I114" s="104">
        <v>290</v>
      </c>
      <c r="J114" s="113" t="s">
        <v>164</v>
      </c>
      <c r="K114" s="188" t="s">
        <v>1529</v>
      </c>
      <c r="L114" s="141"/>
      <c r="M114" s="4" t="str">
        <f t="shared" si="6"/>
        <v/>
      </c>
      <c r="N114" s="6"/>
      <c r="O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</row>
    <row r="115" spans="1:70" ht="20.25" hidden="1" customHeight="1">
      <c r="A115" s="4">
        <v>113</v>
      </c>
      <c r="B115" s="594"/>
      <c r="C115" s="76" t="s">
        <v>141</v>
      </c>
      <c r="D115" s="57">
        <v>3</v>
      </c>
      <c r="E115" s="74">
        <v>6</v>
      </c>
      <c r="F115" s="87"/>
      <c r="G115" s="92"/>
      <c r="H115" s="97" t="str">
        <f t="shared" si="5"/>
        <v>西区3-6</v>
      </c>
      <c r="I115" s="104">
        <v>470</v>
      </c>
      <c r="J115" s="113" t="s">
        <v>165</v>
      </c>
      <c r="K115" s="189"/>
      <c r="L115" s="135"/>
      <c r="M115" s="5">
        <f t="shared" si="6"/>
        <v>270</v>
      </c>
    </row>
    <row r="116" spans="1:70" ht="20.25" hidden="1" customHeight="1">
      <c r="A116" s="4">
        <v>114</v>
      </c>
      <c r="B116" s="594"/>
      <c r="C116" s="76" t="s">
        <v>141</v>
      </c>
      <c r="D116" s="57">
        <v>3</v>
      </c>
      <c r="E116" s="74">
        <v>7</v>
      </c>
      <c r="F116" s="87"/>
      <c r="G116" s="92"/>
      <c r="H116" s="97" t="str">
        <f t="shared" si="5"/>
        <v>西区3-7</v>
      </c>
      <c r="I116" s="104">
        <v>515</v>
      </c>
      <c r="J116" s="113" t="s">
        <v>1497</v>
      </c>
      <c r="K116" s="188"/>
      <c r="L116" s="140"/>
      <c r="M116" s="5" t="str">
        <f t="shared" si="6"/>
        <v/>
      </c>
      <c r="N116" s="6"/>
      <c r="O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</row>
    <row r="117" spans="1:70" ht="20.25" hidden="1" customHeight="1">
      <c r="A117" s="4">
        <v>115</v>
      </c>
      <c r="B117" s="594"/>
      <c r="C117" s="76" t="s">
        <v>141</v>
      </c>
      <c r="D117" s="57">
        <v>3</v>
      </c>
      <c r="E117" s="74">
        <v>8</v>
      </c>
      <c r="F117" s="87"/>
      <c r="G117" s="92"/>
      <c r="H117" s="97" t="str">
        <f t="shared" si="5"/>
        <v>西区3-8</v>
      </c>
      <c r="I117" s="104">
        <v>665</v>
      </c>
      <c r="J117" s="113" t="s">
        <v>167</v>
      </c>
      <c r="K117" s="188"/>
      <c r="L117" s="129"/>
      <c r="M117" s="4" t="str">
        <f>IF(F124,I124,"")</f>
        <v/>
      </c>
    </row>
    <row r="118" spans="1:70" ht="20.25" hidden="1" customHeight="1">
      <c r="A118" s="4">
        <v>116</v>
      </c>
      <c r="B118" s="594"/>
      <c r="C118" s="76" t="s">
        <v>141</v>
      </c>
      <c r="D118" s="57">
        <v>3</v>
      </c>
      <c r="E118" s="74">
        <v>9</v>
      </c>
      <c r="F118" s="87"/>
      <c r="G118" s="92"/>
      <c r="H118" s="97" t="str">
        <f t="shared" si="5"/>
        <v>西区3-9</v>
      </c>
      <c r="I118" s="104">
        <v>560</v>
      </c>
      <c r="J118" s="113" t="s">
        <v>168</v>
      </c>
      <c r="K118" s="188"/>
      <c r="L118" s="141"/>
      <c r="M118" s="4">
        <f>IF(F125,I125,"")</f>
        <v>355</v>
      </c>
    </row>
    <row r="119" spans="1:70" ht="20.100000000000001" hidden="1" customHeight="1">
      <c r="A119" s="4">
        <v>117</v>
      </c>
      <c r="B119" s="610" t="s">
        <v>169</v>
      </c>
      <c r="C119" s="76" t="s">
        <v>141</v>
      </c>
      <c r="D119" s="57">
        <v>4</v>
      </c>
      <c r="E119" s="74">
        <v>1</v>
      </c>
      <c r="F119" s="87"/>
      <c r="G119" s="92"/>
      <c r="H119" s="97" t="str">
        <f t="shared" si="5"/>
        <v>西区4-1</v>
      </c>
      <c r="I119" s="104">
        <v>205</v>
      </c>
      <c r="J119" s="113" t="s">
        <v>1200</v>
      </c>
      <c r="K119" s="188"/>
      <c r="L119" s="129"/>
      <c r="M119" s="5">
        <f>IF(F122,I122,"")</f>
        <v>270</v>
      </c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</row>
    <row r="120" spans="1:70" ht="21" hidden="1" customHeight="1">
      <c r="A120" s="4">
        <v>118</v>
      </c>
      <c r="B120" s="595"/>
      <c r="C120" s="76" t="s">
        <v>141</v>
      </c>
      <c r="D120" s="57">
        <v>4</v>
      </c>
      <c r="E120" s="74">
        <v>2</v>
      </c>
      <c r="F120" s="87"/>
      <c r="G120" s="92"/>
      <c r="H120" s="97" t="str">
        <f t="shared" si="5"/>
        <v>西区4-2</v>
      </c>
      <c r="I120" s="104">
        <v>440</v>
      </c>
      <c r="J120" s="113" t="s">
        <v>1201</v>
      </c>
      <c r="K120" s="188"/>
      <c r="L120" s="131"/>
      <c r="M120" s="18" t="str">
        <f>IF(F127,I127,"")</f>
        <v/>
      </c>
    </row>
    <row r="121" spans="1:70" ht="21" hidden="1" customHeight="1">
      <c r="A121" s="4">
        <v>119</v>
      </c>
      <c r="B121" s="595"/>
      <c r="C121" s="76" t="s">
        <v>141</v>
      </c>
      <c r="D121" s="57">
        <v>4</v>
      </c>
      <c r="E121" s="74">
        <v>3</v>
      </c>
      <c r="F121" s="87"/>
      <c r="G121" s="92"/>
      <c r="H121" s="97" t="str">
        <f t="shared" si="5"/>
        <v>西区4-3</v>
      </c>
      <c r="I121" s="104">
        <v>510</v>
      </c>
      <c r="J121" s="113" t="s">
        <v>171</v>
      </c>
      <c r="K121" s="188"/>
      <c r="L121" s="129"/>
      <c r="M121" s="5" t="e">
        <f>IF(#REF!,#REF!,"")</f>
        <v>#REF!</v>
      </c>
      <c r="N121" s="6"/>
      <c r="O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</row>
    <row r="122" spans="1:70" ht="20.100000000000001" customHeight="1">
      <c r="A122" s="4">
        <v>120</v>
      </c>
      <c r="B122" s="595"/>
      <c r="C122" s="76" t="s">
        <v>141</v>
      </c>
      <c r="D122" s="57">
        <v>4</v>
      </c>
      <c r="E122" s="74">
        <v>4</v>
      </c>
      <c r="F122" s="87">
        <v>1</v>
      </c>
      <c r="G122" s="92"/>
      <c r="H122" s="97" t="str">
        <f t="shared" si="5"/>
        <v>西区4-4</v>
      </c>
      <c r="I122" s="104">
        <v>270</v>
      </c>
      <c r="J122" s="113" t="s">
        <v>1498</v>
      </c>
      <c r="K122" s="188" t="s">
        <v>1600</v>
      </c>
      <c r="L122" s="403"/>
      <c r="M122" s="5">
        <f>IF(F125,I125,"")</f>
        <v>355</v>
      </c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</row>
    <row r="123" spans="1:70" ht="20.25" hidden="1" customHeight="1">
      <c r="A123" s="4">
        <v>121</v>
      </c>
      <c r="B123" s="595"/>
      <c r="C123" s="76" t="s">
        <v>141</v>
      </c>
      <c r="D123" s="57">
        <v>4</v>
      </c>
      <c r="E123" s="74">
        <v>5</v>
      </c>
      <c r="F123" s="87"/>
      <c r="G123" s="92"/>
      <c r="H123" s="97" t="str">
        <f t="shared" si="5"/>
        <v>西区4-5</v>
      </c>
      <c r="I123" s="104">
        <v>575</v>
      </c>
      <c r="J123" s="113" t="s">
        <v>1499</v>
      </c>
      <c r="K123" s="281"/>
      <c r="L123" s="167"/>
      <c r="M123" s="4">
        <f>IF(F131,I131,"")</f>
        <v>225</v>
      </c>
      <c r="N123" s="6"/>
      <c r="O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</row>
    <row r="124" spans="1:70" ht="20.25" hidden="1" customHeight="1">
      <c r="A124" s="4">
        <v>122</v>
      </c>
      <c r="B124" s="595"/>
      <c r="C124" s="256" t="s">
        <v>141</v>
      </c>
      <c r="D124" s="269">
        <v>4</v>
      </c>
      <c r="E124" s="258">
        <v>6</v>
      </c>
      <c r="F124" s="259"/>
      <c r="G124" s="92"/>
      <c r="H124" s="260" t="str">
        <f t="shared" si="5"/>
        <v>西区4-6</v>
      </c>
      <c r="I124" s="261">
        <v>345</v>
      </c>
      <c r="J124" s="268" t="s">
        <v>1204</v>
      </c>
      <c r="K124" s="281"/>
      <c r="L124" s="131"/>
      <c r="M124" s="21" t="str">
        <f>IF(F132,I132,"")</f>
        <v/>
      </c>
      <c r="N124" s="6"/>
      <c r="O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</row>
    <row r="125" spans="1:70" ht="20.25" customHeight="1">
      <c r="A125" s="4">
        <v>123</v>
      </c>
      <c r="B125" s="595"/>
      <c r="C125" s="76" t="s">
        <v>141</v>
      </c>
      <c r="D125" s="57">
        <v>4</v>
      </c>
      <c r="E125" s="74">
        <v>7</v>
      </c>
      <c r="F125" s="87">
        <v>1</v>
      </c>
      <c r="G125" s="92"/>
      <c r="H125" s="97" t="str">
        <f t="shared" si="5"/>
        <v>西区4-7</v>
      </c>
      <c r="I125" s="104">
        <v>355</v>
      </c>
      <c r="J125" s="113" t="s">
        <v>1205</v>
      </c>
      <c r="K125" s="281" t="s">
        <v>1450</v>
      </c>
      <c r="L125" s="361"/>
      <c r="M125" s="4"/>
      <c r="N125" s="6"/>
      <c r="O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</row>
    <row r="126" spans="1:70" ht="20.100000000000001" customHeight="1">
      <c r="A126" s="4">
        <v>124</v>
      </c>
      <c r="B126" s="595"/>
      <c r="C126" s="76" t="s">
        <v>141</v>
      </c>
      <c r="D126" s="57">
        <v>4</v>
      </c>
      <c r="E126" s="74">
        <v>8</v>
      </c>
      <c r="F126" s="87">
        <v>1</v>
      </c>
      <c r="G126" s="92"/>
      <c r="H126" s="97" t="str">
        <f t="shared" si="5"/>
        <v>西区4-8</v>
      </c>
      <c r="I126" s="104">
        <v>340</v>
      </c>
      <c r="J126" s="113" t="s">
        <v>176</v>
      </c>
      <c r="K126" s="188" t="s">
        <v>1121</v>
      </c>
      <c r="L126" s="339"/>
      <c r="M126" s="5">
        <f>IF(F130,I130,"")</f>
        <v>240</v>
      </c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</row>
    <row r="127" spans="1:70" ht="20.25" hidden="1" customHeight="1">
      <c r="A127" s="4">
        <v>125</v>
      </c>
      <c r="B127" s="595"/>
      <c r="C127" s="76" t="s">
        <v>141</v>
      </c>
      <c r="D127" s="57">
        <v>4</v>
      </c>
      <c r="E127" s="74">
        <v>9</v>
      </c>
      <c r="F127" s="87"/>
      <c r="G127" s="92"/>
      <c r="H127" s="97" t="str">
        <f t="shared" si="5"/>
        <v>西区4-9</v>
      </c>
      <c r="I127" s="104">
        <v>715</v>
      </c>
      <c r="J127" s="113" t="s">
        <v>1206</v>
      </c>
      <c r="K127" s="188"/>
      <c r="L127" s="129"/>
      <c r="M127" s="4" t="e">
        <f>IF(#REF!,#REF!,"")</f>
        <v>#REF!</v>
      </c>
      <c r="N127" s="6"/>
      <c r="O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</row>
    <row r="128" spans="1:70" ht="20.25" hidden="1" customHeight="1">
      <c r="A128" s="4">
        <v>126</v>
      </c>
      <c r="B128" s="595"/>
      <c r="C128" s="76" t="s">
        <v>141</v>
      </c>
      <c r="D128" s="57">
        <v>4</v>
      </c>
      <c r="E128" s="74" t="s">
        <v>455</v>
      </c>
      <c r="F128" s="87"/>
      <c r="G128" s="92"/>
      <c r="H128" s="97" t="str">
        <f t="shared" si="5"/>
        <v>西区4-10</v>
      </c>
      <c r="I128" s="104">
        <v>270</v>
      </c>
      <c r="J128" s="113" t="s">
        <v>1500</v>
      </c>
      <c r="K128" s="189"/>
      <c r="L128" s="131"/>
      <c r="M128" s="4"/>
      <c r="N128" s="6"/>
      <c r="O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</row>
    <row r="129" spans="1:70" ht="20.25" customHeight="1">
      <c r="A129" s="4">
        <v>127</v>
      </c>
      <c r="B129" s="595"/>
      <c r="C129" s="76" t="s">
        <v>141</v>
      </c>
      <c r="D129" s="57">
        <v>4</v>
      </c>
      <c r="E129" s="74" t="s">
        <v>892</v>
      </c>
      <c r="F129" s="87">
        <v>1</v>
      </c>
      <c r="G129" s="92"/>
      <c r="H129" s="97" t="str">
        <f t="shared" si="5"/>
        <v>西区4-11</v>
      </c>
      <c r="I129" s="104">
        <v>520</v>
      </c>
      <c r="J129" s="321" t="s">
        <v>1208</v>
      </c>
      <c r="K129" s="189" t="s">
        <v>994</v>
      </c>
      <c r="L129" s="131"/>
      <c r="M129" s="5" t="str">
        <f>IF(F132,I132,"")</f>
        <v/>
      </c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</row>
    <row r="130" spans="1:70" ht="20.25" customHeight="1">
      <c r="A130" s="4">
        <v>128</v>
      </c>
      <c r="B130" s="616"/>
      <c r="C130" s="76" t="s">
        <v>141</v>
      </c>
      <c r="D130" s="57">
        <v>4</v>
      </c>
      <c r="E130" s="74" t="s">
        <v>865</v>
      </c>
      <c r="F130" s="87">
        <v>1</v>
      </c>
      <c r="G130" s="92"/>
      <c r="H130" s="97" t="str">
        <f t="shared" si="5"/>
        <v>西区4-12</v>
      </c>
      <c r="I130" s="104">
        <v>240</v>
      </c>
      <c r="J130" s="120" t="s">
        <v>1501</v>
      </c>
      <c r="K130" s="189" t="s">
        <v>1604</v>
      </c>
      <c r="L130" s="348"/>
      <c r="M130" s="4" t="e">
        <f>IF(#REF!,#REF!,"")</f>
        <v>#REF!</v>
      </c>
      <c r="N130" s="6"/>
      <c r="O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</row>
    <row r="131" spans="1:70" ht="20.25" customHeight="1">
      <c r="A131" s="4">
        <v>129</v>
      </c>
      <c r="B131" s="576" t="s">
        <v>192</v>
      </c>
      <c r="C131" s="76" t="s">
        <v>141</v>
      </c>
      <c r="D131" s="57">
        <v>5</v>
      </c>
      <c r="E131" s="74">
        <v>1</v>
      </c>
      <c r="F131" s="87">
        <v>2</v>
      </c>
      <c r="G131" s="92"/>
      <c r="H131" s="97" t="str">
        <f t="shared" si="5"/>
        <v>西区5-1</v>
      </c>
      <c r="I131" s="104">
        <v>225</v>
      </c>
      <c r="J131" s="390" t="s">
        <v>193</v>
      </c>
      <c r="K131" s="188"/>
      <c r="L131" s="141" t="s">
        <v>1599</v>
      </c>
      <c r="M131" s="5" t="e">
        <f>IF(#REF!,#REF!,"")</f>
        <v>#REF!</v>
      </c>
      <c r="N131" s="6"/>
      <c r="O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</row>
    <row r="132" spans="1:70" ht="20.100000000000001" hidden="1" customHeight="1">
      <c r="A132" s="4">
        <v>130</v>
      </c>
      <c r="B132" s="593"/>
      <c r="C132" s="76" t="s">
        <v>141</v>
      </c>
      <c r="D132" s="57">
        <v>5</v>
      </c>
      <c r="E132" s="74">
        <v>2</v>
      </c>
      <c r="F132" s="87"/>
      <c r="G132" s="92"/>
      <c r="H132" s="97" t="str">
        <f t="shared" si="5"/>
        <v>西区5-2</v>
      </c>
      <c r="I132" s="104">
        <v>415</v>
      </c>
      <c r="J132" s="391" t="s">
        <v>194</v>
      </c>
      <c r="K132" s="281"/>
      <c r="L132" s="152"/>
      <c r="M132" s="5" t="str">
        <f>IF(F135,I135,"")</f>
        <v/>
      </c>
    </row>
    <row r="133" spans="1:70" ht="20.25" hidden="1" customHeight="1">
      <c r="A133" s="4">
        <v>131</v>
      </c>
      <c r="B133" s="593"/>
      <c r="C133" s="76" t="s">
        <v>141</v>
      </c>
      <c r="D133" s="57">
        <v>5</v>
      </c>
      <c r="E133" s="74">
        <v>3</v>
      </c>
      <c r="F133" s="87"/>
      <c r="G133" s="92"/>
      <c r="H133" s="97" t="str">
        <f t="shared" si="5"/>
        <v>西区5-3</v>
      </c>
      <c r="I133" s="104">
        <v>615</v>
      </c>
      <c r="J133" s="391" t="s">
        <v>195</v>
      </c>
      <c r="K133" s="188"/>
      <c r="L133" s="129"/>
      <c r="N133" s="47"/>
      <c r="O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</row>
    <row r="134" spans="1:70" ht="16.5" hidden="1" customHeight="1">
      <c r="A134" s="4">
        <v>132</v>
      </c>
      <c r="B134" s="593"/>
      <c r="C134" s="76" t="s">
        <v>141</v>
      </c>
      <c r="D134" s="57">
        <v>5</v>
      </c>
      <c r="E134" s="74">
        <v>4</v>
      </c>
      <c r="F134" s="87"/>
      <c r="G134" s="92"/>
      <c r="H134" s="97" t="str">
        <f t="shared" si="5"/>
        <v>西区5-4</v>
      </c>
      <c r="I134" s="104">
        <v>490</v>
      </c>
      <c r="J134" s="391" t="s">
        <v>196</v>
      </c>
      <c r="K134" s="189"/>
      <c r="L134" s="152"/>
      <c r="M134" s="4" t="e">
        <f>IF(#REF!,#REF!,"")</f>
        <v>#REF!</v>
      </c>
    </row>
    <row r="135" spans="1:70" s="19" customFormat="1" ht="16.5" hidden="1" customHeight="1">
      <c r="A135" s="4">
        <v>133</v>
      </c>
      <c r="B135" s="593"/>
      <c r="C135" s="76" t="s">
        <v>141</v>
      </c>
      <c r="D135" s="57">
        <v>5</v>
      </c>
      <c r="E135" s="74">
        <v>5</v>
      </c>
      <c r="F135" s="87"/>
      <c r="G135" s="92"/>
      <c r="H135" s="97" t="str">
        <f t="shared" si="5"/>
        <v>西区5-5</v>
      </c>
      <c r="I135" s="104">
        <v>565</v>
      </c>
      <c r="J135" s="391" t="s">
        <v>1567</v>
      </c>
      <c r="K135" s="188"/>
      <c r="L135" s="393"/>
      <c r="M135" s="5" t="e">
        <f>IF(#REF!,#REF!,"")</f>
        <v>#REF!</v>
      </c>
      <c r="N135" s="44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</row>
    <row r="136" spans="1:70" s="20" customFormat="1" ht="20.25" hidden="1">
      <c r="A136" s="4">
        <v>134</v>
      </c>
      <c r="B136" s="577"/>
      <c r="C136" s="76" t="s">
        <v>141</v>
      </c>
      <c r="D136" s="57">
        <v>5</v>
      </c>
      <c r="E136" s="74" t="s">
        <v>867</v>
      </c>
      <c r="F136" s="87"/>
      <c r="G136" s="92"/>
      <c r="H136" s="97" t="str">
        <f t="shared" si="5"/>
        <v>西区5-6</v>
      </c>
      <c r="I136" s="104">
        <v>430</v>
      </c>
      <c r="J136" s="392" t="s">
        <v>204</v>
      </c>
      <c r="K136" s="188"/>
      <c r="L136" s="129"/>
      <c r="M136" s="5" t="str">
        <f>IF(F142,I142,"")</f>
        <v/>
      </c>
      <c r="N136" s="6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</row>
    <row r="137" spans="1:70" s="20" customFormat="1" ht="20.25" hidden="1">
      <c r="A137" s="4">
        <v>135</v>
      </c>
      <c r="B137" s="576" t="s">
        <v>205</v>
      </c>
      <c r="C137" s="76" t="s">
        <v>141</v>
      </c>
      <c r="D137" s="57">
        <v>6</v>
      </c>
      <c r="E137" s="74">
        <v>1</v>
      </c>
      <c r="F137" s="87"/>
      <c r="G137" s="92"/>
      <c r="H137" s="97" t="str">
        <f t="shared" si="5"/>
        <v>西区6-1</v>
      </c>
      <c r="I137" s="104">
        <v>500</v>
      </c>
      <c r="J137" s="113" t="s">
        <v>1210</v>
      </c>
      <c r="K137" s="189"/>
      <c r="L137" s="129"/>
      <c r="M137" s="4" t="str">
        <f>IF(F143,I143,"")</f>
        <v/>
      </c>
      <c r="N137" s="22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</row>
    <row r="138" spans="1:70" ht="20.25" hidden="1" customHeight="1">
      <c r="A138" s="4">
        <v>136</v>
      </c>
      <c r="B138" s="593"/>
      <c r="C138" s="76" t="s">
        <v>141</v>
      </c>
      <c r="D138" s="57">
        <v>6</v>
      </c>
      <c r="E138" s="74">
        <v>2</v>
      </c>
      <c r="F138" s="87"/>
      <c r="G138" s="92"/>
      <c r="H138" s="97" t="str">
        <f t="shared" si="5"/>
        <v>西区6-2</v>
      </c>
      <c r="I138" s="104">
        <v>365</v>
      </c>
      <c r="J138" s="113" t="s">
        <v>207</v>
      </c>
      <c r="K138" s="281"/>
      <c r="L138" s="132"/>
      <c r="M138" s="4" t="str">
        <f>IF(F144,I144,"")</f>
        <v/>
      </c>
      <c r="N138" s="6"/>
      <c r="O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</row>
    <row r="139" spans="1:70" s="22" customFormat="1" ht="20.25" hidden="1" customHeight="1">
      <c r="A139" s="4">
        <v>137</v>
      </c>
      <c r="B139" s="593"/>
      <c r="C139" s="76" t="s">
        <v>141</v>
      </c>
      <c r="D139" s="57">
        <v>6</v>
      </c>
      <c r="E139" s="74">
        <v>3</v>
      </c>
      <c r="F139" s="87"/>
      <c r="G139" s="92"/>
      <c r="H139" s="97" t="str">
        <f t="shared" si="5"/>
        <v>西区6-3</v>
      </c>
      <c r="I139" s="104">
        <v>585</v>
      </c>
      <c r="J139" s="113" t="s">
        <v>208</v>
      </c>
      <c r="K139" s="188"/>
      <c r="L139" s="129"/>
      <c r="M139" s="4">
        <f t="shared" ref="M139:M157" si="7">IF(F148,I148,"")</f>
        <v>285</v>
      </c>
      <c r="N139" s="6"/>
      <c r="P139" s="48"/>
      <c r="Q139" s="48"/>
    </row>
    <row r="140" spans="1:70" ht="20.25" hidden="1" customHeight="1">
      <c r="A140" s="4">
        <v>138</v>
      </c>
      <c r="B140" s="593"/>
      <c r="C140" s="76" t="s">
        <v>141</v>
      </c>
      <c r="D140" s="57">
        <v>6</v>
      </c>
      <c r="E140" s="74">
        <v>4</v>
      </c>
      <c r="F140" s="87"/>
      <c r="G140" s="92"/>
      <c r="H140" s="97" t="str">
        <f t="shared" si="5"/>
        <v>西区6-4</v>
      </c>
      <c r="I140" s="104">
        <v>660</v>
      </c>
      <c r="J140" s="113" t="s">
        <v>1502</v>
      </c>
      <c r="K140" s="188"/>
      <c r="L140" s="129"/>
      <c r="M140" s="4">
        <f t="shared" si="7"/>
        <v>540</v>
      </c>
      <c r="N140" s="6"/>
      <c r="O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</row>
    <row r="141" spans="1:70" ht="20.25" hidden="1" customHeight="1">
      <c r="A141" s="4">
        <v>139</v>
      </c>
      <c r="B141" s="577"/>
      <c r="C141" s="76" t="s">
        <v>141</v>
      </c>
      <c r="D141" s="57">
        <v>6</v>
      </c>
      <c r="E141" s="74">
        <v>5</v>
      </c>
      <c r="F141" s="87"/>
      <c r="G141" s="92"/>
      <c r="H141" s="97" t="str">
        <f t="shared" si="5"/>
        <v>西区6-5</v>
      </c>
      <c r="I141" s="104">
        <v>540</v>
      </c>
      <c r="J141" s="113" t="s">
        <v>210</v>
      </c>
      <c r="K141" s="188"/>
      <c r="L141" s="129"/>
      <c r="M141" s="4">
        <f t="shared" si="7"/>
        <v>140</v>
      </c>
      <c r="N141" s="6"/>
      <c r="O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</row>
    <row r="142" spans="1:70" ht="20.100000000000001" hidden="1" customHeight="1">
      <c r="A142" s="4">
        <v>140</v>
      </c>
      <c r="B142" s="594" t="s">
        <v>214</v>
      </c>
      <c r="C142" s="76" t="s">
        <v>141</v>
      </c>
      <c r="D142" s="57">
        <v>7</v>
      </c>
      <c r="E142" s="74">
        <v>1</v>
      </c>
      <c r="F142" s="87"/>
      <c r="G142" s="92"/>
      <c r="H142" s="97" t="str">
        <f t="shared" si="5"/>
        <v>西区7-1</v>
      </c>
      <c r="I142" s="104">
        <v>670</v>
      </c>
      <c r="J142" s="113" t="s">
        <v>1212</v>
      </c>
      <c r="K142" s="327"/>
      <c r="L142" s="132"/>
      <c r="M142" s="5">
        <f t="shared" ref="M142:M147" si="8">IF(F145,I145,"")</f>
        <v>440</v>
      </c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</row>
    <row r="143" spans="1:70" ht="20.100000000000001" hidden="1" customHeight="1">
      <c r="A143" s="4">
        <v>141</v>
      </c>
      <c r="B143" s="594"/>
      <c r="C143" s="76" t="s">
        <v>141</v>
      </c>
      <c r="D143" s="57">
        <v>7</v>
      </c>
      <c r="E143" s="74">
        <v>2</v>
      </c>
      <c r="F143" s="87"/>
      <c r="G143" s="92"/>
      <c r="H143" s="97" t="str">
        <f t="shared" ref="H143:H206" si="9">CONCATENATE(C143,D143,"-",E143)</f>
        <v>西区7-2</v>
      </c>
      <c r="I143" s="104">
        <v>460</v>
      </c>
      <c r="J143" s="113" t="s">
        <v>1213</v>
      </c>
      <c r="K143" s="281"/>
      <c r="L143" s="151" t="s">
        <v>1001</v>
      </c>
      <c r="M143" s="5" t="str">
        <f t="shared" si="8"/>
        <v/>
      </c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</row>
    <row r="144" spans="1:70" ht="20.100000000000001" hidden="1" customHeight="1">
      <c r="A144" s="4">
        <v>142</v>
      </c>
      <c r="B144" s="594"/>
      <c r="C144" s="76" t="s">
        <v>141</v>
      </c>
      <c r="D144" s="57">
        <v>7</v>
      </c>
      <c r="E144" s="74">
        <v>3</v>
      </c>
      <c r="F144" s="87"/>
      <c r="G144" s="92"/>
      <c r="H144" s="97" t="str">
        <f t="shared" si="9"/>
        <v>西区7-3</v>
      </c>
      <c r="I144" s="104">
        <v>320</v>
      </c>
      <c r="J144" s="113" t="s">
        <v>216</v>
      </c>
      <c r="K144" s="189"/>
      <c r="L144" s="129"/>
      <c r="M144" s="5">
        <f t="shared" si="8"/>
        <v>195</v>
      </c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</row>
    <row r="145" spans="1:70" ht="20.100000000000001" customHeight="1">
      <c r="A145" s="4">
        <v>143</v>
      </c>
      <c r="B145" s="594"/>
      <c r="C145" s="76" t="s">
        <v>141</v>
      </c>
      <c r="D145" s="57">
        <v>7</v>
      </c>
      <c r="E145" s="74">
        <v>4</v>
      </c>
      <c r="F145" s="87">
        <v>1</v>
      </c>
      <c r="G145" s="92"/>
      <c r="H145" s="97" t="str">
        <f t="shared" si="9"/>
        <v>西区7-4</v>
      </c>
      <c r="I145" s="104">
        <v>440</v>
      </c>
      <c r="J145" s="113" t="s">
        <v>1214</v>
      </c>
      <c r="K145" s="281" t="s">
        <v>1591</v>
      </c>
      <c r="L145" s="393"/>
      <c r="M145" s="5">
        <f t="shared" si="8"/>
        <v>285</v>
      </c>
    </row>
    <row r="146" spans="1:70" ht="20.100000000000001" hidden="1" customHeight="1">
      <c r="A146" s="4">
        <v>144</v>
      </c>
      <c r="B146" s="594"/>
      <c r="C146" s="76" t="s">
        <v>141</v>
      </c>
      <c r="D146" s="57">
        <v>7</v>
      </c>
      <c r="E146" s="74">
        <v>5</v>
      </c>
      <c r="F146" s="87"/>
      <c r="G146" s="92"/>
      <c r="H146" s="97" t="str">
        <f t="shared" si="9"/>
        <v>西区7-5</v>
      </c>
      <c r="I146" s="104">
        <v>420</v>
      </c>
      <c r="J146" s="215" t="s">
        <v>1215</v>
      </c>
      <c r="K146" s="281"/>
      <c r="L146" s="342"/>
      <c r="M146" s="5">
        <f t="shared" si="8"/>
        <v>540</v>
      </c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</row>
    <row r="147" spans="1:70" ht="20.100000000000001" customHeight="1">
      <c r="A147" s="4">
        <v>145</v>
      </c>
      <c r="B147" s="594"/>
      <c r="C147" s="76" t="s">
        <v>141</v>
      </c>
      <c r="D147" s="57">
        <v>7</v>
      </c>
      <c r="E147" s="74">
        <v>6</v>
      </c>
      <c r="F147" s="87">
        <v>1</v>
      </c>
      <c r="G147" s="92"/>
      <c r="H147" s="97" t="str">
        <f t="shared" si="9"/>
        <v>西区7-6</v>
      </c>
      <c r="I147" s="104">
        <v>195</v>
      </c>
      <c r="J147" s="215" t="s">
        <v>1214</v>
      </c>
      <c r="K147" s="281" t="s">
        <v>1444</v>
      </c>
      <c r="L147" s="396"/>
      <c r="M147" s="5">
        <f t="shared" si="8"/>
        <v>140</v>
      </c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</row>
    <row r="148" spans="1:70" ht="20.100000000000001" customHeight="1">
      <c r="A148" s="4">
        <v>146</v>
      </c>
      <c r="B148" s="594"/>
      <c r="C148" s="76" t="s">
        <v>141</v>
      </c>
      <c r="D148" s="57">
        <v>7</v>
      </c>
      <c r="E148" s="74">
        <v>7</v>
      </c>
      <c r="F148" s="87">
        <v>1</v>
      </c>
      <c r="G148" s="92"/>
      <c r="H148" s="97" t="str">
        <f t="shared" si="9"/>
        <v>西区7-7</v>
      </c>
      <c r="I148" s="104">
        <v>285</v>
      </c>
      <c r="J148" s="113" t="s">
        <v>218</v>
      </c>
      <c r="K148" s="281" t="s">
        <v>1046</v>
      </c>
      <c r="L148" s="237"/>
      <c r="M148" s="4" t="str">
        <f t="shared" si="7"/>
        <v/>
      </c>
      <c r="O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</row>
    <row r="149" spans="1:70" ht="20.25">
      <c r="A149" s="4">
        <v>147</v>
      </c>
      <c r="B149" s="594"/>
      <c r="C149" s="76" t="s">
        <v>141</v>
      </c>
      <c r="D149" s="57">
        <v>7</v>
      </c>
      <c r="E149" s="74">
        <v>8</v>
      </c>
      <c r="F149" s="87">
        <v>1</v>
      </c>
      <c r="G149" s="92"/>
      <c r="H149" s="97" t="str">
        <f t="shared" si="9"/>
        <v>西区7-8</v>
      </c>
      <c r="I149" s="104">
        <v>540</v>
      </c>
      <c r="J149" s="113" t="s">
        <v>1216</v>
      </c>
      <c r="K149" s="281" t="s">
        <v>711</v>
      </c>
      <c r="L149" s="135"/>
      <c r="M149" s="4" t="str">
        <f t="shared" si="7"/>
        <v/>
      </c>
    </row>
    <row r="150" spans="1:70" ht="20.25">
      <c r="A150" s="4">
        <v>148</v>
      </c>
      <c r="B150" s="594"/>
      <c r="C150" s="76" t="s">
        <v>141</v>
      </c>
      <c r="D150" s="57">
        <v>7</v>
      </c>
      <c r="E150" s="74">
        <v>9</v>
      </c>
      <c r="F150" s="87">
        <v>1</v>
      </c>
      <c r="G150" s="92"/>
      <c r="H150" s="97" t="str">
        <f t="shared" si="9"/>
        <v>西区7-9</v>
      </c>
      <c r="I150" s="104">
        <v>140</v>
      </c>
      <c r="J150" s="113" t="s">
        <v>1217</v>
      </c>
      <c r="K150" s="281" t="s">
        <v>787</v>
      </c>
      <c r="L150" s="132" t="s">
        <v>1616</v>
      </c>
      <c r="M150" s="4" t="str">
        <f t="shared" si="7"/>
        <v/>
      </c>
      <c r="N150" s="6"/>
    </row>
    <row r="151" spans="1:70" ht="20.25">
      <c r="A151" s="4">
        <v>149</v>
      </c>
      <c r="B151" s="594"/>
      <c r="C151" s="76" t="s">
        <v>141</v>
      </c>
      <c r="D151" s="57">
        <v>7</v>
      </c>
      <c r="E151" s="74">
        <v>10</v>
      </c>
      <c r="F151" s="87">
        <v>1</v>
      </c>
      <c r="G151" s="92"/>
      <c r="H151" s="97" t="str">
        <f t="shared" si="9"/>
        <v>西区7-10</v>
      </c>
      <c r="I151" s="104">
        <v>230</v>
      </c>
      <c r="J151" s="113" t="s">
        <v>221</v>
      </c>
      <c r="K151" s="281" t="s">
        <v>1547</v>
      </c>
      <c r="L151" s="141" t="s">
        <v>1623</v>
      </c>
      <c r="M151" s="5" t="str">
        <f t="shared" si="7"/>
        <v/>
      </c>
    </row>
    <row r="152" spans="1:70" ht="20.25" hidden="1" customHeight="1">
      <c r="A152" s="4">
        <v>150</v>
      </c>
      <c r="B152" s="594"/>
      <c r="C152" s="76" t="s">
        <v>141</v>
      </c>
      <c r="D152" s="57">
        <v>7</v>
      </c>
      <c r="E152" s="74">
        <v>11</v>
      </c>
      <c r="F152" s="87"/>
      <c r="G152" s="92"/>
      <c r="H152" s="97" t="str">
        <f t="shared" si="9"/>
        <v>西区7-11</v>
      </c>
      <c r="I152" s="104">
        <v>320</v>
      </c>
      <c r="J152" s="113" t="s">
        <v>1218</v>
      </c>
      <c r="K152" s="281"/>
      <c r="L152" s="167"/>
      <c r="M152" s="4" t="str">
        <f t="shared" si="7"/>
        <v/>
      </c>
      <c r="O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</row>
    <row r="153" spans="1:70" ht="20.25" hidden="1">
      <c r="A153" s="4">
        <v>151</v>
      </c>
      <c r="B153" s="594"/>
      <c r="C153" s="76" t="s">
        <v>141</v>
      </c>
      <c r="D153" s="57">
        <v>7</v>
      </c>
      <c r="E153" s="74">
        <v>12</v>
      </c>
      <c r="F153" s="87"/>
      <c r="G153" s="92"/>
      <c r="H153" s="97" t="str">
        <f t="shared" si="9"/>
        <v>西区7-12</v>
      </c>
      <c r="I153" s="104">
        <v>275</v>
      </c>
      <c r="J153" s="113" t="s">
        <v>1219</v>
      </c>
      <c r="K153" s="281"/>
      <c r="L153" s="140"/>
      <c r="M153" s="4" t="str">
        <f t="shared" si="7"/>
        <v/>
      </c>
    </row>
    <row r="154" spans="1:70" ht="20.25" hidden="1">
      <c r="A154" s="4">
        <v>152</v>
      </c>
      <c r="B154" s="594" t="s">
        <v>224</v>
      </c>
      <c r="C154" s="76" t="s">
        <v>225</v>
      </c>
      <c r="D154" s="57">
        <v>1</v>
      </c>
      <c r="E154" s="74">
        <v>1</v>
      </c>
      <c r="F154" s="87"/>
      <c r="G154" s="92"/>
      <c r="H154" s="97" t="str">
        <f t="shared" si="9"/>
        <v>中央区1-1</v>
      </c>
      <c r="I154" s="104">
        <v>355</v>
      </c>
      <c r="J154" s="113" t="s">
        <v>226</v>
      </c>
      <c r="K154" s="188"/>
      <c r="L154" s="129"/>
      <c r="M154" s="4" t="str">
        <f t="shared" si="7"/>
        <v/>
      </c>
    </row>
    <row r="155" spans="1:70" ht="20.25" hidden="1">
      <c r="A155" s="4">
        <v>153</v>
      </c>
      <c r="B155" s="594"/>
      <c r="C155" s="76" t="s">
        <v>225</v>
      </c>
      <c r="D155" s="57">
        <v>1</v>
      </c>
      <c r="E155" s="74">
        <v>2</v>
      </c>
      <c r="F155" s="87"/>
      <c r="G155" s="92"/>
      <c r="H155" s="97" t="str">
        <f t="shared" si="9"/>
        <v>中央区1-2</v>
      </c>
      <c r="I155" s="104">
        <v>500</v>
      </c>
      <c r="J155" s="113" t="s">
        <v>227</v>
      </c>
      <c r="K155" s="188"/>
      <c r="L155" s="129"/>
      <c r="M155" s="4" t="str">
        <f t="shared" si="7"/>
        <v/>
      </c>
      <c r="N155" s="6"/>
    </row>
    <row r="156" spans="1:70" ht="20.25" hidden="1">
      <c r="A156" s="4">
        <v>154</v>
      </c>
      <c r="B156" s="594" t="s">
        <v>228</v>
      </c>
      <c r="C156" s="76" t="s">
        <v>225</v>
      </c>
      <c r="D156" s="57">
        <v>2</v>
      </c>
      <c r="E156" s="74">
        <v>1</v>
      </c>
      <c r="F156" s="87"/>
      <c r="G156" s="92"/>
      <c r="H156" s="97" t="str">
        <f t="shared" si="9"/>
        <v>中央区2-1</v>
      </c>
      <c r="I156" s="104">
        <v>700</v>
      </c>
      <c r="J156" s="119" t="s">
        <v>1220</v>
      </c>
      <c r="K156" s="188"/>
      <c r="L156" s="151"/>
      <c r="M156" s="4" t="str">
        <f t="shared" si="7"/>
        <v/>
      </c>
      <c r="N156" s="6"/>
    </row>
    <row r="157" spans="1:70" ht="20.25" hidden="1" customHeight="1">
      <c r="A157" s="4">
        <v>155</v>
      </c>
      <c r="B157" s="594"/>
      <c r="C157" s="76" t="s">
        <v>225</v>
      </c>
      <c r="D157" s="57">
        <v>2</v>
      </c>
      <c r="E157" s="74">
        <v>2</v>
      </c>
      <c r="F157" s="87"/>
      <c r="G157" s="92"/>
      <c r="H157" s="97" t="str">
        <f t="shared" si="9"/>
        <v>中央区2-2</v>
      </c>
      <c r="I157" s="104">
        <v>475</v>
      </c>
      <c r="J157" s="113" t="s">
        <v>230</v>
      </c>
      <c r="K157" s="188"/>
      <c r="L157" s="129"/>
      <c r="M157" s="5" t="str">
        <f t="shared" si="7"/>
        <v/>
      </c>
      <c r="N157" s="6"/>
      <c r="O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</row>
    <row r="158" spans="1:70" ht="20.25" hidden="1" customHeight="1">
      <c r="A158" s="4">
        <v>156</v>
      </c>
      <c r="B158" s="594"/>
      <c r="C158" s="76" t="s">
        <v>225</v>
      </c>
      <c r="D158" s="57">
        <v>2</v>
      </c>
      <c r="E158" s="74">
        <v>3</v>
      </c>
      <c r="F158" s="87"/>
      <c r="G158" s="92"/>
      <c r="H158" s="97" t="str">
        <f t="shared" si="9"/>
        <v>中央区2-3</v>
      </c>
      <c r="I158" s="104">
        <v>150</v>
      </c>
      <c r="J158" s="113" t="s">
        <v>1221</v>
      </c>
      <c r="K158" s="188"/>
      <c r="L158" s="152"/>
      <c r="M158" s="4" t="e">
        <f>IF(#REF!,#REF!,"")</f>
        <v>#REF!</v>
      </c>
      <c r="O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</row>
    <row r="159" spans="1:70" ht="20.25" hidden="1" customHeight="1">
      <c r="A159" s="4">
        <v>157</v>
      </c>
      <c r="B159" s="594" t="s">
        <v>232</v>
      </c>
      <c r="C159" s="76" t="s">
        <v>225</v>
      </c>
      <c r="D159" s="57">
        <v>3</v>
      </c>
      <c r="E159" s="74">
        <v>1</v>
      </c>
      <c r="F159" s="87"/>
      <c r="G159" s="92"/>
      <c r="H159" s="97" t="str">
        <f t="shared" si="9"/>
        <v>中央区3-1</v>
      </c>
      <c r="I159" s="104">
        <v>760</v>
      </c>
      <c r="J159" s="119" t="s">
        <v>233</v>
      </c>
      <c r="K159" s="188"/>
      <c r="L159" s="360"/>
      <c r="M159" s="4" t="str">
        <f>IF(F167,I167,"")</f>
        <v/>
      </c>
      <c r="O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</row>
    <row r="160" spans="1:70" ht="20.25" hidden="1">
      <c r="A160" s="4">
        <v>158</v>
      </c>
      <c r="B160" s="594"/>
      <c r="C160" s="76" t="s">
        <v>225</v>
      </c>
      <c r="D160" s="57">
        <v>3</v>
      </c>
      <c r="E160" s="74">
        <v>2</v>
      </c>
      <c r="F160" s="87"/>
      <c r="G160" s="92"/>
      <c r="H160" s="97" t="str">
        <f t="shared" si="9"/>
        <v>中央区3-2</v>
      </c>
      <c r="I160" s="104">
        <v>770</v>
      </c>
      <c r="J160" s="119" t="s">
        <v>1222</v>
      </c>
      <c r="K160" s="189"/>
      <c r="L160" s="153"/>
      <c r="M160" s="4" t="str">
        <f>IF(F168,I168,"")</f>
        <v/>
      </c>
    </row>
    <row r="161" spans="1:70" ht="20.25" hidden="1">
      <c r="A161" s="4">
        <v>159</v>
      </c>
      <c r="B161" s="576" t="s">
        <v>235</v>
      </c>
      <c r="C161" s="76" t="s">
        <v>225</v>
      </c>
      <c r="D161" s="57">
        <v>4</v>
      </c>
      <c r="E161" s="74">
        <v>1</v>
      </c>
      <c r="F161" s="87"/>
      <c r="G161" s="92"/>
      <c r="H161" s="97" t="str">
        <f t="shared" si="9"/>
        <v>中央区4-1</v>
      </c>
      <c r="I161" s="104">
        <v>630</v>
      </c>
      <c r="J161" s="113" t="s">
        <v>236</v>
      </c>
      <c r="K161" s="188"/>
      <c r="L161" s="360"/>
      <c r="M161" s="4" t="str">
        <f>IF(F169,I169,"")</f>
        <v/>
      </c>
    </row>
    <row r="162" spans="1:70" ht="20.25" hidden="1">
      <c r="A162" s="4">
        <v>160</v>
      </c>
      <c r="B162" s="593"/>
      <c r="C162" s="76" t="s">
        <v>225</v>
      </c>
      <c r="D162" s="57">
        <v>4</v>
      </c>
      <c r="E162" s="74">
        <v>2</v>
      </c>
      <c r="F162" s="87"/>
      <c r="G162" s="92"/>
      <c r="H162" s="97" t="str">
        <f t="shared" si="9"/>
        <v>中央区4-2</v>
      </c>
      <c r="I162" s="104">
        <v>785</v>
      </c>
      <c r="J162" s="113" t="s">
        <v>237</v>
      </c>
      <c r="K162" s="188"/>
      <c r="L162" s="129"/>
      <c r="M162" s="4" t="str">
        <f>IF(F170,I170,"")</f>
        <v/>
      </c>
    </row>
    <row r="163" spans="1:70" ht="20.25" hidden="1">
      <c r="A163" s="4">
        <v>161</v>
      </c>
      <c r="B163" s="593"/>
      <c r="C163" s="76" t="s">
        <v>225</v>
      </c>
      <c r="D163" s="57">
        <v>4</v>
      </c>
      <c r="E163" s="74">
        <v>3</v>
      </c>
      <c r="F163" s="87"/>
      <c r="G163" s="92"/>
      <c r="H163" s="97" t="str">
        <f t="shared" si="9"/>
        <v>中央区4-3</v>
      </c>
      <c r="I163" s="104">
        <v>495</v>
      </c>
      <c r="J163" s="113" t="s">
        <v>238</v>
      </c>
      <c r="K163" s="188"/>
      <c r="L163" s="129"/>
      <c r="M163" s="4" t="str">
        <f>IF(F171,I171,"")</f>
        <v/>
      </c>
      <c r="N163" s="6"/>
    </row>
    <row r="164" spans="1:70" ht="20.100000000000001" hidden="1" customHeight="1">
      <c r="A164" s="4">
        <v>162</v>
      </c>
      <c r="B164" s="593"/>
      <c r="C164" s="76" t="s">
        <v>225</v>
      </c>
      <c r="D164" s="57">
        <v>4</v>
      </c>
      <c r="E164" s="74">
        <v>4</v>
      </c>
      <c r="F164" s="87"/>
      <c r="G164" s="92"/>
      <c r="H164" s="97" t="str">
        <f t="shared" si="9"/>
        <v>中央区4-4</v>
      </c>
      <c r="I164" s="104">
        <v>525</v>
      </c>
      <c r="J164" s="113" t="s">
        <v>1223</v>
      </c>
      <c r="K164" s="188"/>
      <c r="L164" s="129"/>
      <c r="M164" s="5" t="e">
        <f>IF(#REF!,#REF!,"")</f>
        <v>#REF!</v>
      </c>
      <c r="N164" s="254"/>
    </row>
    <row r="165" spans="1:70" ht="20.25" hidden="1" customHeight="1">
      <c r="A165" s="4">
        <v>163</v>
      </c>
      <c r="B165" s="593"/>
      <c r="C165" s="76" t="s">
        <v>225</v>
      </c>
      <c r="D165" s="57">
        <v>4</v>
      </c>
      <c r="E165" s="74">
        <v>5</v>
      </c>
      <c r="F165" s="87"/>
      <c r="G165" s="92"/>
      <c r="H165" s="97" t="str">
        <f t="shared" si="9"/>
        <v>中央区4-5</v>
      </c>
      <c r="I165" s="104">
        <v>485</v>
      </c>
      <c r="J165" s="113" t="s">
        <v>240</v>
      </c>
      <c r="K165" s="188"/>
      <c r="L165" s="154"/>
      <c r="M165" s="4" t="str">
        <f t="shared" ref="M165:M181" si="10">IF(F173,I173,"")</f>
        <v/>
      </c>
      <c r="O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</row>
    <row r="166" spans="1:70" s="254" customFormat="1" ht="20.25" hidden="1" customHeight="1">
      <c r="A166" s="4">
        <v>164</v>
      </c>
      <c r="B166" s="593"/>
      <c r="C166" s="76" t="s">
        <v>225</v>
      </c>
      <c r="D166" s="57">
        <v>4</v>
      </c>
      <c r="E166" s="74">
        <v>6</v>
      </c>
      <c r="F166" s="87"/>
      <c r="G166" s="92"/>
      <c r="H166" s="97" t="str">
        <f t="shared" si="9"/>
        <v>中央区4-6</v>
      </c>
      <c r="I166" s="104">
        <v>305</v>
      </c>
      <c r="J166" s="113" t="s">
        <v>1224</v>
      </c>
      <c r="K166" s="189"/>
      <c r="L166" s="140"/>
      <c r="M166" s="4" t="str">
        <f t="shared" si="10"/>
        <v/>
      </c>
      <c r="N166" s="44"/>
      <c r="P166" s="255"/>
      <c r="Q166" s="255"/>
    </row>
    <row r="167" spans="1:70" ht="16.5" hidden="1" customHeight="1">
      <c r="A167" s="4">
        <v>165</v>
      </c>
      <c r="B167" s="593"/>
      <c r="C167" s="76" t="s">
        <v>225</v>
      </c>
      <c r="D167" s="57">
        <v>4</v>
      </c>
      <c r="E167" s="74">
        <v>7</v>
      </c>
      <c r="F167" s="87"/>
      <c r="G167" s="92"/>
      <c r="H167" s="97" t="str">
        <f t="shared" si="9"/>
        <v>中央区4-7</v>
      </c>
      <c r="I167" s="104">
        <v>500</v>
      </c>
      <c r="J167" s="113" t="s">
        <v>242</v>
      </c>
      <c r="K167" s="188"/>
      <c r="L167" s="129"/>
      <c r="M167" s="4" t="str">
        <f t="shared" si="10"/>
        <v/>
      </c>
      <c r="N167" s="6"/>
    </row>
    <row r="168" spans="1:70" ht="16.5" hidden="1" customHeight="1">
      <c r="A168" s="4">
        <v>166</v>
      </c>
      <c r="B168" s="593"/>
      <c r="C168" s="76" t="s">
        <v>225</v>
      </c>
      <c r="D168" s="57">
        <v>4</v>
      </c>
      <c r="E168" s="74">
        <v>8</v>
      </c>
      <c r="F168" s="87"/>
      <c r="G168" s="92"/>
      <c r="H168" s="97" t="str">
        <f t="shared" si="9"/>
        <v>中央区4-8</v>
      </c>
      <c r="I168" s="104">
        <v>455</v>
      </c>
      <c r="J168" s="113" t="s">
        <v>242</v>
      </c>
      <c r="K168" s="188"/>
      <c r="L168" s="411"/>
      <c r="M168" s="4" t="str">
        <f t="shared" si="10"/>
        <v/>
      </c>
      <c r="N168" s="6"/>
    </row>
    <row r="169" spans="1:70" ht="20.25" hidden="1" customHeight="1">
      <c r="A169" s="4">
        <v>167</v>
      </c>
      <c r="B169" s="577"/>
      <c r="C169" s="76" t="s">
        <v>225</v>
      </c>
      <c r="D169" s="57">
        <v>4</v>
      </c>
      <c r="E169" s="74">
        <v>9</v>
      </c>
      <c r="F169" s="87"/>
      <c r="G169" s="92"/>
      <c r="H169" s="97" t="str">
        <f t="shared" si="9"/>
        <v>中央区4-9</v>
      </c>
      <c r="I169" s="104">
        <v>390</v>
      </c>
      <c r="J169" s="113" t="s">
        <v>1225</v>
      </c>
      <c r="K169" s="188"/>
      <c r="L169" s="360"/>
      <c r="M169" s="4" t="str">
        <f t="shared" si="10"/>
        <v/>
      </c>
      <c r="N169" s="6"/>
      <c r="O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</row>
    <row r="170" spans="1:70" ht="20.25" hidden="1" customHeight="1">
      <c r="A170" s="4">
        <v>168</v>
      </c>
      <c r="B170" s="594" t="s">
        <v>244</v>
      </c>
      <c r="C170" s="76" t="s">
        <v>225</v>
      </c>
      <c r="D170" s="57">
        <v>5</v>
      </c>
      <c r="E170" s="74">
        <v>1</v>
      </c>
      <c r="F170" s="87"/>
      <c r="G170" s="92"/>
      <c r="H170" s="97" t="str">
        <f t="shared" si="9"/>
        <v>中央区5-1</v>
      </c>
      <c r="I170" s="104">
        <v>365</v>
      </c>
      <c r="J170" s="113" t="s">
        <v>245</v>
      </c>
      <c r="K170" s="281"/>
      <c r="L170" s="129"/>
      <c r="M170" s="4" t="str">
        <f t="shared" si="10"/>
        <v/>
      </c>
      <c r="N170" s="6"/>
      <c r="O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</row>
    <row r="171" spans="1:70" ht="20.25" hidden="1" customHeight="1">
      <c r="A171" s="4">
        <v>169</v>
      </c>
      <c r="B171" s="594"/>
      <c r="C171" s="76" t="s">
        <v>225</v>
      </c>
      <c r="D171" s="57">
        <v>5</v>
      </c>
      <c r="E171" s="74">
        <v>2</v>
      </c>
      <c r="F171" s="87"/>
      <c r="G171" s="92"/>
      <c r="H171" s="97" t="str">
        <f t="shared" si="9"/>
        <v>中央区5-2</v>
      </c>
      <c r="I171" s="104">
        <v>725</v>
      </c>
      <c r="J171" s="113" t="s">
        <v>1226</v>
      </c>
      <c r="K171" s="189"/>
      <c r="L171" s="129"/>
      <c r="M171" s="5" t="str">
        <f t="shared" si="10"/>
        <v/>
      </c>
      <c r="O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</row>
    <row r="172" spans="1:70" ht="20.25" hidden="1" customHeight="1">
      <c r="A172" s="4">
        <v>170</v>
      </c>
      <c r="B172" s="594"/>
      <c r="C172" s="76" t="s">
        <v>225</v>
      </c>
      <c r="D172" s="57">
        <v>5</v>
      </c>
      <c r="E172" s="74">
        <v>3</v>
      </c>
      <c r="F172" s="87"/>
      <c r="G172" s="92"/>
      <c r="H172" s="97" t="str">
        <f t="shared" si="9"/>
        <v>中央区5-3</v>
      </c>
      <c r="I172" s="104">
        <v>590</v>
      </c>
      <c r="J172" s="113" t="s">
        <v>247</v>
      </c>
      <c r="K172" s="188"/>
      <c r="L172" s="360"/>
      <c r="M172" s="4" t="str">
        <f t="shared" si="10"/>
        <v/>
      </c>
      <c r="O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</row>
    <row r="173" spans="1:70" ht="16.5" hidden="1" customHeight="1">
      <c r="A173" s="4">
        <v>171</v>
      </c>
      <c r="B173" s="594"/>
      <c r="C173" s="76" t="s">
        <v>225</v>
      </c>
      <c r="D173" s="57">
        <v>5</v>
      </c>
      <c r="E173" s="74">
        <v>4</v>
      </c>
      <c r="F173" s="87"/>
      <c r="G173" s="92"/>
      <c r="H173" s="97" t="str">
        <f t="shared" si="9"/>
        <v>中央区5-4</v>
      </c>
      <c r="I173" s="104">
        <v>570</v>
      </c>
      <c r="J173" s="113" t="s">
        <v>1227</v>
      </c>
      <c r="K173" s="189"/>
      <c r="L173" s="129"/>
      <c r="M173" s="4" t="str">
        <f t="shared" si="10"/>
        <v/>
      </c>
      <c r="N173" s="6"/>
    </row>
    <row r="174" spans="1:70" ht="16.5" hidden="1" customHeight="1">
      <c r="A174" s="4">
        <v>172</v>
      </c>
      <c r="B174" s="594"/>
      <c r="C174" s="76" t="s">
        <v>225</v>
      </c>
      <c r="D174" s="57">
        <v>5</v>
      </c>
      <c r="E174" s="74">
        <v>5</v>
      </c>
      <c r="F174" s="87"/>
      <c r="G174" s="92"/>
      <c r="H174" s="97" t="str">
        <f t="shared" si="9"/>
        <v>中央区5-5</v>
      </c>
      <c r="I174" s="104">
        <v>580</v>
      </c>
      <c r="J174" s="113" t="s">
        <v>1228</v>
      </c>
      <c r="K174" s="188"/>
      <c r="L174" s="129"/>
      <c r="M174" s="4" t="str">
        <f t="shared" si="10"/>
        <v/>
      </c>
      <c r="N174" s="6"/>
    </row>
    <row r="175" spans="1:70" ht="20.25" hidden="1">
      <c r="A175" s="4">
        <v>173</v>
      </c>
      <c r="B175" s="594"/>
      <c r="C175" s="76" t="s">
        <v>225</v>
      </c>
      <c r="D175" s="57">
        <v>5</v>
      </c>
      <c r="E175" s="74">
        <v>6</v>
      </c>
      <c r="F175" s="87"/>
      <c r="G175" s="92"/>
      <c r="H175" s="97" t="str">
        <f t="shared" si="9"/>
        <v>中央区5-6</v>
      </c>
      <c r="I175" s="104">
        <v>340</v>
      </c>
      <c r="J175" s="113" t="s">
        <v>250</v>
      </c>
      <c r="K175" s="188"/>
      <c r="L175" s="129"/>
      <c r="M175" s="4" t="str">
        <f t="shared" si="10"/>
        <v/>
      </c>
      <c r="N175" s="6"/>
      <c r="O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</row>
    <row r="176" spans="1:70" ht="20.25" hidden="1" customHeight="1">
      <c r="A176" s="4">
        <v>174</v>
      </c>
      <c r="B176" s="594"/>
      <c r="C176" s="76" t="s">
        <v>225</v>
      </c>
      <c r="D176" s="57">
        <v>5</v>
      </c>
      <c r="E176" s="74">
        <v>7</v>
      </c>
      <c r="F176" s="87"/>
      <c r="G176" s="92"/>
      <c r="H176" s="97" t="str">
        <f t="shared" si="9"/>
        <v>中央区5-7</v>
      </c>
      <c r="I176" s="104">
        <v>330</v>
      </c>
      <c r="J176" s="113" t="s">
        <v>251</v>
      </c>
      <c r="K176" s="281"/>
      <c r="L176" s="129"/>
      <c r="M176" s="4" t="str">
        <f t="shared" si="10"/>
        <v/>
      </c>
      <c r="N176" s="6"/>
      <c r="O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</row>
    <row r="177" spans="1:70" ht="20.25" hidden="1" customHeight="1">
      <c r="A177" s="4">
        <v>175</v>
      </c>
      <c r="B177" s="594"/>
      <c r="C177" s="76" t="s">
        <v>225</v>
      </c>
      <c r="D177" s="57">
        <v>5</v>
      </c>
      <c r="E177" s="74">
        <v>8</v>
      </c>
      <c r="F177" s="87"/>
      <c r="G177" s="92"/>
      <c r="H177" s="97" t="str">
        <f t="shared" si="9"/>
        <v>中央区5-8</v>
      </c>
      <c r="I177" s="104">
        <v>400</v>
      </c>
      <c r="J177" s="113" t="s">
        <v>253</v>
      </c>
      <c r="K177" s="281"/>
      <c r="L177" s="135"/>
      <c r="M177" s="4" t="str">
        <f t="shared" si="10"/>
        <v/>
      </c>
      <c r="N177" s="6"/>
      <c r="O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</row>
    <row r="178" spans="1:70" ht="20.25" hidden="1" customHeight="1">
      <c r="A178" s="4">
        <v>176</v>
      </c>
      <c r="B178" s="594"/>
      <c r="C178" s="76" t="s">
        <v>225</v>
      </c>
      <c r="D178" s="57">
        <v>5</v>
      </c>
      <c r="E178" s="74">
        <v>9</v>
      </c>
      <c r="F178" s="87"/>
      <c r="G178" s="92"/>
      <c r="H178" s="97" t="str">
        <f t="shared" si="9"/>
        <v>中央区5-9</v>
      </c>
      <c r="I178" s="104">
        <v>430</v>
      </c>
      <c r="J178" s="113" t="s">
        <v>254</v>
      </c>
      <c r="K178" s="188"/>
      <c r="L178" s="129"/>
      <c r="M178" s="4" t="str">
        <f t="shared" si="10"/>
        <v/>
      </c>
      <c r="N178" s="6"/>
      <c r="O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</row>
    <row r="179" spans="1:70" ht="20.25" hidden="1" customHeight="1">
      <c r="A179" s="4">
        <v>177</v>
      </c>
      <c r="B179" s="594"/>
      <c r="C179" s="76" t="s">
        <v>225</v>
      </c>
      <c r="D179" s="57">
        <v>5</v>
      </c>
      <c r="E179" s="74">
        <v>10</v>
      </c>
      <c r="F179" s="87"/>
      <c r="G179" s="92"/>
      <c r="H179" s="97" t="str">
        <f t="shared" si="9"/>
        <v>中央区5-10</v>
      </c>
      <c r="I179" s="104">
        <v>390</v>
      </c>
      <c r="J179" s="113" t="s">
        <v>255</v>
      </c>
      <c r="K179" s="330"/>
      <c r="L179" s="129"/>
      <c r="M179" s="4" t="str">
        <f t="shared" si="10"/>
        <v/>
      </c>
      <c r="N179" s="6"/>
      <c r="O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</row>
    <row r="180" spans="1:70" ht="20.25" hidden="1" customHeight="1">
      <c r="A180" s="4">
        <v>178</v>
      </c>
      <c r="B180" s="594" t="s">
        <v>256</v>
      </c>
      <c r="C180" s="76" t="s">
        <v>225</v>
      </c>
      <c r="D180" s="57">
        <v>6</v>
      </c>
      <c r="E180" s="74">
        <v>1</v>
      </c>
      <c r="F180" s="87"/>
      <c r="G180" s="92"/>
      <c r="H180" s="97" t="str">
        <f t="shared" si="9"/>
        <v>中央区6-1</v>
      </c>
      <c r="I180" s="104">
        <v>445</v>
      </c>
      <c r="J180" s="113" t="s">
        <v>257</v>
      </c>
      <c r="K180" s="188"/>
      <c r="L180" s="129"/>
      <c r="M180" s="21" t="str">
        <f t="shared" si="10"/>
        <v/>
      </c>
      <c r="N180" s="6"/>
      <c r="O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</row>
    <row r="181" spans="1:70" ht="20.25" hidden="1" customHeight="1">
      <c r="A181" s="4">
        <v>179</v>
      </c>
      <c r="B181" s="594"/>
      <c r="C181" s="76" t="s">
        <v>225</v>
      </c>
      <c r="D181" s="57">
        <v>6</v>
      </c>
      <c r="E181" s="74">
        <v>2</v>
      </c>
      <c r="F181" s="87"/>
      <c r="G181" s="92"/>
      <c r="H181" s="97" t="str">
        <f t="shared" si="9"/>
        <v>中央区6-2</v>
      </c>
      <c r="I181" s="104">
        <v>295</v>
      </c>
      <c r="J181" s="113" t="s">
        <v>258</v>
      </c>
      <c r="K181" s="281"/>
      <c r="L181" s="141"/>
      <c r="M181" s="5" t="str">
        <f t="shared" si="10"/>
        <v/>
      </c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</row>
    <row r="182" spans="1:70" ht="19.5" hidden="1" customHeight="1">
      <c r="A182" s="4">
        <v>180</v>
      </c>
      <c r="B182" s="594"/>
      <c r="C182" s="76" t="s">
        <v>225</v>
      </c>
      <c r="D182" s="57">
        <v>6</v>
      </c>
      <c r="E182" s="74">
        <v>3</v>
      </c>
      <c r="F182" s="87"/>
      <c r="G182" s="92"/>
      <c r="H182" s="97" t="str">
        <f t="shared" si="9"/>
        <v>中央区6-3</v>
      </c>
      <c r="I182" s="104">
        <v>575</v>
      </c>
      <c r="J182" s="113" t="s">
        <v>259</v>
      </c>
      <c r="K182" s="188"/>
      <c r="L182" s="129"/>
      <c r="M182" s="5" t="str">
        <f>IF(F184,I184,"")</f>
        <v/>
      </c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</row>
    <row r="183" spans="1:70" ht="20.100000000000001" hidden="1" customHeight="1">
      <c r="A183" s="4">
        <v>181</v>
      </c>
      <c r="B183" s="594" t="s">
        <v>260</v>
      </c>
      <c r="C183" s="76" t="s">
        <v>225</v>
      </c>
      <c r="D183" s="57">
        <v>7</v>
      </c>
      <c r="E183" s="74">
        <v>1</v>
      </c>
      <c r="F183" s="87"/>
      <c r="G183" s="92"/>
      <c r="H183" s="97" t="str">
        <f t="shared" si="9"/>
        <v>中央区7-1</v>
      </c>
      <c r="I183" s="104">
        <v>715</v>
      </c>
      <c r="J183" s="113" t="s">
        <v>261</v>
      </c>
      <c r="K183" s="188"/>
      <c r="L183" s="129"/>
      <c r="M183" s="5" t="str">
        <f>IF(F185,I185,"")</f>
        <v/>
      </c>
      <c r="N183" s="6"/>
      <c r="O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</row>
    <row r="184" spans="1:70" ht="20.25" hidden="1">
      <c r="A184" s="4">
        <v>182</v>
      </c>
      <c r="B184" s="594"/>
      <c r="C184" s="76" t="s">
        <v>225</v>
      </c>
      <c r="D184" s="57">
        <v>7</v>
      </c>
      <c r="E184" s="74">
        <v>2</v>
      </c>
      <c r="F184" s="87"/>
      <c r="G184" s="92"/>
      <c r="H184" s="97" t="str">
        <f t="shared" si="9"/>
        <v>中央区7-2</v>
      </c>
      <c r="I184" s="104">
        <v>290</v>
      </c>
      <c r="J184" s="113" t="s">
        <v>269</v>
      </c>
      <c r="K184" s="281"/>
      <c r="L184" s="318"/>
      <c r="M184" s="4" t="str">
        <f t="shared" ref="M184:M190" si="11">IF(F192,I192,"")</f>
        <v/>
      </c>
      <c r="N184" s="6"/>
      <c r="O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</row>
    <row r="185" spans="1:70" ht="20.25" customHeight="1">
      <c r="A185" s="4">
        <v>183</v>
      </c>
      <c r="B185" s="594"/>
      <c r="C185" s="76" t="s">
        <v>225</v>
      </c>
      <c r="D185" s="57">
        <v>7</v>
      </c>
      <c r="E185" s="74">
        <v>3</v>
      </c>
      <c r="F185" s="87">
        <v>0</v>
      </c>
      <c r="G185" s="92"/>
      <c r="H185" s="97" t="str">
        <f t="shared" si="9"/>
        <v>中央区7-3</v>
      </c>
      <c r="I185" s="104">
        <v>595</v>
      </c>
      <c r="J185" s="113" t="s">
        <v>263</v>
      </c>
      <c r="K185" s="281"/>
      <c r="L185" s="164" t="s">
        <v>694</v>
      </c>
      <c r="M185" s="4" t="str">
        <f t="shared" si="11"/>
        <v/>
      </c>
      <c r="N185" s="6"/>
      <c r="O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</row>
    <row r="186" spans="1:70" ht="20.25" hidden="1" customHeight="1">
      <c r="A186" s="4">
        <v>184</v>
      </c>
      <c r="B186" s="594"/>
      <c r="C186" s="76" t="s">
        <v>225</v>
      </c>
      <c r="D186" s="57">
        <v>7</v>
      </c>
      <c r="E186" s="74">
        <v>4</v>
      </c>
      <c r="F186" s="87"/>
      <c r="G186" s="92"/>
      <c r="H186" s="97" t="str">
        <f t="shared" si="9"/>
        <v>中央区7-4</v>
      </c>
      <c r="I186" s="104">
        <v>395</v>
      </c>
      <c r="J186" s="113" t="s">
        <v>1229</v>
      </c>
      <c r="K186" s="281"/>
      <c r="L186" s="164"/>
      <c r="M186" s="4" t="str">
        <f t="shared" si="11"/>
        <v/>
      </c>
      <c r="N186" s="6"/>
      <c r="O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</row>
    <row r="187" spans="1:70" ht="20.25" hidden="1" customHeight="1">
      <c r="A187" s="4">
        <v>185</v>
      </c>
      <c r="B187" s="594"/>
      <c r="C187" s="76" t="s">
        <v>225</v>
      </c>
      <c r="D187" s="57">
        <v>7</v>
      </c>
      <c r="E187" s="74">
        <v>5</v>
      </c>
      <c r="F187" s="87"/>
      <c r="G187" s="92"/>
      <c r="H187" s="97" t="str">
        <f t="shared" si="9"/>
        <v>中央区7-5</v>
      </c>
      <c r="I187" s="104">
        <v>230</v>
      </c>
      <c r="J187" s="113" t="s">
        <v>265</v>
      </c>
      <c r="K187" s="188"/>
      <c r="L187" s="129"/>
      <c r="M187" s="4" t="str">
        <f t="shared" si="11"/>
        <v/>
      </c>
      <c r="N187" s="6"/>
      <c r="O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</row>
    <row r="188" spans="1:70" ht="20.25" hidden="1" customHeight="1">
      <c r="A188" s="4">
        <v>186</v>
      </c>
      <c r="B188" s="594"/>
      <c r="C188" s="76" t="s">
        <v>225</v>
      </c>
      <c r="D188" s="57">
        <v>7</v>
      </c>
      <c r="E188" s="74">
        <v>6</v>
      </c>
      <c r="F188" s="87"/>
      <c r="G188" s="92"/>
      <c r="H188" s="97" t="str">
        <f t="shared" si="9"/>
        <v>中央区7-6</v>
      </c>
      <c r="I188" s="104">
        <v>625</v>
      </c>
      <c r="J188" s="113" t="s">
        <v>266</v>
      </c>
      <c r="K188" s="188"/>
      <c r="L188" s="129"/>
      <c r="M188" s="4" t="str">
        <f t="shared" si="11"/>
        <v/>
      </c>
      <c r="N188" s="6"/>
      <c r="O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</row>
    <row r="189" spans="1:70" ht="20.25" hidden="1" customHeight="1">
      <c r="A189" s="4">
        <v>187</v>
      </c>
      <c r="B189" s="594"/>
      <c r="C189" s="76" t="s">
        <v>225</v>
      </c>
      <c r="D189" s="57">
        <v>7</v>
      </c>
      <c r="E189" s="74">
        <v>7</v>
      </c>
      <c r="F189" s="87"/>
      <c r="G189" s="92"/>
      <c r="H189" s="97" t="str">
        <f t="shared" si="9"/>
        <v>中央区7-7</v>
      </c>
      <c r="I189" s="104">
        <v>685</v>
      </c>
      <c r="J189" s="113" t="s">
        <v>267</v>
      </c>
      <c r="K189" s="188"/>
      <c r="L189" s="155"/>
      <c r="M189" s="4" t="str">
        <f t="shared" si="11"/>
        <v/>
      </c>
      <c r="N189" s="6"/>
      <c r="O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</row>
    <row r="190" spans="1:70" ht="20.25" hidden="1" customHeight="1">
      <c r="A190" s="4">
        <v>188</v>
      </c>
      <c r="B190" s="594"/>
      <c r="C190" s="76" t="s">
        <v>225</v>
      </c>
      <c r="D190" s="57">
        <v>7</v>
      </c>
      <c r="E190" s="74">
        <v>8</v>
      </c>
      <c r="F190" s="87"/>
      <c r="G190" s="92"/>
      <c r="H190" s="97" t="str">
        <f t="shared" si="9"/>
        <v>中央区7-8</v>
      </c>
      <c r="I190" s="104">
        <v>310</v>
      </c>
      <c r="J190" s="113" t="s">
        <v>1230</v>
      </c>
      <c r="K190" s="188"/>
      <c r="L190" s="129"/>
      <c r="M190" s="4" t="str">
        <f t="shared" si="11"/>
        <v/>
      </c>
      <c r="N190" s="6"/>
      <c r="O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</row>
    <row r="191" spans="1:70" ht="20.100000000000001" hidden="1" customHeight="1">
      <c r="A191" s="4">
        <v>189</v>
      </c>
      <c r="B191" s="594"/>
      <c r="C191" s="76" t="s">
        <v>225</v>
      </c>
      <c r="D191" s="57">
        <v>7</v>
      </c>
      <c r="E191" s="74">
        <v>9</v>
      </c>
      <c r="F191" s="87"/>
      <c r="G191" s="92"/>
      <c r="H191" s="97" t="str">
        <f t="shared" si="9"/>
        <v>中央区7-9</v>
      </c>
      <c r="I191" s="104">
        <v>280</v>
      </c>
      <c r="J191" s="113" t="s">
        <v>1231</v>
      </c>
      <c r="K191" s="188"/>
      <c r="L191" s="129"/>
      <c r="M191" s="5" t="str">
        <f>IF(F193,I193,"")</f>
        <v/>
      </c>
      <c r="N191" s="6"/>
      <c r="O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</row>
    <row r="192" spans="1:70" ht="20.25" hidden="1" customHeight="1">
      <c r="A192" s="4">
        <v>190</v>
      </c>
      <c r="B192" s="576" t="s">
        <v>270</v>
      </c>
      <c r="C192" s="76" t="s">
        <v>225</v>
      </c>
      <c r="D192" s="57">
        <v>8</v>
      </c>
      <c r="E192" s="74">
        <v>1</v>
      </c>
      <c r="F192" s="87"/>
      <c r="G192" s="92"/>
      <c r="H192" s="97" t="str">
        <f t="shared" si="9"/>
        <v>中央区8-1</v>
      </c>
      <c r="I192" s="104">
        <v>390</v>
      </c>
      <c r="J192" s="113" t="s">
        <v>271</v>
      </c>
      <c r="K192" s="188"/>
      <c r="L192" s="129"/>
      <c r="M192" s="4" t="str">
        <f>IF(F200,I200,"")</f>
        <v/>
      </c>
      <c r="N192" s="6"/>
      <c r="O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</row>
    <row r="193" spans="1:70" ht="20.25" customHeight="1">
      <c r="A193" s="4">
        <v>191</v>
      </c>
      <c r="B193" s="593"/>
      <c r="C193" s="76" t="s">
        <v>225</v>
      </c>
      <c r="D193" s="57">
        <v>8</v>
      </c>
      <c r="E193" s="74">
        <v>2</v>
      </c>
      <c r="F193" s="87">
        <v>0</v>
      </c>
      <c r="G193" s="92"/>
      <c r="H193" s="97" t="str">
        <f t="shared" si="9"/>
        <v>中央区8-2</v>
      </c>
      <c r="I193" s="104">
        <v>295</v>
      </c>
      <c r="J193" s="113" t="s">
        <v>1232</v>
      </c>
      <c r="K193" s="281"/>
      <c r="L193" s="164" t="s">
        <v>694</v>
      </c>
      <c r="M193" s="4" t="str">
        <f>IF(F201,I201,"")</f>
        <v/>
      </c>
      <c r="N193" s="6"/>
      <c r="O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</row>
    <row r="194" spans="1:70" ht="20.25" hidden="1" customHeight="1">
      <c r="A194" s="4">
        <v>192</v>
      </c>
      <c r="B194" s="593"/>
      <c r="C194" s="76" t="s">
        <v>225</v>
      </c>
      <c r="D194" s="57">
        <v>8</v>
      </c>
      <c r="E194" s="74">
        <v>3</v>
      </c>
      <c r="F194" s="87"/>
      <c r="G194" s="92"/>
      <c r="H194" s="97" t="str">
        <f t="shared" si="9"/>
        <v>中央区8-3</v>
      </c>
      <c r="I194" s="104">
        <v>565</v>
      </c>
      <c r="J194" s="113" t="s">
        <v>273</v>
      </c>
      <c r="K194" s="188"/>
      <c r="L194" s="129"/>
      <c r="M194" s="4">
        <f>IF(F202,I202,"")</f>
        <v>965</v>
      </c>
      <c r="N194" s="6"/>
      <c r="O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</row>
    <row r="195" spans="1:70" ht="20.25" hidden="1">
      <c r="A195" s="4">
        <v>193</v>
      </c>
      <c r="B195" s="593"/>
      <c r="C195" s="76" t="s">
        <v>225</v>
      </c>
      <c r="D195" s="57">
        <v>8</v>
      </c>
      <c r="E195" s="74">
        <v>4</v>
      </c>
      <c r="F195" s="87"/>
      <c r="G195" s="92"/>
      <c r="H195" s="97" t="str">
        <f t="shared" si="9"/>
        <v>中央区8-4</v>
      </c>
      <c r="I195" s="104">
        <v>460</v>
      </c>
      <c r="J195" s="113" t="s">
        <v>274</v>
      </c>
      <c r="K195" s="188"/>
      <c r="L195" s="129"/>
      <c r="M195" s="5" t="str">
        <f>IF(F197,I197,"")</f>
        <v/>
      </c>
      <c r="N195" s="6"/>
      <c r="O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</row>
    <row r="196" spans="1:70" ht="20.25" hidden="1">
      <c r="A196" s="4">
        <v>194</v>
      </c>
      <c r="B196" s="593"/>
      <c r="C196" s="76" t="s">
        <v>225</v>
      </c>
      <c r="D196" s="57">
        <v>8</v>
      </c>
      <c r="E196" s="74">
        <v>5</v>
      </c>
      <c r="F196" s="87"/>
      <c r="G196" s="92"/>
      <c r="H196" s="97" t="str">
        <f t="shared" si="9"/>
        <v>中央区8-5</v>
      </c>
      <c r="I196" s="104">
        <v>550</v>
      </c>
      <c r="J196" s="113" t="s">
        <v>1568</v>
      </c>
      <c r="K196" s="188"/>
      <c r="L196" s="129"/>
      <c r="M196" s="5" t="str">
        <f>IF(F204,I204,"")</f>
        <v/>
      </c>
      <c r="N196" s="6"/>
      <c r="O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</row>
    <row r="197" spans="1:70" ht="20.25" hidden="1" customHeight="1">
      <c r="A197" s="4">
        <v>195</v>
      </c>
      <c r="B197" s="593"/>
      <c r="C197" s="76" t="s">
        <v>225</v>
      </c>
      <c r="D197" s="57">
        <v>8</v>
      </c>
      <c r="E197" s="74">
        <v>6</v>
      </c>
      <c r="F197" s="87"/>
      <c r="G197" s="92"/>
      <c r="H197" s="97" t="str">
        <f t="shared" si="9"/>
        <v>中央区8-6</v>
      </c>
      <c r="I197" s="104">
        <v>420</v>
      </c>
      <c r="J197" s="113" t="s">
        <v>276</v>
      </c>
      <c r="K197" s="331"/>
      <c r="L197" s="313"/>
      <c r="M197" s="4" t="str">
        <f>IF(F205,I205,"")</f>
        <v/>
      </c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</row>
    <row r="198" spans="1:70" ht="20.100000000000001" hidden="1" customHeight="1">
      <c r="A198" s="4">
        <v>196</v>
      </c>
      <c r="B198" s="593"/>
      <c r="C198" s="76" t="s">
        <v>225</v>
      </c>
      <c r="D198" s="57">
        <v>8</v>
      </c>
      <c r="E198" s="74">
        <v>7</v>
      </c>
      <c r="F198" s="87"/>
      <c r="G198" s="92"/>
      <c r="H198" s="97" t="str">
        <f t="shared" si="9"/>
        <v>中央区8-7</v>
      </c>
      <c r="I198" s="104">
        <v>435</v>
      </c>
      <c r="J198" s="113" t="s">
        <v>1233</v>
      </c>
      <c r="K198" s="188"/>
      <c r="L198" s="129"/>
      <c r="M198" s="5" t="str">
        <f>IF(F200,I200,"")</f>
        <v/>
      </c>
      <c r="N198" s="23"/>
      <c r="O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</row>
    <row r="199" spans="1:70" ht="20.25" hidden="1">
      <c r="A199" s="4">
        <v>197</v>
      </c>
      <c r="B199" s="593"/>
      <c r="C199" s="76" t="s">
        <v>225</v>
      </c>
      <c r="D199" s="57">
        <v>8</v>
      </c>
      <c r="E199" s="74">
        <v>8</v>
      </c>
      <c r="F199" s="87"/>
      <c r="G199" s="92"/>
      <c r="H199" s="97" t="str">
        <f t="shared" si="9"/>
        <v>中央区8-8</v>
      </c>
      <c r="I199" s="104">
        <v>520</v>
      </c>
      <c r="J199" s="113" t="s">
        <v>1234</v>
      </c>
      <c r="K199" s="188"/>
      <c r="L199" s="318"/>
      <c r="M199" s="4" t="str">
        <f t="shared" ref="M199:M204" si="12">IF(F210,I210,"")</f>
        <v/>
      </c>
      <c r="N199" s="6"/>
    </row>
    <row r="200" spans="1:70" s="23" customFormat="1" ht="20.25" customHeight="1">
      <c r="A200" s="4">
        <v>198</v>
      </c>
      <c r="B200" s="593"/>
      <c r="C200" s="76" t="s">
        <v>225</v>
      </c>
      <c r="D200" s="57">
        <v>8</v>
      </c>
      <c r="E200" s="74" t="s">
        <v>279</v>
      </c>
      <c r="F200" s="87">
        <v>0</v>
      </c>
      <c r="G200" s="92"/>
      <c r="H200" s="97" t="str">
        <f t="shared" si="9"/>
        <v>中央区8-9</v>
      </c>
      <c r="I200" s="104">
        <v>325</v>
      </c>
      <c r="J200" s="215" t="s">
        <v>1235</v>
      </c>
      <c r="K200" s="281"/>
      <c r="L200" s="164" t="s">
        <v>857</v>
      </c>
      <c r="M200" s="4" t="str">
        <f t="shared" si="12"/>
        <v/>
      </c>
      <c r="N200" s="15"/>
      <c r="P200" s="44"/>
      <c r="Q200" s="44"/>
    </row>
    <row r="201" spans="1:70" ht="20.25" hidden="1" customHeight="1">
      <c r="A201" s="4">
        <v>199</v>
      </c>
      <c r="B201" s="593"/>
      <c r="C201" s="76" t="s">
        <v>225</v>
      </c>
      <c r="D201" s="57">
        <v>8</v>
      </c>
      <c r="E201" s="74">
        <v>10</v>
      </c>
      <c r="F201" s="87"/>
      <c r="G201" s="92"/>
      <c r="H201" s="97" t="str">
        <f t="shared" si="9"/>
        <v>中央区8-10</v>
      </c>
      <c r="I201" s="104">
        <v>310</v>
      </c>
      <c r="J201" s="113" t="s">
        <v>1236</v>
      </c>
      <c r="K201" s="188"/>
      <c r="L201" s="129"/>
      <c r="M201" s="4" t="str">
        <f t="shared" si="12"/>
        <v/>
      </c>
      <c r="N201" s="15"/>
      <c r="O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</row>
    <row r="202" spans="1:70" s="15" customFormat="1" ht="20.25" customHeight="1">
      <c r="A202" s="4">
        <v>200</v>
      </c>
      <c r="B202" s="593"/>
      <c r="C202" s="76" t="s">
        <v>225</v>
      </c>
      <c r="D202" s="57">
        <v>8</v>
      </c>
      <c r="E202" s="74">
        <v>11</v>
      </c>
      <c r="F202" s="87">
        <v>2</v>
      </c>
      <c r="G202" s="92"/>
      <c r="H202" s="97" t="str">
        <f t="shared" si="9"/>
        <v>中央区8-11</v>
      </c>
      <c r="I202" s="104">
        <v>965</v>
      </c>
      <c r="J202" s="113" t="s">
        <v>1237</v>
      </c>
      <c r="K202" s="188"/>
      <c r="L202" s="129" t="s">
        <v>1636</v>
      </c>
      <c r="M202" s="4" t="str">
        <f t="shared" si="12"/>
        <v/>
      </c>
      <c r="N202" s="22"/>
      <c r="P202" s="44"/>
      <c r="Q202" s="44"/>
    </row>
    <row r="203" spans="1:70" s="15" customFormat="1" ht="20.25" hidden="1" customHeight="1">
      <c r="A203" s="4">
        <v>201</v>
      </c>
      <c r="B203" s="593"/>
      <c r="C203" s="76" t="s">
        <v>225</v>
      </c>
      <c r="D203" s="57">
        <v>8</v>
      </c>
      <c r="E203" s="74">
        <v>12</v>
      </c>
      <c r="F203" s="87"/>
      <c r="G203" s="92"/>
      <c r="H203" s="97" t="str">
        <f t="shared" si="9"/>
        <v>中央区8-12</v>
      </c>
      <c r="I203" s="104">
        <v>370</v>
      </c>
      <c r="J203" s="113" t="s">
        <v>1238</v>
      </c>
      <c r="K203" s="188"/>
      <c r="L203" s="318"/>
      <c r="M203" s="5" t="str">
        <f>IF(F205,I205,"")</f>
        <v/>
      </c>
      <c r="N203" s="6"/>
      <c r="P203" s="44"/>
      <c r="Q203" s="44"/>
    </row>
    <row r="204" spans="1:70" s="22" customFormat="1" ht="20.25" hidden="1" customHeight="1">
      <c r="A204" s="4">
        <v>202</v>
      </c>
      <c r="B204" s="593"/>
      <c r="C204" s="76" t="s">
        <v>225</v>
      </c>
      <c r="D204" s="57">
        <v>8</v>
      </c>
      <c r="E204" s="74">
        <v>13</v>
      </c>
      <c r="F204" s="87"/>
      <c r="G204" s="92"/>
      <c r="H204" s="97" t="str">
        <f t="shared" si="9"/>
        <v>中央区8-13</v>
      </c>
      <c r="I204" s="104">
        <v>510</v>
      </c>
      <c r="J204" s="113" t="s">
        <v>283</v>
      </c>
      <c r="K204" s="189"/>
      <c r="L204" s="152"/>
      <c r="M204" s="4">
        <f t="shared" si="12"/>
        <v>550</v>
      </c>
      <c r="N204" s="44"/>
      <c r="P204" s="48"/>
      <c r="Q204" s="48"/>
    </row>
    <row r="205" spans="1:70" ht="20.100000000000001" hidden="1" customHeight="1">
      <c r="A205" s="4">
        <v>203</v>
      </c>
      <c r="B205" s="593"/>
      <c r="C205" s="76" t="s">
        <v>225</v>
      </c>
      <c r="D205" s="57">
        <v>8</v>
      </c>
      <c r="E205" s="74">
        <v>14</v>
      </c>
      <c r="F205" s="87"/>
      <c r="G205" s="92"/>
      <c r="H205" s="97" t="str">
        <f t="shared" si="9"/>
        <v>中央区8-14</v>
      </c>
      <c r="I205" s="104">
        <v>405</v>
      </c>
      <c r="J205" s="113" t="s">
        <v>283</v>
      </c>
      <c r="K205" s="188"/>
      <c r="L205" s="129"/>
      <c r="M205" s="5" t="str">
        <f>IF(F207,I207,"")</f>
        <v/>
      </c>
      <c r="N205" s="23"/>
      <c r="O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</row>
    <row r="206" spans="1:70" ht="20.100000000000001" hidden="1" customHeight="1">
      <c r="A206" s="4">
        <v>204</v>
      </c>
      <c r="B206" s="593"/>
      <c r="C206" s="76" t="s">
        <v>225</v>
      </c>
      <c r="D206" s="57">
        <v>8</v>
      </c>
      <c r="E206" s="74">
        <v>15</v>
      </c>
      <c r="F206" s="87"/>
      <c r="G206" s="92"/>
      <c r="H206" s="97" t="str">
        <f t="shared" si="9"/>
        <v>中央区8-15</v>
      </c>
      <c r="I206" s="104">
        <v>600</v>
      </c>
      <c r="J206" s="113" t="s">
        <v>1569</v>
      </c>
      <c r="K206" s="188"/>
      <c r="L206" s="129"/>
      <c r="M206" s="5" t="str">
        <f>IF(F208,I208,"")</f>
        <v/>
      </c>
      <c r="N206" s="23"/>
      <c r="O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</row>
    <row r="207" spans="1:70" ht="20.25" hidden="1" customHeight="1">
      <c r="A207" s="4">
        <v>205</v>
      </c>
      <c r="B207" s="593"/>
      <c r="C207" s="76" t="s">
        <v>225</v>
      </c>
      <c r="D207" s="57">
        <v>8</v>
      </c>
      <c r="E207" s="74" t="s">
        <v>29</v>
      </c>
      <c r="F207" s="87"/>
      <c r="G207" s="92"/>
      <c r="H207" s="97" t="str">
        <f>CONCATENATE(C207,D207,"-",E207)</f>
        <v>中央区8-16</v>
      </c>
      <c r="I207" s="104">
        <v>315</v>
      </c>
      <c r="J207" s="113" t="s">
        <v>1240</v>
      </c>
      <c r="K207" s="188"/>
      <c r="L207" s="313"/>
      <c r="M207" s="4" t="str">
        <f>IF(F217,I217,"")</f>
        <v/>
      </c>
    </row>
    <row r="208" spans="1:70" s="23" customFormat="1" ht="20.25" hidden="1" customHeight="1">
      <c r="A208" s="4">
        <v>206</v>
      </c>
      <c r="B208" s="593"/>
      <c r="C208" s="76" t="s">
        <v>225</v>
      </c>
      <c r="D208" s="57">
        <v>8</v>
      </c>
      <c r="E208" s="74" t="s">
        <v>883</v>
      </c>
      <c r="F208" s="87"/>
      <c r="G208" s="92"/>
      <c r="H208" s="97" t="str">
        <f>CONCATENATE(C208,D208,"-",E208)</f>
        <v>中央区8-17</v>
      </c>
      <c r="I208" s="104">
        <v>335</v>
      </c>
      <c r="J208" s="113" t="s">
        <v>284</v>
      </c>
      <c r="K208" s="188"/>
      <c r="L208" s="313"/>
      <c r="M208" s="4" t="str">
        <f>IF(F218,I218,"")</f>
        <v/>
      </c>
      <c r="N208" s="6"/>
      <c r="P208" s="44"/>
      <c r="Q208" s="44"/>
    </row>
    <row r="209" spans="1:70" ht="20.25" hidden="1" customHeight="1">
      <c r="A209" s="4">
        <v>207</v>
      </c>
      <c r="B209" s="577"/>
      <c r="C209" s="76" t="s">
        <v>225</v>
      </c>
      <c r="D209" s="57">
        <v>8</v>
      </c>
      <c r="E209" s="74" t="s">
        <v>869</v>
      </c>
      <c r="F209" s="87"/>
      <c r="G209" s="92"/>
      <c r="H209" s="97" t="str">
        <f>CONCATENATE(C209,D209,"-",E209)</f>
        <v>中央区8-18</v>
      </c>
      <c r="I209" s="104">
        <v>295</v>
      </c>
      <c r="J209" s="113" t="s">
        <v>1241</v>
      </c>
      <c r="K209" s="188"/>
      <c r="L209" s="313"/>
      <c r="M209" s="5" t="str">
        <f>IF(F219,I219,"")</f>
        <v/>
      </c>
      <c r="N209" s="6"/>
    </row>
    <row r="210" spans="1:70" ht="20.25" customHeight="1">
      <c r="A210" s="4">
        <v>208</v>
      </c>
      <c r="B210" s="576" t="s">
        <v>288</v>
      </c>
      <c r="C210" s="76" t="s">
        <v>225</v>
      </c>
      <c r="D210" s="57">
        <v>9</v>
      </c>
      <c r="E210" s="74">
        <v>1</v>
      </c>
      <c r="F210" s="87">
        <v>0</v>
      </c>
      <c r="G210" s="92"/>
      <c r="H210" s="97" t="str">
        <f t="shared" ref="H210:H280" si="13">CONCATENATE(C210,D210,"-",E210)</f>
        <v>中央区9-1</v>
      </c>
      <c r="I210" s="104">
        <v>310</v>
      </c>
      <c r="J210" s="114" t="s">
        <v>1242</v>
      </c>
      <c r="K210" s="189"/>
      <c r="L210" s="318" t="s">
        <v>1523</v>
      </c>
      <c r="M210" s="4" t="str">
        <f t="shared" ref="M210:M277" si="14">IF(F221,I221,"")</f>
        <v/>
      </c>
      <c r="N210" s="6"/>
      <c r="O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</row>
    <row r="211" spans="1:70" ht="20.100000000000001" hidden="1" customHeight="1">
      <c r="A211" s="4">
        <v>209</v>
      </c>
      <c r="B211" s="593"/>
      <c r="C211" s="76" t="s">
        <v>225</v>
      </c>
      <c r="D211" s="57">
        <v>9</v>
      </c>
      <c r="E211" s="74">
        <v>2</v>
      </c>
      <c r="F211" s="87"/>
      <c r="G211" s="92"/>
      <c r="H211" s="97" t="str">
        <f t="shared" si="13"/>
        <v>中央区9-2</v>
      </c>
      <c r="I211" s="104">
        <v>725</v>
      </c>
      <c r="J211" s="113" t="s">
        <v>290</v>
      </c>
      <c r="K211" s="188"/>
      <c r="L211" s="312"/>
      <c r="M211" s="5" t="str">
        <f>IF(F214,I214,"")</f>
        <v/>
      </c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</row>
    <row r="212" spans="1:70" ht="20.100000000000001" hidden="1" customHeight="1">
      <c r="A212" s="4">
        <v>210</v>
      </c>
      <c r="B212" s="593"/>
      <c r="C212" s="76" t="s">
        <v>225</v>
      </c>
      <c r="D212" s="57">
        <v>9</v>
      </c>
      <c r="E212" s="74">
        <v>3</v>
      </c>
      <c r="F212" s="87"/>
      <c r="G212" s="92"/>
      <c r="H212" s="97" t="str">
        <f t="shared" si="13"/>
        <v>中央区9-3</v>
      </c>
      <c r="I212" s="104">
        <v>200</v>
      </c>
      <c r="J212" s="113" t="s">
        <v>1243</v>
      </c>
      <c r="K212" s="188"/>
      <c r="L212" s="129"/>
      <c r="M212" s="5">
        <f>IF(F215,I215,"")</f>
        <v>550</v>
      </c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</row>
    <row r="213" spans="1:70" ht="20.100000000000001" customHeight="1">
      <c r="A213" s="4">
        <v>211</v>
      </c>
      <c r="B213" s="577"/>
      <c r="C213" s="76" t="s">
        <v>225</v>
      </c>
      <c r="D213" s="57">
        <v>9</v>
      </c>
      <c r="E213" s="74">
        <v>4</v>
      </c>
      <c r="F213" s="87">
        <v>0</v>
      </c>
      <c r="G213" s="92"/>
      <c r="H213" s="97" t="str">
        <f t="shared" si="13"/>
        <v>中央区9-4</v>
      </c>
      <c r="I213" s="104">
        <v>410</v>
      </c>
      <c r="J213" s="113" t="s">
        <v>1244</v>
      </c>
      <c r="K213" s="188"/>
      <c r="L213" s="318" t="s">
        <v>857</v>
      </c>
      <c r="M213" s="5" t="str">
        <f>IF(F216,I216,"")</f>
        <v/>
      </c>
      <c r="N213" s="6"/>
      <c r="O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</row>
    <row r="214" spans="1:70" ht="20.25" customHeight="1">
      <c r="A214" s="4">
        <v>212</v>
      </c>
      <c r="B214" s="589" t="s">
        <v>293</v>
      </c>
      <c r="C214" s="76" t="s">
        <v>225</v>
      </c>
      <c r="D214" s="349">
        <v>10</v>
      </c>
      <c r="E214" s="74">
        <v>1</v>
      </c>
      <c r="F214" s="87">
        <v>0</v>
      </c>
      <c r="G214" s="92"/>
      <c r="H214" s="97" t="str">
        <f t="shared" si="13"/>
        <v>中央区10-1</v>
      </c>
      <c r="I214" s="104">
        <v>475</v>
      </c>
      <c r="J214" s="113" t="s">
        <v>294</v>
      </c>
      <c r="K214" s="281"/>
      <c r="L214" s="318" t="s">
        <v>694</v>
      </c>
      <c r="M214" s="4" t="str">
        <f t="shared" si="14"/>
        <v/>
      </c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</row>
    <row r="215" spans="1:70" ht="20.100000000000001" customHeight="1">
      <c r="A215" s="4">
        <v>213</v>
      </c>
      <c r="B215" s="589"/>
      <c r="C215" s="76" t="s">
        <v>225</v>
      </c>
      <c r="D215" s="349">
        <v>10</v>
      </c>
      <c r="E215" s="74">
        <v>2</v>
      </c>
      <c r="F215" s="87">
        <v>1</v>
      </c>
      <c r="G215" s="92"/>
      <c r="H215" s="97" t="str">
        <f t="shared" si="13"/>
        <v>中央区10-2</v>
      </c>
      <c r="I215" s="104">
        <v>550</v>
      </c>
      <c r="J215" s="113" t="s">
        <v>295</v>
      </c>
      <c r="K215" s="281" t="s">
        <v>1625</v>
      </c>
      <c r="L215" s="396" t="s">
        <v>1633</v>
      </c>
      <c r="M215" s="5" t="str">
        <f>IF(F218,I218,"")</f>
        <v/>
      </c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</row>
    <row r="216" spans="1:70" ht="20.100000000000001" hidden="1" customHeight="1">
      <c r="A216" s="4">
        <v>214</v>
      </c>
      <c r="B216" s="589"/>
      <c r="C216" s="76" t="s">
        <v>225</v>
      </c>
      <c r="D216" s="349">
        <v>10</v>
      </c>
      <c r="E216" s="74">
        <v>3</v>
      </c>
      <c r="F216" s="87"/>
      <c r="G216" s="92"/>
      <c r="H216" s="97" t="str">
        <f t="shared" si="13"/>
        <v>中央区10-3</v>
      </c>
      <c r="I216" s="104">
        <v>245</v>
      </c>
      <c r="J216" s="113" t="s">
        <v>1245</v>
      </c>
      <c r="K216" s="325"/>
      <c r="L216" s="405" t="s">
        <v>1487</v>
      </c>
      <c r="M216" s="5" t="str">
        <f>IF(F219,I219,"")</f>
        <v/>
      </c>
      <c r="N216" s="6"/>
    </row>
    <row r="217" spans="1:70" ht="20.100000000000001" hidden="1" customHeight="1">
      <c r="A217" s="4">
        <v>215</v>
      </c>
      <c r="B217" s="589"/>
      <c r="C217" s="76" t="s">
        <v>225</v>
      </c>
      <c r="D217" s="59">
        <v>10</v>
      </c>
      <c r="E217" s="74">
        <v>4</v>
      </c>
      <c r="F217" s="87"/>
      <c r="G217" s="92"/>
      <c r="H217" s="97" t="str">
        <f t="shared" si="13"/>
        <v>中央区10-4</v>
      </c>
      <c r="I217" s="104">
        <v>570</v>
      </c>
      <c r="J217" s="113" t="s">
        <v>297</v>
      </c>
      <c r="K217" s="189"/>
      <c r="L217" s="339" t="s">
        <v>1485</v>
      </c>
      <c r="M217" s="4" t="str">
        <f t="shared" si="14"/>
        <v/>
      </c>
      <c r="N217" s="6"/>
      <c r="O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</row>
    <row r="218" spans="1:70" ht="20.25" customHeight="1">
      <c r="A218" s="4">
        <v>216</v>
      </c>
      <c r="B218" s="589"/>
      <c r="C218" s="76" t="s">
        <v>225</v>
      </c>
      <c r="D218" s="349">
        <v>10</v>
      </c>
      <c r="E218" s="74">
        <v>5</v>
      </c>
      <c r="F218" s="87">
        <v>0</v>
      </c>
      <c r="G218" s="92"/>
      <c r="H218" s="97" t="str">
        <f t="shared" si="13"/>
        <v>中央区10-5</v>
      </c>
      <c r="I218" s="104">
        <v>220</v>
      </c>
      <c r="J218" s="113" t="s">
        <v>1570</v>
      </c>
      <c r="K218" s="281"/>
      <c r="L218" s="318" t="s">
        <v>1523</v>
      </c>
      <c r="M218" s="4" t="str">
        <f t="shared" si="14"/>
        <v/>
      </c>
      <c r="O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</row>
    <row r="219" spans="1:70" ht="20.25" hidden="1" customHeight="1">
      <c r="A219" s="4">
        <v>217</v>
      </c>
      <c r="B219" s="589"/>
      <c r="C219" s="76" t="s">
        <v>225</v>
      </c>
      <c r="D219" s="349">
        <v>10</v>
      </c>
      <c r="E219" s="74">
        <v>6</v>
      </c>
      <c r="F219" s="87"/>
      <c r="G219" s="92"/>
      <c r="H219" s="97" t="str">
        <f t="shared" si="13"/>
        <v>中央区10-6</v>
      </c>
      <c r="I219" s="104">
        <v>450</v>
      </c>
      <c r="J219" s="120" t="s">
        <v>1571</v>
      </c>
      <c r="K219" s="331"/>
      <c r="L219" s="341"/>
      <c r="M219" s="18" t="str">
        <f t="shared" si="14"/>
        <v/>
      </c>
      <c r="N219" s="6"/>
      <c r="O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</row>
    <row r="220" spans="1:70" ht="16.5" hidden="1" customHeight="1">
      <c r="A220" s="4">
        <v>218</v>
      </c>
      <c r="B220" s="589"/>
      <c r="C220" s="76" t="s">
        <v>225</v>
      </c>
      <c r="D220" s="59">
        <v>10</v>
      </c>
      <c r="E220" s="74" t="s">
        <v>299</v>
      </c>
      <c r="F220" s="87"/>
      <c r="G220" s="92"/>
      <c r="H220" s="97" t="str">
        <f t="shared" si="13"/>
        <v>中央区10-7</v>
      </c>
      <c r="I220" s="104">
        <v>215</v>
      </c>
      <c r="J220" s="120" t="s">
        <v>1246</v>
      </c>
      <c r="K220" s="325"/>
      <c r="L220" s="314"/>
      <c r="M220" s="4" t="str">
        <f t="shared" si="14"/>
        <v/>
      </c>
      <c r="N220" s="6"/>
    </row>
    <row r="221" spans="1:70" ht="20.25" hidden="1" customHeight="1">
      <c r="A221" s="4">
        <v>219</v>
      </c>
      <c r="B221" s="589" t="s">
        <v>300</v>
      </c>
      <c r="C221" s="76" t="s">
        <v>225</v>
      </c>
      <c r="D221" s="59">
        <v>11</v>
      </c>
      <c r="E221" s="74">
        <v>1</v>
      </c>
      <c r="F221" s="87"/>
      <c r="G221" s="92"/>
      <c r="H221" s="97" t="str">
        <f t="shared" si="13"/>
        <v>中央区11-1</v>
      </c>
      <c r="I221" s="104">
        <v>705</v>
      </c>
      <c r="J221" s="113" t="s">
        <v>301</v>
      </c>
      <c r="K221" s="188"/>
      <c r="L221" s="129"/>
      <c r="M221" s="4" t="str">
        <f t="shared" si="14"/>
        <v/>
      </c>
      <c r="O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</row>
    <row r="222" spans="1:70" ht="20.25" hidden="1" customHeight="1">
      <c r="A222" s="4">
        <v>220</v>
      </c>
      <c r="B222" s="589"/>
      <c r="C222" s="256" t="s">
        <v>225</v>
      </c>
      <c r="D222" s="257">
        <v>11</v>
      </c>
      <c r="E222" s="258">
        <v>2</v>
      </c>
      <c r="F222" s="259"/>
      <c r="G222" s="92"/>
      <c r="H222" s="260" t="str">
        <f t="shared" si="13"/>
        <v>中央区11-2</v>
      </c>
      <c r="I222" s="261">
        <v>630</v>
      </c>
      <c r="J222" s="262" t="s">
        <v>302</v>
      </c>
      <c r="K222" s="281"/>
      <c r="L222" s="131"/>
      <c r="M222" s="4" t="str">
        <f t="shared" si="14"/>
        <v/>
      </c>
      <c r="N222" s="23"/>
      <c r="O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</row>
    <row r="223" spans="1:70" ht="16.5" hidden="1" customHeight="1">
      <c r="A223" s="4">
        <v>221</v>
      </c>
      <c r="B223" s="589"/>
      <c r="C223" s="76" t="s">
        <v>225</v>
      </c>
      <c r="D223" s="59">
        <v>11</v>
      </c>
      <c r="E223" s="74">
        <v>3</v>
      </c>
      <c r="F223" s="87"/>
      <c r="G223" s="92"/>
      <c r="H223" s="97" t="str">
        <f t="shared" si="13"/>
        <v>中央区11-3</v>
      </c>
      <c r="I223" s="104">
        <v>515</v>
      </c>
      <c r="J223" s="113" t="s">
        <v>303</v>
      </c>
      <c r="K223" s="188"/>
      <c r="L223" s="129"/>
      <c r="M223" s="4" t="str">
        <f t="shared" si="14"/>
        <v/>
      </c>
      <c r="N223" s="6"/>
    </row>
    <row r="224" spans="1:70" s="23" customFormat="1" ht="20.25" hidden="1" customHeight="1">
      <c r="A224" s="4">
        <v>222</v>
      </c>
      <c r="B224" s="589"/>
      <c r="C224" s="76" t="s">
        <v>225</v>
      </c>
      <c r="D224" s="59">
        <v>11</v>
      </c>
      <c r="E224" s="74">
        <v>4</v>
      </c>
      <c r="F224" s="87"/>
      <c r="G224" s="92"/>
      <c r="H224" s="97" t="str">
        <f t="shared" si="13"/>
        <v>中央区11-4</v>
      </c>
      <c r="I224" s="104">
        <v>545</v>
      </c>
      <c r="J224" s="113" t="s">
        <v>304</v>
      </c>
      <c r="K224" s="188"/>
      <c r="L224" s="129"/>
      <c r="M224" s="4" t="str">
        <f t="shared" si="14"/>
        <v/>
      </c>
      <c r="N224" s="6"/>
      <c r="P224" s="44"/>
      <c r="Q224" s="44"/>
    </row>
    <row r="225" spans="1:70" ht="20.25" hidden="1" customHeight="1">
      <c r="A225" s="4">
        <v>223</v>
      </c>
      <c r="B225" s="589"/>
      <c r="C225" s="76" t="s">
        <v>225</v>
      </c>
      <c r="D225" s="59">
        <v>11</v>
      </c>
      <c r="E225" s="74">
        <v>5</v>
      </c>
      <c r="F225" s="87"/>
      <c r="G225" s="92"/>
      <c r="H225" s="97" t="str">
        <f t="shared" si="13"/>
        <v>中央区11-5</v>
      </c>
      <c r="I225" s="104">
        <v>510</v>
      </c>
      <c r="J225" s="113" t="s">
        <v>305</v>
      </c>
      <c r="K225" s="188"/>
      <c r="L225" s="129"/>
      <c r="M225" s="4" t="str">
        <f t="shared" si="14"/>
        <v/>
      </c>
      <c r="N225" s="23"/>
      <c r="O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</row>
    <row r="226" spans="1:70" ht="20.25" hidden="1" customHeight="1">
      <c r="A226" s="4">
        <v>224</v>
      </c>
      <c r="B226" s="589"/>
      <c r="C226" s="76" t="s">
        <v>225</v>
      </c>
      <c r="D226" s="59">
        <v>11</v>
      </c>
      <c r="E226" s="74">
        <v>6</v>
      </c>
      <c r="F226" s="87"/>
      <c r="G226" s="92"/>
      <c r="H226" s="97" t="str">
        <f t="shared" si="13"/>
        <v>中央区11-6</v>
      </c>
      <c r="I226" s="104">
        <v>620</v>
      </c>
      <c r="J226" s="113" t="s">
        <v>306</v>
      </c>
      <c r="K226" s="188"/>
      <c r="L226" s="129"/>
      <c r="M226" s="4" t="str">
        <f t="shared" si="14"/>
        <v/>
      </c>
      <c r="N226" s="6"/>
      <c r="O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</row>
    <row r="227" spans="1:70" s="23" customFormat="1" ht="20.100000000000001" hidden="1" customHeight="1">
      <c r="A227" s="4">
        <v>225</v>
      </c>
      <c r="B227" s="589"/>
      <c r="C227" s="76" t="s">
        <v>225</v>
      </c>
      <c r="D227" s="59">
        <v>11</v>
      </c>
      <c r="E227" s="74">
        <v>7</v>
      </c>
      <c r="F227" s="87"/>
      <c r="G227" s="92"/>
      <c r="H227" s="97" t="str">
        <f t="shared" si="13"/>
        <v>中央区11-7</v>
      </c>
      <c r="I227" s="104">
        <v>225</v>
      </c>
      <c r="J227" s="113" t="s">
        <v>1247</v>
      </c>
      <c r="K227" s="189"/>
      <c r="L227" s="132"/>
      <c r="M227" s="4" t="str">
        <f t="shared" si="14"/>
        <v/>
      </c>
      <c r="N227" s="6"/>
      <c r="P227" s="44"/>
      <c r="Q227" s="44"/>
    </row>
    <row r="228" spans="1:70" ht="20.100000000000001" hidden="1" customHeight="1">
      <c r="A228" s="4">
        <v>226</v>
      </c>
      <c r="B228" s="589"/>
      <c r="C228" s="76" t="s">
        <v>225</v>
      </c>
      <c r="D228" s="59">
        <v>11</v>
      </c>
      <c r="E228" s="74">
        <v>8</v>
      </c>
      <c r="F228" s="87"/>
      <c r="G228" s="92"/>
      <c r="H228" s="97" t="str">
        <f t="shared" si="13"/>
        <v>中央区11-8</v>
      </c>
      <c r="I228" s="104">
        <v>155</v>
      </c>
      <c r="J228" s="121" t="s">
        <v>308</v>
      </c>
      <c r="K228" s="188"/>
      <c r="L228" s="150"/>
      <c r="M228" s="4">
        <f t="shared" si="14"/>
        <v>835</v>
      </c>
      <c r="N228" s="6"/>
      <c r="O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</row>
    <row r="229" spans="1:70" ht="20.25" hidden="1" customHeight="1">
      <c r="A229" s="4">
        <v>227</v>
      </c>
      <c r="B229" s="589" t="s">
        <v>309</v>
      </c>
      <c r="C229" s="76" t="s">
        <v>225</v>
      </c>
      <c r="D229" s="59">
        <v>12</v>
      </c>
      <c r="E229" s="74">
        <v>1</v>
      </c>
      <c r="F229" s="87"/>
      <c r="G229" s="92"/>
      <c r="H229" s="97" t="str">
        <f t="shared" si="13"/>
        <v>中央区12-1</v>
      </c>
      <c r="I229" s="104">
        <v>585</v>
      </c>
      <c r="J229" s="113" t="s">
        <v>310</v>
      </c>
      <c r="K229" s="188"/>
      <c r="L229" s="141"/>
      <c r="M229" s="4" t="str">
        <f t="shared" si="14"/>
        <v/>
      </c>
      <c r="N229" s="6"/>
      <c r="O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</row>
    <row r="230" spans="1:70" ht="20.100000000000001" hidden="1" customHeight="1">
      <c r="A230" s="4">
        <v>228</v>
      </c>
      <c r="B230" s="589"/>
      <c r="C230" s="76" t="s">
        <v>225</v>
      </c>
      <c r="D230" s="59">
        <v>12</v>
      </c>
      <c r="E230" s="74">
        <v>2</v>
      </c>
      <c r="F230" s="87"/>
      <c r="G230" s="92"/>
      <c r="H230" s="97" t="str">
        <f t="shared" si="13"/>
        <v>中央区12-2</v>
      </c>
      <c r="I230" s="104">
        <v>520</v>
      </c>
      <c r="J230" s="113" t="s">
        <v>1248</v>
      </c>
      <c r="K230" s="188"/>
      <c r="L230" s="152"/>
      <c r="M230" s="5" t="str">
        <f>IF(F233,I233,"")</f>
        <v/>
      </c>
      <c r="N230" s="6"/>
      <c r="O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</row>
    <row r="231" spans="1:70" ht="20.25" hidden="1" customHeight="1">
      <c r="A231" s="4">
        <v>229</v>
      </c>
      <c r="B231" s="589"/>
      <c r="C231" s="76" t="s">
        <v>225</v>
      </c>
      <c r="D231" s="59">
        <v>12</v>
      </c>
      <c r="E231" s="74">
        <v>3</v>
      </c>
      <c r="F231" s="87"/>
      <c r="G231" s="92"/>
      <c r="H231" s="97" t="str">
        <f t="shared" si="13"/>
        <v>中央区12-3</v>
      </c>
      <c r="I231" s="104">
        <v>640</v>
      </c>
      <c r="J231" s="113" t="s">
        <v>312</v>
      </c>
      <c r="K231" s="188"/>
      <c r="L231" s="151"/>
      <c r="M231" s="4">
        <f>IF(F245,I245,"")</f>
        <v>645</v>
      </c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</row>
    <row r="232" spans="1:70" ht="20.25" hidden="1" customHeight="1">
      <c r="A232" s="4">
        <v>230</v>
      </c>
      <c r="B232" s="589"/>
      <c r="C232" s="76" t="s">
        <v>225</v>
      </c>
      <c r="D232" s="59">
        <v>12</v>
      </c>
      <c r="E232" s="74">
        <v>4</v>
      </c>
      <c r="F232" s="87"/>
      <c r="G232" s="92"/>
      <c r="H232" s="97" t="str">
        <f t="shared" si="13"/>
        <v>中央区12-4</v>
      </c>
      <c r="I232" s="104">
        <v>420</v>
      </c>
      <c r="J232" s="113" t="s">
        <v>313</v>
      </c>
      <c r="K232" s="188"/>
      <c r="L232" s="129"/>
      <c r="M232" s="5" t="str">
        <f>IF(F235,I235,"")</f>
        <v/>
      </c>
      <c r="N232" s="6"/>
      <c r="O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</row>
    <row r="233" spans="1:70" ht="20.100000000000001" hidden="1" customHeight="1">
      <c r="A233" s="4">
        <v>231</v>
      </c>
      <c r="B233" s="589"/>
      <c r="C233" s="77" t="s">
        <v>225</v>
      </c>
      <c r="D233" s="59">
        <v>12</v>
      </c>
      <c r="E233" s="74">
        <v>5</v>
      </c>
      <c r="F233" s="87"/>
      <c r="G233" s="92"/>
      <c r="H233" s="97" t="str">
        <f t="shared" si="13"/>
        <v>中央区12-5</v>
      </c>
      <c r="I233" s="104">
        <v>465</v>
      </c>
      <c r="J233" s="113" t="s">
        <v>1249</v>
      </c>
      <c r="K233" s="281"/>
      <c r="L233" s="341"/>
      <c r="M233" s="5" t="str">
        <f>IF(F236,I236,"")</f>
        <v/>
      </c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</row>
    <row r="234" spans="1:70" ht="20.100000000000001" hidden="1" customHeight="1">
      <c r="A234" s="4">
        <v>232</v>
      </c>
      <c r="B234" s="589"/>
      <c r="C234" s="76" t="s">
        <v>225</v>
      </c>
      <c r="D234" s="349">
        <v>12</v>
      </c>
      <c r="E234" s="74">
        <v>6</v>
      </c>
      <c r="F234" s="87"/>
      <c r="G234" s="92"/>
      <c r="H234" s="97" t="str">
        <f t="shared" si="13"/>
        <v>中央区12-6</v>
      </c>
      <c r="I234" s="104">
        <v>390</v>
      </c>
      <c r="J234" s="113" t="s">
        <v>312</v>
      </c>
      <c r="K234" s="188"/>
      <c r="L234" s="318"/>
      <c r="M234" s="5" t="str">
        <f>IF(F237,I237,"")</f>
        <v/>
      </c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</row>
    <row r="235" spans="1:70" ht="20.100000000000001" hidden="1" customHeight="1">
      <c r="A235" s="4">
        <v>233</v>
      </c>
      <c r="B235" s="590" t="s">
        <v>314</v>
      </c>
      <c r="C235" s="76" t="s">
        <v>225</v>
      </c>
      <c r="D235" s="349">
        <v>13</v>
      </c>
      <c r="E235" s="74">
        <v>1</v>
      </c>
      <c r="F235" s="87"/>
      <c r="G235" s="92"/>
      <c r="H235" s="97" t="str">
        <f t="shared" si="13"/>
        <v>中央区13-1</v>
      </c>
      <c r="I235" s="104">
        <v>535</v>
      </c>
      <c r="J235" s="113" t="s">
        <v>315</v>
      </c>
      <c r="K235" s="188"/>
      <c r="L235" s="318"/>
      <c r="M235" s="5" t="str">
        <f>IF(F238,I238,"")</f>
        <v/>
      </c>
    </row>
    <row r="236" spans="1:70" ht="19.5" hidden="1" customHeight="1">
      <c r="A236" s="4">
        <v>234</v>
      </c>
      <c r="B236" s="581"/>
      <c r="C236" s="76" t="s">
        <v>225</v>
      </c>
      <c r="D236" s="59">
        <v>13</v>
      </c>
      <c r="E236" s="74">
        <v>2</v>
      </c>
      <c r="F236" s="87"/>
      <c r="G236" s="92"/>
      <c r="H236" s="97" t="str">
        <f t="shared" si="13"/>
        <v>中央区13-2</v>
      </c>
      <c r="I236" s="104">
        <v>510</v>
      </c>
      <c r="J236" s="113" t="s">
        <v>316</v>
      </c>
      <c r="K236" s="188"/>
      <c r="L236" s="313"/>
      <c r="M236" s="5">
        <f>IF(F239,I239,"")</f>
        <v>835</v>
      </c>
      <c r="N236" s="6"/>
      <c r="O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</row>
    <row r="237" spans="1:70" ht="20.25" hidden="1" customHeight="1">
      <c r="A237" s="4">
        <v>235</v>
      </c>
      <c r="B237" s="581"/>
      <c r="C237" s="76" t="s">
        <v>225</v>
      </c>
      <c r="D237" s="349">
        <v>13</v>
      </c>
      <c r="E237" s="74">
        <v>3</v>
      </c>
      <c r="F237" s="87"/>
      <c r="G237" s="92"/>
      <c r="H237" s="97" t="str">
        <f t="shared" si="13"/>
        <v>中央区13-3</v>
      </c>
      <c r="I237" s="104">
        <v>770</v>
      </c>
      <c r="J237" s="113" t="s">
        <v>317</v>
      </c>
      <c r="K237" s="188"/>
      <c r="L237" s="216"/>
      <c r="M237" s="5" t="str">
        <f>IF(F251,I251,"")</f>
        <v/>
      </c>
      <c r="N237" s="6"/>
    </row>
    <row r="238" spans="1:70" ht="20.25" hidden="1" customHeight="1">
      <c r="A238" s="4">
        <v>236</v>
      </c>
      <c r="B238" s="581"/>
      <c r="C238" s="76" t="s">
        <v>225</v>
      </c>
      <c r="D238" s="349">
        <v>13</v>
      </c>
      <c r="E238" s="74">
        <v>4</v>
      </c>
      <c r="F238" s="87"/>
      <c r="G238" s="92"/>
      <c r="H238" s="97" t="str">
        <f t="shared" si="13"/>
        <v>中央区13-4</v>
      </c>
      <c r="I238" s="104">
        <v>375</v>
      </c>
      <c r="J238" s="113" t="s">
        <v>1250</v>
      </c>
      <c r="K238" s="281"/>
      <c r="L238" s="360"/>
    </row>
    <row r="239" spans="1:70" ht="20.25" customHeight="1">
      <c r="A239" s="4">
        <v>237</v>
      </c>
      <c r="B239" s="581"/>
      <c r="C239" s="76" t="s">
        <v>225</v>
      </c>
      <c r="D239" s="59">
        <v>13</v>
      </c>
      <c r="E239" s="74">
        <v>5</v>
      </c>
      <c r="F239" s="87">
        <v>2</v>
      </c>
      <c r="G239" s="92"/>
      <c r="H239" s="97" t="str">
        <f t="shared" si="13"/>
        <v>中央区13-5</v>
      </c>
      <c r="I239" s="104">
        <v>835</v>
      </c>
      <c r="J239" s="113" t="s">
        <v>1251</v>
      </c>
      <c r="K239" s="188"/>
      <c r="L239" s="348" t="s">
        <v>1606</v>
      </c>
      <c r="M239" s="5" t="str">
        <f>IF(F242,I242,"")</f>
        <v/>
      </c>
    </row>
    <row r="240" spans="1:70" ht="20.25" customHeight="1">
      <c r="A240" s="4">
        <v>238</v>
      </c>
      <c r="B240" s="581"/>
      <c r="C240" s="76" t="s">
        <v>225</v>
      </c>
      <c r="D240" s="59">
        <v>13</v>
      </c>
      <c r="E240" s="74">
        <v>6</v>
      </c>
      <c r="F240" s="87">
        <v>0</v>
      </c>
      <c r="G240" s="92"/>
      <c r="H240" s="97" t="str">
        <f t="shared" si="13"/>
        <v>中央区13-6</v>
      </c>
      <c r="I240" s="104">
        <v>255</v>
      </c>
      <c r="J240" s="113" t="s">
        <v>1250</v>
      </c>
      <c r="K240" s="188"/>
      <c r="L240" s="152" t="s">
        <v>1626</v>
      </c>
      <c r="M240" s="5" t="str">
        <f>IF(F243,I243,"")</f>
        <v/>
      </c>
      <c r="N240" s="6"/>
    </row>
    <row r="241" spans="1:70" ht="20.25" hidden="1" customHeight="1">
      <c r="A241" s="4">
        <v>239</v>
      </c>
      <c r="B241" s="581"/>
      <c r="C241" s="76" t="s">
        <v>225</v>
      </c>
      <c r="D241" s="59">
        <v>13</v>
      </c>
      <c r="E241" s="74">
        <v>7</v>
      </c>
      <c r="F241" s="87"/>
      <c r="G241" s="92"/>
      <c r="H241" s="97" t="str">
        <f t="shared" si="13"/>
        <v>中央区13-7</v>
      </c>
      <c r="I241" s="104">
        <v>420</v>
      </c>
      <c r="J241" s="113" t="s">
        <v>1026</v>
      </c>
      <c r="K241" s="188"/>
      <c r="L241" s="131"/>
      <c r="M241" s="4" t="str">
        <f t="shared" si="14"/>
        <v/>
      </c>
      <c r="O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</row>
    <row r="242" spans="1:70" ht="20.25" hidden="1">
      <c r="A242" s="4">
        <v>240</v>
      </c>
      <c r="B242" s="581"/>
      <c r="C242" s="76" t="s">
        <v>225</v>
      </c>
      <c r="D242" s="349">
        <v>13</v>
      </c>
      <c r="E242" s="74">
        <v>8</v>
      </c>
      <c r="F242" s="87"/>
      <c r="G242" s="92"/>
      <c r="H242" s="97" t="str">
        <f t="shared" si="13"/>
        <v>中央区13-8</v>
      </c>
      <c r="I242" s="104">
        <v>545</v>
      </c>
      <c r="J242" s="113" t="s">
        <v>315</v>
      </c>
      <c r="K242" s="188"/>
      <c r="L242" s="138"/>
      <c r="M242" s="4" t="str">
        <f t="shared" si="14"/>
        <v/>
      </c>
      <c r="O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</row>
    <row r="243" spans="1:70" ht="16.5" hidden="1" customHeight="1">
      <c r="A243" s="4">
        <v>241</v>
      </c>
      <c r="B243" s="582"/>
      <c r="C243" s="76" t="s">
        <v>225</v>
      </c>
      <c r="D243" s="59">
        <v>13</v>
      </c>
      <c r="E243" s="74">
        <v>9</v>
      </c>
      <c r="F243" s="87"/>
      <c r="G243" s="92"/>
      <c r="H243" s="97" t="str">
        <f t="shared" si="13"/>
        <v>中央区13-9</v>
      </c>
      <c r="I243" s="104">
        <v>380</v>
      </c>
      <c r="J243" s="113" t="s">
        <v>315</v>
      </c>
      <c r="K243" s="188"/>
      <c r="L243" s="360"/>
      <c r="M243" s="4" t="str">
        <f t="shared" si="14"/>
        <v/>
      </c>
      <c r="N243" s="6"/>
    </row>
    <row r="244" spans="1:70" ht="16.5" hidden="1" customHeight="1">
      <c r="A244" s="4">
        <v>242</v>
      </c>
      <c r="B244" s="589" t="s">
        <v>321</v>
      </c>
      <c r="C244" s="76" t="s">
        <v>225</v>
      </c>
      <c r="D244" s="59">
        <v>14</v>
      </c>
      <c r="E244" s="74">
        <v>1</v>
      </c>
      <c r="F244" s="87"/>
      <c r="G244" s="92"/>
      <c r="H244" s="97" t="str">
        <f t="shared" si="13"/>
        <v>中央区14-1</v>
      </c>
      <c r="I244" s="104">
        <v>545</v>
      </c>
      <c r="J244" s="113" t="s">
        <v>322</v>
      </c>
      <c r="K244" s="281"/>
      <c r="L244" s="129"/>
      <c r="M244" s="5" t="str">
        <f t="shared" si="14"/>
        <v/>
      </c>
      <c r="N244" s="19"/>
    </row>
    <row r="245" spans="1:70" ht="20.25" customHeight="1">
      <c r="A245" s="4">
        <v>243</v>
      </c>
      <c r="B245" s="589"/>
      <c r="C245" s="76" t="s">
        <v>225</v>
      </c>
      <c r="D245" s="59">
        <v>14</v>
      </c>
      <c r="E245" s="74">
        <v>2</v>
      </c>
      <c r="F245" s="87">
        <v>2</v>
      </c>
      <c r="G245" s="92"/>
      <c r="H245" s="97" t="str">
        <f t="shared" si="13"/>
        <v>中央区14-2</v>
      </c>
      <c r="I245" s="104">
        <v>645</v>
      </c>
      <c r="J245" s="113" t="s">
        <v>1252</v>
      </c>
      <c r="K245" s="281"/>
      <c r="L245" s="411" t="s">
        <v>1635</v>
      </c>
      <c r="M245" s="4" t="str">
        <f t="shared" si="14"/>
        <v/>
      </c>
      <c r="N245" s="6"/>
      <c r="O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</row>
    <row r="246" spans="1:70" s="19" customFormat="1" ht="20.25" hidden="1">
      <c r="A246" s="4">
        <v>244</v>
      </c>
      <c r="B246" s="589"/>
      <c r="C246" s="76" t="s">
        <v>225</v>
      </c>
      <c r="D246" s="59">
        <v>14</v>
      </c>
      <c r="E246" s="74">
        <v>3</v>
      </c>
      <c r="F246" s="87"/>
      <c r="G246" s="92"/>
      <c r="H246" s="97" t="str">
        <f t="shared" si="13"/>
        <v>中央区14-3</v>
      </c>
      <c r="I246" s="104">
        <v>665</v>
      </c>
      <c r="J246" s="113" t="s">
        <v>324</v>
      </c>
      <c r="K246" s="189"/>
      <c r="L246" s="157"/>
      <c r="M246" s="4" t="str">
        <f t="shared" si="14"/>
        <v/>
      </c>
      <c r="N246" s="6"/>
      <c r="P246" s="47"/>
      <c r="Q246" s="47"/>
    </row>
    <row r="247" spans="1:70" ht="20.25" hidden="1">
      <c r="A247" s="4">
        <v>245</v>
      </c>
      <c r="B247" s="589"/>
      <c r="C247" s="76" t="s">
        <v>225</v>
      </c>
      <c r="D247" s="59">
        <v>14</v>
      </c>
      <c r="E247" s="74">
        <v>4</v>
      </c>
      <c r="F247" s="87"/>
      <c r="G247" s="92"/>
      <c r="H247" s="97" t="str">
        <f t="shared" si="13"/>
        <v>中央区14-4</v>
      </c>
      <c r="I247" s="104">
        <v>590</v>
      </c>
      <c r="J247" s="113" t="s">
        <v>1253</v>
      </c>
      <c r="K247" s="188"/>
      <c r="L247" s="141"/>
      <c r="M247" s="4">
        <f t="shared" si="14"/>
        <v>265</v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</row>
    <row r="248" spans="1:70" ht="20.25" hidden="1">
      <c r="A248" s="4">
        <v>246</v>
      </c>
      <c r="B248" s="589"/>
      <c r="C248" s="76" t="s">
        <v>225</v>
      </c>
      <c r="D248" s="59">
        <v>14</v>
      </c>
      <c r="E248" s="74">
        <v>5</v>
      </c>
      <c r="F248" s="87"/>
      <c r="G248" s="92"/>
      <c r="H248" s="97" t="str">
        <f t="shared" si="13"/>
        <v>中央区14-5</v>
      </c>
      <c r="I248" s="104">
        <v>380</v>
      </c>
      <c r="J248" s="113" t="s">
        <v>1254</v>
      </c>
      <c r="K248" s="281"/>
      <c r="L248" s="152"/>
      <c r="M248" s="4" t="str">
        <f t="shared" si="14"/>
        <v/>
      </c>
      <c r="N248" s="6"/>
      <c r="O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</row>
    <row r="249" spans="1:70" ht="18" customHeight="1">
      <c r="A249" s="4">
        <v>247</v>
      </c>
      <c r="B249" s="589"/>
      <c r="C249" s="76" t="s">
        <v>225</v>
      </c>
      <c r="D249" s="349">
        <v>14</v>
      </c>
      <c r="E249" s="74">
        <v>6</v>
      </c>
      <c r="F249" s="87">
        <v>0</v>
      </c>
      <c r="G249" s="92"/>
      <c r="H249" s="97" t="str">
        <f t="shared" si="13"/>
        <v>中央区14-6</v>
      </c>
      <c r="I249" s="104">
        <v>370</v>
      </c>
      <c r="J249" s="113" t="s">
        <v>1255</v>
      </c>
      <c r="K249" s="188"/>
      <c r="L249" s="318" t="s">
        <v>694</v>
      </c>
      <c r="M249" s="4" t="str">
        <f t="shared" si="14"/>
        <v/>
      </c>
      <c r="N249" s="6"/>
      <c r="O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</row>
    <row r="250" spans="1:70" ht="20.25" hidden="1">
      <c r="A250" s="4">
        <v>248</v>
      </c>
      <c r="B250" s="589"/>
      <c r="C250" s="76" t="s">
        <v>225</v>
      </c>
      <c r="D250" s="59">
        <v>14</v>
      </c>
      <c r="E250" s="74">
        <v>7</v>
      </c>
      <c r="F250" s="87"/>
      <c r="G250" s="92"/>
      <c r="H250" s="97" t="str">
        <f t="shared" si="13"/>
        <v>中央区14-7</v>
      </c>
      <c r="I250" s="104">
        <v>395</v>
      </c>
      <c r="J250" s="113" t="s">
        <v>329</v>
      </c>
      <c r="K250" s="281"/>
      <c r="L250" s="131"/>
      <c r="M250" s="4">
        <f t="shared" si="14"/>
        <v>865</v>
      </c>
      <c r="N250" s="6"/>
      <c r="O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</row>
    <row r="251" spans="1:70" ht="20.25" hidden="1">
      <c r="A251" s="4">
        <v>249</v>
      </c>
      <c r="B251" s="589"/>
      <c r="C251" s="76" t="s">
        <v>225</v>
      </c>
      <c r="D251" s="349">
        <v>14</v>
      </c>
      <c r="E251" s="74">
        <v>8</v>
      </c>
      <c r="F251" s="87"/>
      <c r="G251" s="92"/>
      <c r="H251" s="97" t="str">
        <f t="shared" si="13"/>
        <v>中央区14-8</v>
      </c>
      <c r="I251" s="104">
        <v>420</v>
      </c>
      <c r="J251" s="113" t="s">
        <v>329</v>
      </c>
      <c r="K251" s="281"/>
      <c r="L251" s="141"/>
      <c r="M251" s="4" t="str">
        <f t="shared" si="14"/>
        <v/>
      </c>
      <c r="N251" s="6"/>
      <c r="O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</row>
    <row r="252" spans="1:70" ht="20.25" hidden="1" customHeight="1">
      <c r="A252" s="4">
        <v>250</v>
      </c>
      <c r="B252" s="589"/>
      <c r="C252" s="76" t="s">
        <v>225</v>
      </c>
      <c r="D252" s="59">
        <v>14</v>
      </c>
      <c r="E252" s="74">
        <v>9</v>
      </c>
      <c r="F252" s="87"/>
      <c r="G252" s="92"/>
      <c r="H252" s="97" t="str">
        <f t="shared" si="13"/>
        <v>中央区14-9</v>
      </c>
      <c r="I252" s="104">
        <v>620</v>
      </c>
      <c r="J252" s="113" t="s">
        <v>331</v>
      </c>
      <c r="K252" s="188"/>
      <c r="L252" s="141"/>
      <c r="M252" s="4" t="str">
        <f t="shared" si="14"/>
        <v/>
      </c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</row>
    <row r="253" spans="1:70" ht="20.100000000000001" hidden="1" customHeight="1">
      <c r="A253" s="4">
        <v>251</v>
      </c>
      <c r="B253" s="589" t="s">
        <v>332</v>
      </c>
      <c r="C253" s="76" t="s">
        <v>225</v>
      </c>
      <c r="D253" s="59">
        <v>15</v>
      </c>
      <c r="E253" s="74">
        <v>1</v>
      </c>
      <c r="F253" s="87"/>
      <c r="G253" s="92"/>
      <c r="H253" s="97" t="str">
        <f t="shared" si="13"/>
        <v>中央区15-1</v>
      </c>
      <c r="I253" s="104">
        <v>740</v>
      </c>
      <c r="J253" s="113" t="s">
        <v>1572</v>
      </c>
      <c r="K253" s="188"/>
      <c r="L253" s="129"/>
      <c r="M253" s="5" t="str">
        <f>IF(F256,I256,"")</f>
        <v/>
      </c>
      <c r="N253" s="6"/>
      <c r="O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</row>
    <row r="254" spans="1:70" ht="20.100000000000001" hidden="1" customHeight="1">
      <c r="A254" s="4">
        <v>252</v>
      </c>
      <c r="B254" s="589"/>
      <c r="C254" s="76" t="s">
        <v>225</v>
      </c>
      <c r="D254" s="59">
        <v>15</v>
      </c>
      <c r="E254" s="74">
        <v>2</v>
      </c>
      <c r="F254" s="87"/>
      <c r="G254" s="92"/>
      <c r="H254" s="97" t="str">
        <f t="shared" si="13"/>
        <v>中央区15-2</v>
      </c>
      <c r="I254" s="104">
        <v>245</v>
      </c>
      <c r="J254" s="113" t="s">
        <v>334</v>
      </c>
      <c r="K254" s="188"/>
      <c r="L254" s="129"/>
      <c r="M254" s="4" t="str">
        <f t="shared" si="14"/>
        <v/>
      </c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</row>
    <row r="255" spans="1:70" ht="20.100000000000001" hidden="1" customHeight="1">
      <c r="A255" s="4">
        <v>253</v>
      </c>
      <c r="B255" s="589"/>
      <c r="C255" s="76" t="s">
        <v>225</v>
      </c>
      <c r="D255" s="59">
        <v>15</v>
      </c>
      <c r="E255" s="74">
        <v>3</v>
      </c>
      <c r="F255" s="87"/>
      <c r="G255" s="92"/>
      <c r="H255" s="97" t="str">
        <f t="shared" si="13"/>
        <v>中央区15-3</v>
      </c>
      <c r="I255" s="104">
        <v>360</v>
      </c>
      <c r="J255" s="113" t="s">
        <v>1256</v>
      </c>
      <c r="K255" s="188"/>
      <c r="L255" s="159"/>
      <c r="M255" s="5">
        <f>IF(F258,I258,"")</f>
        <v>265</v>
      </c>
      <c r="O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</row>
    <row r="256" spans="1:70" ht="20.100000000000001" customHeight="1">
      <c r="A256" s="4">
        <v>254</v>
      </c>
      <c r="B256" s="589"/>
      <c r="C256" s="76" t="s">
        <v>225</v>
      </c>
      <c r="D256" s="349">
        <v>15</v>
      </c>
      <c r="E256" s="74">
        <v>4</v>
      </c>
      <c r="F256" s="87">
        <v>0</v>
      </c>
      <c r="G256" s="92"/>
      <c r="H256" s="99" t="str">
        <f t="shared" si="13"/>
        <v>中央区15-4</v>
      </c>
      <c r="I256" s="104">
        <v>215</v>
      </c>
      <c r="J256" s="113" t="s">
        <v>334</v>
      </c>
      <c r="K256" s="281"/>
      <c r="L256" s="318" t="s">
        <v>1621</v>
      </c>
      <c r="M256" s="4" t="str">
        <f t="shared" si="14"/>
        <v/>
      </c>
      <c r="N256" s="6"/>
      <c r="O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</row>
    <row r="257" spans="1:70" ht="20.100000000000001" hidden="1" customHeight="1">
      <c r="A257" s="4">
        <v>255</v>
      </c>
      <c r="B257" s="589"/>
      <c r="C257" s="76" t="s">
        <v>225</v>
      </c>
      <c r="D257" s="349">
        <v>15</v>
      </c>
      <c r="E257" s="74">
        <v>5</v>
      </c>
      <c r="F257" s="87"/>
      <c r="G257" s="92"/>
      <c r="H257" s="97" t="str">
        <f t="shared" si="13"/>
        <v>中央区15-5</v>
      </c>
      <c r="I257" s="104">
        <v>535</v>
      </c>
      <c r="J257" s="113" t="s">
        <v>335</v>
      </c>
      <c r="K257" s="281"/>
      <c r="L257" s="411"/>
      <c r="M257" s="4" t="str">
        <f t="shared" si="14"/>
        <v/>
      </c>
      <c r="N257" s="6"/>
    </row>
    <row r="258" spans="1:70" ht="20.100000000000001" customHeight="1">
      <c r="A258" s="4">
        <v>256</v>
      </c>
      <c r="B258" s="589"/>
      <c r="C258" s="76" t="s">
        <v>225</v>
      </c>
      <c r="D258" s="59">
        <v>15</v>
      </c>
      <c r="E258" s="74">
        <v>6</v>
      </c>
      <c r="F258" s="87">
        <v>1</v>
      </c>
      <c r="G258" s="92"/>
      <c r="H258" s="97" t="str">
        <f t="shared" si="13"/>
        <v>中央区15-6</v>
      </c>
      <c r="I258" s="104">
        <v>265</v>
      </c>
      <c r="J258" s="113" t="s">
        <v>1257</v>
      </c>
      <c r="K258" s="188" t="s">
        <v>1595</v>
      </c>
      <c r="L258" s="348" t="s">
        <v>1620</v>
      </c>
      <c r="M258" s="4" t="str">
        <f t="shared" si="14"/>
        <v/>
      </c>
      <c r="N258" s="6"/>
      <c r="O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</row>
    <row r="259" spans="1:70" ht="20.100000000000001" hidden="1" customHeight="1">
      <c r="A259" s="4">
        <v>257</v>
      </c>
      <c r="B259" s="589"/>
      <c r="C259" s="76" t="s">
        <v>225</v>
      </c>
      <c r="D259" s="59">
        <v>15</v>
      </c>
      <c r="E259" s="74">
        <v>7</v>
      </c>
      <c r="F259" s="87"/>
      <c r="G259" s="92"/>
      <c r="H259" s="97" t="str">
        <f t="shared" si="13"/>
        <v>中央区15-7</v>
      </c>
      <c r="I259" s="104">
        <v>690</v>
      </c>
      <c r="J259" s="113" t="s">
        <v>1258</v>
      </c>
      <c r="K259" s="188"/>
      <c r="L259" s="129"/>
      <c r="M259" s="4" t="str">
        <f t="shared" si="14"/>
        <v/>
      </c>
      <c r="N259" s="6"/>
      <c r="O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</row>
    <row r="260" spans="1:70" ht="20.100000000000001" hidden="1" customHeight="1">
      <c r="A260" s="4">
        <v>258</v>
      </c>
      <c r="B260" s="589"/>
      <c r="C260" s="76" t="s">
        <v>225</v>
      </c>
      <c r="D260" s="59">
        <v>15</v>
      </c>
      <c r="E260" s="74">
        <v>8</v>
      </c>
      <c r="F260" s="87"/>
      <c r="G260" s="92"/>
      <c r="H260" s="97" t="str">
        <f t="shared" si="13"/>
        <v>中央区15-8</v>
      </c>
      <c r="I260" s="104">
        <v>360</v>
      </c>
      <c r="J260" s="113" t="s">
        <v>337</v>
      </c>
      <c r="K260" s="188"/>
      <c r="L260" s="129"/>
      <c r="M260" s="4" t="str">
        <f t="shared" si="14"/>
        <v/>
      </c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</row>
    <row r="261" spans="1:70" ht="20.100000000000001" customHeight="1">
      <c r="A261" s="4">
        <v>259</v>
      </c>
      <c r="B261" s="589"/>
      <c r="C261" s="76" t="s">
        <v>225</v>
      </c>
      <c r="D261" s="59">
        <v>15</v>
      </c>
      <c r="E261" s="74">
        <v>9</v>
      </c>
      <c r="F261" s="87">
        <v>2</v>
      </c>
      <c r="G261" s="92"/>
      <c r="H261" s="97" t="str">
        <f t="shared" si="13"/>
        <v>中央区15-9</v>
      </c>
      <c r="I261" s="104">
        <v>865</v>
      </c>
      <c r="J261" s="113" t="s">
        <v>1259</v>
      </c>
      <c r="K261" s="188"/>
      <c r="L261" s="141" t="s">
        <v>1634</v>
      </c>
      <c r="M261" s="5">
        <f>IF(F264,I264,"")</f>
        <v>210</v>
      </c>
      <c r="N261" s="6"/>
      <c r="O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</row>
    <row r="262" spans="1:70" ht="20.100000000000001" hidden="1" customHeight="1">
      <c r="A262" s="4">
        <v>260</v>
      </c>
      <c r="B262" s="589"/>
      <c r="C262" s="76" t="s">
        <v>225</v>
      </c>
      <c r="D262" s="59">
        <v>15</v>
      </c>
      <c r="E262" s="74">
        <v>10</v>
      </c>
      <c r="F262" s="87"/>
      <c r="G262" s="92"/>
      <c r="H262" s="97" t="str">
        <f t="shared" si="13"/>
        <v>中央区15-10</v>
      </c>
      <c r="I262" s="104">
        <v>205</v>
      </c>
      <c r="J262" s="113" t="s">
        <v>1260</v>
      </c>
      <c r="K262" s="188"/>
      <c r="L262" s="129"/>
      <c r="M262" s="4" t="str">
        <f t="shared" ref="M262:M267" si="15">IF(F274,I274,"")</f>
        <v/>
      </c>
      <c r="N262" s="6"/>
    </row>
    <row r="263" spans="1:70" ht="20.100000000000001" hidden="1" customHeight="1">
      <c r="A263" s="4">
        <v>261</v>
      </c>
      <c r="B263" s="589"/>
      <c r="C263" s="76" t="s">
        <v>225</v>
      </c>
      <c r="D263" s="59">
        <v>15</v>
      </c>
      <c r="E263" s="74">
        <v>11</v>
      </c>
      <c r="F263" s="87"/>
      <c r="G263" s="92"/>
      <c r="H263" s="97" t="str">
        <f t="shared" si="13"/>
        <v>中央区15-11</v>
      </c>
      <c r="I263" s="104">
        <v>370</v>
      </c>
      <c r="J263" s="113" t="s">
        <v>1261</v>
      </c>
      <c r="K263" s="188"/>
      <c r="L263" s="129"/>
      <c r="M263" s="4" t="str">
        <f t="shared" si="15"/>
        <v/>
      </c>
      <c r="N263" s="6"/>
      <c r="O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</row>
    <row r="264" spans="1:70" ht="19.5" customHeight="1">
      <c r="A264" s="4">
        <v>262</v>
      </c>
      <c r="B264" s="589"/>
      <c r="C264" s="76" t="s">
        <v>225</v>
      </c>
      <c r="D264" s="349">
        <v>15</v>
      </c>
      <c r="E264" s="74">
        <v>12</v>
      </c>
      <c r="F264" s="87">
        <v>3</v>
      </c>
      <c r="G264" s="92"/>
      <c r="H264" s="99" t="str">
        <f t="shared" si="13"/>
        <v>中央区15-12</v>
      </c>
      <c r="I264" s="104">
        <v>210</v>
      </c>
      <c r="J264" s="113" t="s">
        <v>334</v>
      </c>
      <c r="K264" s="281" t="s">
        <v>1051</v>
      </c>
      <c r="L264" s="402" t="s">
        <v>1538</v>
      </c>
      <c r="M264" s="5" t="str">
        <f>IF(F267,I267,"")</f>
        <v/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</row>
    <row r="265" spans="1:70" ht="20.100000000000001" hidden="1" customHeight="1">
      <c r="A265" s="4">
        <v>263</v>
      </c>
      <c r="B265" s="589"/>
      <c r="C265" s="76" t="s">
        <v>225</v>
      </c>
      <c r="D265" s="59">
        <v>15</v>
      </c>
      <c r="E265" s="74">
        <v>13</v>
      </c>
      <c r="F265" s="87"/>
      <c r="G265" s="92"/>
      <c r="H265" s="97" t="str">
        <f t="shared" si="13"/>
        <v>中央区15-13</v>
      </c>
      <c r="I265" s="104">
        <v>325</v>
      </c>
      <c r="J265" s="113" t="s">
        <v>335</v>
      </c>
      <c r="K265" s="281"/>
      <c r="L265" s="129"/>
      <c r="M265" s="5" t="str">
        <f>IF(F268,I268,"")</f>
        <v/>
      </c>
      <c r="N265" s="6"/>
      <c r="O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</row>
    <row r="266" spans="1:70" ht="20.100000000000001" hidden="1" customHeight="1">
      <c r="A266" s="4">
        <v>264</v>
      </c>
      <c r="B266" s="590" t="s">
        <v>341</v>
      </c>
      <c r="C266" s="76" t="s">
        <v>225</v>
      </c>
      <c r="D266" s="59">
        <v>16</v>
      </c>
      <c r="E266" s="74">
        <v>1</v>
      </c>
      <c r="F266" s="87"/>
      <c r="G266" s="92"/>
      <c r="H266" s="97" t="str">
        <f t="shared" si="13"/>
        <v>中央区16-1</v>
      </c>
      <c r="I266" s="104">
        <v>510</v>
      </c>
      <c r="J266" s="113" t="s">
        <v>342</v>
      </c>
      <c r="K266" s="281"/>
      <c r="L266" s="129"/>
      <c r="M266" s="4" t="str">
        <f t="shared" si="15"/>
        <v/>
      </c>
      <c r="N266" s="15"/>
    </row>
    <row r="267" spans="1:70" ht="15.75" hidden="1" customHeight="1">
      <c r="A267" s="4">
        <v>265</v>
      </c>
      <c r="B267" s="581"/>
      <c r="C267" s="76" t="s">
        <v>225</v>
      </c>
      <c r="D267" s="59">
        <v>16</v>
      </c>
      <c r="E267" s="74">
        <v>2</v>
      </c>
      <c r="F267" s="87"/>
      <c r="G267" s="92"/>
      <c r="H267" s="97" t="str">
        <f t="shared" si="13"/>
        <v>中央区16-2</v>
      </c>
      <c r="I267" s="104">
        <v>230</v>
      </c>
      <c r="J267" s="113" t="s">
        <v>342</v>
      </c>
      <c r="K267" s="281"/>
      <c r="L267" s="140"/>
      <c r="M267" s="4" t="str">
        <f t="shared" si="15"/>
        <v/>
      </c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</row>
    <row r="268" spans="1:70" s="15" customFormat="1" ht="20.100000000000001" hidden="1" customHeight="1">
      <c r="A268" s="4">
        <v>266</v>
      </c>
      <c r="B268" s="581"/>
      <c r="C268" s="76" t="s">
        <v>225</v>
      </c>
      <c r="D268" s="349">
        <v>16</v>
      </c>
      <c r="E268" s="74">
        <v>3</v>
      </c>
      <c r="F268" s="87"/>
      <c r="G268" s="92"/>
      <c r="H268" s="99" t="str">
        <f t="shared" si="13"/>
        <v>中央区16-3</v>
      </c>
      <c r="I268" s="104">
        <v>520</v>
      </c>
      <c r="J268" s="113" t="s">
        <v>343</v>
      </c>
      <c r="K268" s="281"/>
      <c r="L268" s="362"/>
      <c r="M268" s="5" t="str">
        <f>IF(F271,I271,"")</f>
        <v/>
      </c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</row>
    <row r="269" spans="1:70" s="15" customFormat="1" ht="20.100000000000001" hidden="1" customHeight="1">
      <c r="A269" s="4">
        <v>267</v>
      </c>
      <c r="B269" s="581"/>
      <c r="C269" s="76" t="s">
        <v>225</v>
      </c>
      <c r="D269" s="59">
        <v>16</v>
      </c>
      <c r="E269" s="74">
        <v>4</v>
      </c>
      <c r="F269" s="87"/>
      <c r="G269" s="92"/>
      <c r="H269" s="99" t="str">
        <f t="shared" si="13"/>
        <v>中央区16-4</v>
      </c>
      <c r="I269" s="104">
        <v>560</v>
      </c>
      <c r="J269" s="113" t="s">
        <v>344</v>
      </c>
      <c r="K269" s="188"/>
      <c r="L269" s="363"/>
      <c r="M269" s="5" t="str">
        <f>IF(F272,I272,"")</f>
        <v/>
      </c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</row>
    <row r="270" spans="1:70" s="15" customFormat="1" ht="20.100000000000001" hidden="1" customHeight="1">
      <c r="A270" s="4">
        <v>268</v>
      </c>
      <c r="B270" s="581"/>
      <c r="C270" s="76" t="s">
        <v>225</v>
      </c>
      <c r="D270" s="59">
        <v>16</v>
      </c>
      <c r="E270" s="74">
        <v>5</v>
      </c>
      <c r="F270" s="87"/>
      <c r="G270" s="92"/>
      <c r="H270" s="97" t="str">
        <f t="shared" si="13"/>
        <v>中央区16-5</v>
      </c>
      <c r="I270" s="104">
        <v>560</v>
      </c>
      <c r="J270" s="113" t="s">
        <v>345</v>
      </c>
      <c r="K270" s="188"/>
      <c r="L270" s="129"/>
      <c r="M270" s="5" t="str">
        <f>IF(F273,I273,"")</f>
        <v/>
      </c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</row>
    <row r="271" spans="1:70" ht="20.100000000000001" hidden="1" customHeight="1">
      <c r="A271" s="4">
        <v>269</v>
      </c>
      <c r="B271" s="581"/>
      <c r="C271" s="76" t="s">
        <v>225</v>
      </c>
      <c r="D271" s="349">
        <v>16</v>
      </c>
      <c r="E271" s="74">
        <v>6</v>
      </c>
      <c r="F271" s="87"/>
      <c r="G271" s="92"/>
      <c r="H271" s="97" t="str">
        <f t="shared" si="13"/>
        <v>中央区16-6</v>
      </c>
      <c r="I271" s="104">
        <v>345</v>
      </c>
      <c r="J271" s="113" t="s">
        <v>1027</v>
      </c>
      <c r="K271" s="188"/>
      <c r="L271" s="362"/>
      <c r="M271" s="4" t="str">
        <f t="shared" si="14"/>
        <v/>
      </c>
      <c r="N271" s="15"/>
    </row>
    <row r="272" spans="1:70" ht="20.100000000000001" hidden="1" customHeight="1">
      <c r="A272" s="4">
        <v>270</v>
      </c>
      <c r="B272" s="581"/>
      <c r="C272" s="76" t="s">
        <v>225</v>
      </c>
      <c r="D272" s="349">
        <v>16</v>
      </c>
      <c r="E272" s="74">
        <v>7</v>
      </c>
      <c r="F272" s="87"/>
      <c r="G272" s="92"/>
      <c r="H272" s="99" t="str">
        <f t="shared" si="13"/>
        <v>中央区16-7</v>
      </c>
      <c r="I272" s="104">
        <v>400</v>
      </c>
      <c r="J272" s="113" t="s">
        <v>1262</v>
      </c>
      <c r="K272" s="325"/>
      <c r="L272" s="362"/>
      <c r="M272" s="4" t="str">
        <f t="shared" si="14"/>
        <v/>
      </c>
      <c r="N272" s="15"/>
    </row>
    <row r="273" spans="1:70" s="15" customFormat="1" ht="20.100000000000001" hidden="1" customHeight="1">
      <c r="A273" s="4">
        <v>271</v>
      </c>
      <c r="B273" s="582"/>
      <c r="C273" s="76" t="s">
        <v>225</v>
      </c>
      <c r="D273" s="349">
        <v>16</v>
      </c>
      <c r="E273" s="74">
        <v>8</v>
      </c>
      <c r="F273" s="87"/>
      <c r="G273" s="92"/>
      <c r="H273" s="99" t="str">
        <f t="shared" si="13"/>
        <v>中央区16-8</v>
      </c>
      <c r="I273" s="104">
        <v>315</v>
      </c>
      <c r="J273" s="113" t="s">
        <v>1027</v>
      </c>
      <c r="K273" s="325"/>
      <c r="L273" s="362"/>
      <c r="M273" s="4" t="str">
        <f t="shared" si="14"/>
        <v/>
      </c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</row>
    <row r="274" spans="1:70" s="15" customFormat="1" ht="20.25" hidden="1" customHeight="1">
      <c r="A274" s="4">
        <v>272</v>
      </c>
      <c r="B274" s="589" t="s">
        <v>347</v>
      </c>
      <c r="C274" s="76" t="s">
        <v>225</v>
      </c>
      <c r="D274" s="59">
        <v>17</v>
      </c>
      <c r="E274" s="74">
        <v>1</v>
      </c>
      <c r="F274" s="87"/>
      <c r="G274" s="92"/>
      <c r="H274" s="97" t="str">
        <f t="shared" si="13"/>
        <v>中央区17-1</v>
      </c>
      <c r="I274" s="104">
        <v>660</v>
      </c>
      <c r="J274" s="113" t="s">
        <v>348</v>
      </c>
      <c r="K274" s="188"/>
      <c r="L274" s="129"/>
      <c r="M274" s="5" t="str">
        <f>IF(F277,I277,"")</f>
        <v/>
      </c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</row>
    <row r="275" spans="1:70" ht="20.100000000000001" customHeight="1">
      <c r="A275" s="4">
        <v>273</v>
      </c>
      <c r="B275" s="589"/>
      <c r="C275" s="76" t="s">
        <v>225</v>
      </c>
      <c r="D275" s="59">
        <v>17</v>
      </c>
      <c r="E275" s="74">
        <v>2</v>
      </c>
      <c r="F275" s="87">
        <v>0</v>
      </c>
      <c r="G275" s="92"/>
      <c r="H275" s="97" t="str">
        <f t="shared" si="13"/>
        <v>中央区17-2</v>
      </c>
      <c r="I275" s="104">
        <v>680</v>
      </c>
      <c r="J275" s="113" t="s">
        <v>349</v>
      </c>
      <c r="K275" s="188"/>
      <c r="L275" s="318" t="s">
        <v>694</v>
      </c>
      <c r="M275" s="5" t="str">
        <f>IF(F278,I278,"")</f>
        <v/>
      </c>
      <c r="N275" s="6"/>
      <c r="O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</row>
    <row r="276" spans="1:70" ht="20.25" hidden="1" customHeight="1">
      <c r="A276" s="4">
        <v>274</v>
      </c>
      <c r="B276" s="589"/>
      <c r="C276" s="76" t="s">
        <v>225</v>
      </c>
      <c r="D276" s="59">
        <v>17</v>
      </c>
      <c r="E276" s="74">
        <v>3</v>
      </c>
      <c r="F276" s="87"/>
      <c r="G276" s="92"/>
      <c r="H276" s="97" t="str">
        <f t="shared" si="13"/>
        <v>中央区17-3</v>
      </c>
      <c r="I276" s="104">
        <v>820</v>
      </c>
      <c r="J276" s="113" t="s">
        <v>350</v>
      </c>
      <c r="K276" s="188"/>
      <c r="L276" s="129"/>
      <c r="M276" s="5" t="str">
        <f>IF(F279,I279,"")</f>
        <v/>
      </c>
      <c r="N276" s="15"/>
      <c r="O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</row>
    <row r="277" spans="1:70" ht="20.25" customHeight="1">
      <c r="A277" s="4">
        <v>275</v>
      </c>
      <c r="B277" s="589"/>
      <c r="C277" s="76" t="s">
        <v>225</v>
      </c>
      <c r="D277" s="349">
        <v>17</v>
      </c>
      <c r="E277" s="74">
        <v>4</v>
      </c>
      <c r="F277" s="87">
        <v>0</v>
      </c>
      <c r="G277" s="92"/>
      <c r="H277" s="97" t="str">
        <f t="shared" si="13"/>
        <v>中央区17-4</v>
      </c>
      <c r="I277" s="104">
        <v>320</v>
      </c>
      <c r="J277" s="113" t="s">
        <v>351</v>
      </c>
      <c r="K277" s="281"/>
      <c r="L277" s="318" t="s">
        <v>694</v>
      </c>
      <c r="M277" s="4" t="str">
        <f t="shared" si="14"/>
        <v/>
      </c>
      <c r="O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</row>
    <row r="278" spans="1:70" s="15" customFormat="1" ht="20.25" customHeight="1">
      <c r="A278" s="4">
        <v>276</v>
      </c>
      <c r="B278" s="589"/>
      <c r="C278" s="76" t="s">
        <v>225</v>
      </c>
      <c r="D278" s="349">
        <v>17</v>
      </c>
      <c r="E278" s="74">
        <v>5</v>
      </c>
      <c r="F278" s="87">
        <v>0</v>
      </c>
      <c r="G278" s="92"/>
      <c r="H278" s="97" t="str">
        <f t="shared" si="13"/>
        <v>中央区17-5</v>
      </c>
      <c r="I278" s="104">
        <v>380</v>
      </c>
      <c r="J278" s="113" t="s">
        <v>351</v>
      </c>
      <c r="K278" s="281"/>
      <c r="L278" s="318" t="s">
        <v>1615</v>
      </c>
      <c r="M278" s="4" t="str">
        <f t="shared" ref="M278:M296" si="16">IF(F289,I289,"")</f>
        <v/>
      </c>
      <c r="N278" s="6"/>
      <c r="P278" s="44"/>
      <c r="Q278" s="44"/>
    </row>
    <row r="279" spans="1:70" s="15" customFormat="1" ht="20.25" hidden="1" customHeight="1">
      <c r="A279" s="4">
        <v>277</v>
      </c>
      <c r="B279" s="589"/>
      <c r="C279" s="76" t="s">
        <v>225</v>
      </c>
      <c r="D279" s="349">
        <v>17</v>
      </c>
      <c r="E279" s="74">
        <v>6</v>
      </c>
      <c r="F279" s="87"/>
      <c r="G279" s="92"/>
      <c r="H279" s="97" t="str">
        <f t="shared" si="13"/>
        <v>中央区17-6</v>
      </c>
      <c r="I279" s="104">
        <v>505</v>
      </c>
      <c r="J279" s="113" t="s">
        <v>352</v>
      </c>
      <c r="K279" s="188"/>
      <c r="L279" s="318"/>
      <c r="M279" s="5" t="str">
        <f t="shared" si="16"/>
        <v/>
      </c>
      <c r="N279" s="6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</row>
    <row r="280" spans="1:70" ht="20.25" hidden="1" customHeight="1">
      <c r="A280" s="4">
        <v>278</v>
      </c>
      <c r="B280" s="589"/>
      <c r="C280" s="76" t="s">
        <v>225</v>
      </c>
      <c r="D280" s="59">
        <v>17</v>
      </c>
      <c r="E280" s="74">
        <v>7</v>
      </c>
      <c r="F280" s="87"/>
      <c r="G280" s="92"/>
      <c r="H280" s="97" t="str">
        <f t="shared" si="13"/>
        <v>中央区17-7</v>
      </c>
      <c r="I280" s="104">
        <v>220</v>
      </c>
      <c r="J280" s="113" t="s">
        <v>1263</v>
      </c>
      <c r="K280" s="188"/>
      <c r="L280" s="129"/>
      <c r="M280" s="4" t="str">
        <f t="shared" si="16"/>
        <v/>
      </c>
      <c r="N280" s="6"/>
      <c r="O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</row>
    <row r="281" spans="1:70" ht="20.25" hidden="1" customHeight="1">
      <c r="A281" s="4">
        <v>279</v>
      </c>
      <c r="B281" s="590" t="s">
        <v>354</v>
      </c>
      <c r="C281" s="76" t="s">
        <v>225</v>
      </c>
      <c r="D281" s="59">
        <v>18</v>
      </c>
      <c r="E281" s="74">
        <v>1</v>
      </c>
      <c r="F281" s="87"/>
      <c r="G281" s="92"/>
      <c r="H281" s="97" t="str">
        <f t="shared" ref="H281:H352" si="17">CONCATENATE(C281,D281,"-",E281)</f>
        <v>中央区18-1</v>
      </c>
      <c r="I281" s="104">
        <v>100</v>
      </c>
      <c r="J281" s="113" t="s">
        <v>355</v>
      </c>
      <c r="K281" s="188"/>
      <c r="L281" s="129"/>
      <c r="M281" s="5" t="str">
        <f t="shared" si="16"/>
        <v/>
      </c>
      <c r="N281" s="6"/>
      <c r="O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</row>
    <row r="282" spans="1:70" ht="20.25" hidden="1" customHeight="1">
      <c r="A282" s="4">
        <v>280</v>
      </c>
      <c r="B282" s="581"/>
      <c r="C282" s="76" t="s">
        <v>225</v>
      </c>
      <c r="D282" s="59">
        <v>18</v>
      </c>
      <c r="E282" s="74">
        <v>2</v>
      </c>
      <c r="F282" s="87"/>
      <c r="G282" s="92"/>
      <c r="H282" s="97" t="str">
        <f t="shared" si="17"/>
        <v>中央区18-2</v>
      </c>
      <c r="I282" s="104">
        <v>400</v>
      </c>
      <c r="J282" s="113" t="s">
        <v>355</v>
      </c>
      <c r="K282" s="188"/>
      <c r="L282" s="129"/>
      <c r="M282" s="4" t="str">
        <f t="shared" si="16"/>
        <v/>
      </c>
      <c r="N282" s="6"/>
      <c r="O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</row>
    <row r="283" spans="1:70" ht="20.25" hidden="1" customHeight="1">
      <c r="A283" s="4">
        <v>281</v>
      </c>
      <c r="B283" s="581"/>
      <c r="C283" s="76" t="s">
        <v>225</v>
      </c>
      <c r="D283" s="59">
        <v>18</v>
      </c>
      <c r="E283" s="74">
        <v>3</v>
      </c>
      <c r="F283" s="87"/>
      <c r="G283" s="92"/>
      <c r="H283" s="97" t="str">
        <f t="shared" si="17"/>
        <v>中央区18-3</v>
      </c>
      <c r="I283" s="104">
        <v>150</v>
      </c>
      <c r="J283" s="113" t="s">
        <v>356</v>
      </c>
      <c r="K283" s="188"/>
      <c r="L283" s="131"/>
      <c r="M283" s="4" t="str">
        <f t="shared" si="16"/>
        <v/>
      </c>
      <c r="N283" s="23"/>
      <c r="O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</row>
    <row r="284" spans="1:70" ht="20.25" hidden="1" customHeight="1">
      <c r="A284" s="4">
        <v>282</v>
      </c>
      <c r="B284" s="581"/>
      <c r="C284" s="76" t="s">
        <v>225</v>
      </c>
      <c r="D284" s="59">
        <v>18</v>
      </c>
      <c r="E284" s="74">
        <v>4</v>
      </c>
      <c r="F284" s="87"/>
      <c r="G284" s="92"/>
      <c r="H284" s="97" t="str">
        <f t="shared" si="17"/>
        <v>中央区18-4</v>
      </c>
      <c r="I284" s="104">
        <v>350</v>
      </c>
      <c r="J284" s="113" t="s">
        <v>357</v>
      </c>
      <c r="K284" s="188"/>
      <c r="L284" s="132"/>
      <c r="M284" s="4" t="str">
        <f t="shared" si="16"/>
        <v/>
      </c>
      <c r="O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</row>
    <row r="285" spans="1:70" s="23" customFormat="1" ht="21" hidden="1" customHeight="1">
      <c r="A285" s="4">
        <v>283</v>
      </c>
      <c r="B285" s="581"/>
      <c r="C285" s="76" t="s">
        <v>225</v>
      </c>
      <c r="D285" s="59">
        <v>18</v>
      </c>
      <c r="E285" s="74">
        <v>5</v>
      </c>
      <c r="F285" s="87"/>
      <c r="G285" s="92"/>
      <c r="H285" s="97" t="str">
        <f t="shared" si="17"/>
        <v>中央区18-5</v>
      </c>
      <c r="I285" s="104">
        <v>230</v>
      </c>
      <c r="J285" s="113" t="s">
        <v>358</v>
      </c>
      <c r="K285" s="188"/>
      <c r="L285" s="129"/>
      <c r="M285" s="4" t="str">
        <f t="shared" ref="M285:M290" si="18">IF(F297,I297,"")</f>
        <v/>
      </c>
      <c r="N285" s="6"/>
      <c r="P285" s="44"/>
      <c r="Q285" s="44"/>
    </row>
    <row r="286" spans="1:70" s="23" customFormat="1" ht="21" hidden="1" customHeight="1">
      <c r="A286" s="4">
        <v>284</v>
      </c>
      <c r="B286" s="581"/>
      <c r="C286" s="76" t="s">
        <v>225</v>
      </c>
      <c r="D286" s="59">
        <v>18</v>
      </c>
      <c r="E286" s="74">
        <v>6</v>
      </c>
      <c r="F286" s="87"/>
      <c r="G286" s="92"/>
      <c r="H286" s="97" t="str">
        <f t="shared" si="17"/>
        <v>中央区18-6</v>
      </c>
      <c r="I286" s="104">
        <v>520</v>
      </c>
      <c r="J286" s="113" t="s">
        <v>359</v>
      </c>
      <c r="K286" s="188"/>
      <c r="L286" s="129"/>
      <c r="M286" s="4" t="str">
        <f t="shared" si="18"/>
        <v/>
      </c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</row>
    <row r="287" spans="1:70" ht="20.25" hidden="1" customHeight="1">
      <c r="A287" s="4">
        <v>285</v>
      </c>
      <c r="B287" s="581"/>
      <c r="C287" s="76" t="s">
        <v>225</v>
      </c>
      <c r="D287" s="59">
        <v>18</v>
      </c>
      <c r="E287" s="74">
        <v>7</v>
      </c>
      <c r="F287" s="87"/>
      <c r="G287" s="92"/>
      <c r="H287" s="97" t="str">
        <f t="shared" si="17"/>
        <v>中央区18-7</v>
      </c>
      <c r="I287" s="104">
        <v>525</v>
      </c>
      <c r="J287" s="113" t="s">
        <v>360</v>
      </c>
      <c r="K287" s="188"/>
      <c r="L287" s="129"/>
      <c r="M287" s="4" t="str">
        <f t="shared" si="18"/>
        <v/>
      </c>
      <c r="O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</row>
    <row r="288" spans="1:70" ht="20.25" hidden="1" customHeight="1">
      <c r="A288" s="4">
        <v>286</v>
      </c>
      <c r="B288" s="581"/>
      <c r="C288" s="76" t="s">
        <v>225</v>
      </c>
      <c r="D288" s="59">
        <v>18</v>
      </c>
      <c r="E288" s="74">
        <v>8</v>
      </c>
      <c r="F288" s="87"/>
      <c r="G288" s="92"/>
      <c r="H288" s="97" t="str">
        <f t="shared" si="17"/>
        <v>中央区18-8</v>
      </c>
      <c r="I288" s="104">
        <v>270</v>
      </c>
      <c r="J288" s="113" t="s">
        <v>361</v>
      </c>
      <c r="K288" s="281"/>
      <c r="L288" s="129"/>
      <c r="M288" s="4">
        <f t="shared" si="18"/>
        <v>615</v>
      </c>
      <c r="N288" s="6"/>
      <c r="O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</row>
    <row r="289" spans="1:70" ht="20.25" hidden="1" customHeight="1">
      <c r="A289" s="4">
        <v>287</v>
      </c>
      <c r="B289" s="581"/>
      <c r="C289" s="76" t="s">
        <v>225</v>
      </c>
      <c r="D289" s="59">
        <v>18</v>
      </c>
      <c r="E289" s="74">
        <v>9</v>
      </c>
      <c r="F289" s="87"/>
      <c r="G289" s="92"/>
      <c r="H289" s="97" t="str">
        <f t="shared" si="17"/>
        <v>中央区18-9</v>
      </c>
      <c r="I289" s="104">
        <v>330</v>
      </c>
      <c r="J289" s="113" t="s">
        <v>362</v>
      </c>
      <c r="K289" s="328"/>
      <c r="L289" s="138"/>
      <c r="M289" s="5" t="str">
        <f t="shared" si="18"/>
        <v/>
      </c>
    </row>
    <row r="290" spans="1:70" ht="20.25" hidden="1" customHeight="1">
      <c r="A290" s="4">
        <v>288</v>
      </c>
      <c r="B290" s="581"/>
      <c r="C290" s="76" t="s">
        <v>225</v>
      </c>
      <c r="D290" s="59">
        <v>18</v>
      </c>
      <c r="E290" s="74">
        <v>10</v>
      </c>
      <c r="F290" s="87"/>
      <c r="G290" s="92"/>
      <c r="H290" s="97" t="str">
        <f t="shared" si="17"/>
        <v>中央区18-10</v>
      </c>
      <c r="I290" s="104">
        <v>205</v>
      </c>
      <c r="J290" s="113" t="s">
        <v>363</v>
      </c>
      <c r="K290" s="332"/>
      <c r="L290" s="155"/>
      <c r="M290" s="4" t="str">
        <f t="shared" si="18"/>
        <v/>
      </c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</row>
    <row r="291" spans="1:70" ht="20.100000000000001" hidden="1" customHeight="1">
      <c r="A291" s="4">
        <v>289</v>
      </c>
      <c r="B291" s="581"/>
      <c r="C291" s="76" t="s">
        <v>225</v>
      </c>
      <c r="D291" s="59">
        <v>18</v>
      </c>
      <c r="E291" s="74">
        <v>11</v>
      </c>
      <c r="F291" s="87"/>
      <c r="G291" s="92"/>
      <c r="H291" s="97" t="str">
        <f t="shared" si="17"/>
        <v>中央区18-11</v>
      </c>
      <c r="I291" s="104">
        <v>580</v>
      </c>
      <c r="J291" s="113" t="s">
        <v>364</v>
      </c>
      <c r="K291" s="188"/>
      <c r="L291" s="129"/>
      <c r="M291" s="5" t="str">
        <f>IF(F294,I294,"")</f>
        <v/>
      </c>
      <c r="N291" s="6"/>
    </row>
    <row r="292" spans="1:70" ht="20.25" hidden="1" customHeight="1">
      <c r="A292" s="4">
        <v>290</v>
      </c>
      <c r="B292" s="581"/>
      <c r="C292" s="76" t="s">
        <v>225</v>
      </c>
      <c r="D292" s="349">
        <v>18</v>
      </c>
      <c r="E292" s="74">
        <v>12</v>
      </c>
      <c r="F292" s="87"/>
      <c r="G292" s="92"/>
      <c r="H292" s="97" t="str">
        <f t="shared" si="17"/>
        <v>中央区18-12</v>
      </c>
      <c r="I292" s="104">
        <v>465</v>
      </c>
      <c r="J292" s="113" t="s">
        <v>1573</v>
      </c>
      <c r="K292" s="188"/>
      <c r="L292" s="318"/>
      <c r="M292" s="5" t="str">
        <f>IF(F304,I304,"")</f>
        <v/>
      </c>
      <c r="N292" s="6"/>
      <c r="O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</row>
    <row r="293" spans="1:70" ht="20.25" hidden="1" customHeight="1">
      <c r="A293" s="4">
        <v>291</v>
      </c>
      <c r="B293" s="581"/>
      <c r="C293" s="76" t="s">
        <v>225</v>
      </c>
      <c r="D293" s="349">
        <v>18</v>
      </c>
      <c r="E293" s="74">
        <v>13</v>
      </c>
      <c r="F293" s="87"/>
      <c r="G293" s="92"/>
      <c r="H293" s="97" t="str">
        <f t="shared" si="17"/>
        <v>中央区18-13</v>
      </c>
      <c r="I293" s="104">
        <v>475</v>
      </c>
      <c r="J293" s="113" t="s">
        <v>366</v>
      </c>
      <c r="K293" s="188"/>
      <c r="L293" s="129"/>
      <c r="M293" s="5" t="str">
        <f>IF(F305,I305,"")</f>
        <v/>
      </c>
      <c r="N293" s="6"/>
      <c r="O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</row>
    <row r="294" spans="1:70" ht="20.25" hidden="1" customHeight="1">
      <c r="A294" s="4">
        <v>292</v>
      </c>
      <c r="B294" s="581"/>
      <c r="C294" s="76" t="s">
        <v>225</v>
      </c>
      <c r="D294" s="349">
        <v>18</v>
      </c>
      <c r="E294" s="74">
        <v>14</v>
      </c>
      <c r="F294" s="87"/>
      <c r="G294" s="92"/>
      <c r="H294" s="97" t="str">
        <f t="shared" si="17"/>
        <v>中央区18-14</v>
      </c>
      <c r="I294" s="104">
        <v>525</v>
      </c>
      <c r="J294" s="113" t="s">
        <v>367</v>
      </c>
      <c r="K294" s="281"/>
      <c r="L294" s="318"/>
      <c r="M294" s="5" t="str">
        <f>IF(F306,I306,"")</f>
        <v/>
      </c>
      <c r="N294" s="6"/>
      <c r="O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</row>
    <row r="295" spans="1:70" ht="20.25" hidden="1" customHeight="1">
      <c r="A295" s="4">
        <v>293</v>
      </c>
      <c r="B295" s="581"/>
      <c r="C295" s="76" t="s">
        <v>225</v>
      </c>
      <c r="D295" s="59">
        <v>18</v>
      </c>
      <c r="E295" s="74">
        <v>15</v>
      </c>
      <c r="F295" s="87"/>
      <c r="G295" s="92"/>
      <c r="H295" s="97" t="str">
        <f t="shared" si="17"/>
        <v>中央区18-15</v>
      </c>
      <c r="I295" s="104">
        <v>1320</v>
      </c>
      <c r="J295" s="113" t="s">
        <v>368</v>
      </c>
      <c r="K295" s="281"/>
      <c r="L295" s="129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</row>
    <row r="296" spans="1:70" ht="20.100000000000001" customHeight="1">
      <c r="A296" s="4">
        <v>294</v>
      </c>
      <c r="B296" s="582"/>
      <c r="C296" s="76" t="s">
        <v>225</v>
      </c>
      <c r="D296" s="59">
        <v>18</v>
      </c>
      <c r="E296" s="74">
        <v>16</v>
      </c>
      <c r="F296" s="87">
        <v>0</v>
      </c>
      <c r="G296" s="92"/>
      <c r="H296" s="97" t="str">
        <f t="shared" si="17"/>
        <v>中央区18-16</v>
      </c>
      <c r="I296" s="104">
        <v>345</v>
      </c>
      <c r="J296" s="113" t="s">
        <v>1584</v>
      </c>
      <c r="K296" s="281"/>
      <c r="L296" s="129" t="s">
        <v>1641</v>
      </c>
      <c r="M296" s="5" t="str">
        <f t="shared" si="16"/>
        <v/>
      </c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</row>
    <row r="297" spans="1:70" ht="20.100000000000001" hidden="1" customHeight="1">
      <c r="A297" s="4">
        <v>295</v>
      </c>
      <c r="B297" s="590" t="s">
        <v>369</v>
      </c>
      <c r="C297" s="76" t="s">
        <v>225</v>
      </c>
      <c r="D297" s="59">
        <v>19</v>
      </c>
      <c r="E297" s="74">
        <v>1</v>
      </c>
      <c r="F297" s="87"/>
      <c r="G297" s="92"/>
      <c r="H297" s="97" t="str">
        <f t="shared" si="17"/>
        <v>中央区19-1</v>
      </c>
      <c r="I297" s="104">
        <v>270</v>
      </c>
      <c r="J297" s="113" t="s">
        <v>370</v>
      </c>
      <c r="K297" s="188"/>
      <c r="L297" s="129"/>
      <c r="M297" s="5">
        <f>IF(F300,I300,"")</f>
        <v>615</v>
      </c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</row>
    <row r="298" spans="1:70" ht="20.100000000000001" hidden="1" customHeight="1">
      <c r="A298" s="4">
        <v>296</v>
      </c>
      <c r="B298" s="581"/>
      <c r="C298" s="76" t="s">
        <v>225</v>
      </c>
      <c r="D298" s="59">
        <v>19</v>
      </c>
      <c r="E298" s="74">
        <v>2</v>
      </c>
      <c r="F298" s="87"/>
      <c r="G298" s="92"/>
      <c r="H298" s="97" t="str">
        <f t="shared" si="17"/>
        <v>中央区19-2</v>
      </c>
      <c r="I298" s="104">
        <v>785</v>
      </c>
      <c r="J298" s="113" t="s">
        <v>371</v>
      </c>
      <c r="K298" s="188"/>
      <c r="L298" s="129"/>
      <c r="M298" s="5" t="str">
        <f>IF(F301,I301,"")</f>
        <v/>
      </c>
      <c r="N298" s="6"/>
    </row>
    <row r="299" spans="1:70" ht="20.25" hidden="1" customHeight="1">
      <c r="A299" s="4">
        <v>297</v>
      </c>
      <c r="B299" s="581"/>
      <c r="C299" s="277" t="s">
        <v>225</v>
      </c>
      <c r="D299" s="257">
        <v>19</v>
      </c>
      <c r="E299" s="258">
        <v>3</v>
      </c>
      <c r="F299" s="259"/>
      <c r="G299" s="92"/>
      <c r="H299" s="260" t="str">
        <f t="shared" si="17"/>
        <v>中央区19-3</v>
      </c>
      <c r="I299" s="261">
        <v>390</v>
      </c>
      <c r="J299" s="262" t="s">
        <v>372</v>
      </c>
      <c r="K299" s="281" t="s">
        <v>39</v>
      </c>
      <c r="L299" s="131"/>
      <c r="M299" s="5" t="str">
        <f>IF(F302,I302,"")</f>
        <v/>
      </c>
      <c r="N299" s="6"/>
    </row>
    <row r="300" spans="1:70" ht="20.25" customHeight="1">
      <c r="A300" s="4">
        <v>298</v>
      </c>
      <c r="B300" s="581"/>
      <c r="C300" s="76" t="s">
        <v>225</v>
      </c>
      <c r="D300" s="349">
        <v>19</v>
      </c>
      <c r="E300" s="74">
        <v>4</v>
      </c>
      <c r="F300" s="87">
        <v>2</v>
      </c>
      <c r="G300" s="92"/>
      <c r="H300" s="97" t="str">
        <f t="shared" si="17"/>
        <v>中央区19-4</v>
      </c>
      <c r="I300" s="104">
        <v>615</v>
      </c>
      <c r="J300" s="113" t="s">
        <v>373</v>
      </c>
      <c r="K300" s="281"/>
      <c r="L300" s="399" t="s">
        <v>1589</v>
      </c>
      <c r="M300" s="4" t="str">
        <f t="shared" ref="M300:M307" si="19">IF(F312,I312,"")</f>
        <v/>
      </c>
      <c r="N300" s="6"/>
      <c r="O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</row>
    <row r="301" spans="1:70" ht="20.100000000000001" customHeight="1">
      <c r="A301" s="4">
        <v>299</v>
      </c>
      <c r="B301" s="581"/>
      <c r="C301" s="76" t="s">
        <v>225</v>
      </c>
      <c r="D301" s="349">
        <v>19</v>
      </c>
      <c r="E301" s="74">
        <v>5</v>
      </c>
      <c r="F301" s="87">
        <v>0</v>
      </c>
      <c r="G301" s="92"/>
      <c r="H301" s="97" t="str">
        <f t="shared" si="17"/>
        <v>中央区19-5</v>
      </c>
      <c r="I301" s="104">
        <v>405</v>
      </c>
      <c r="J301" s="113" t="s">
        <v>1265</v>
      </c>
      <c r="K301" s="281"/>
      <c r="L301" s="318" t="s">
        <v>1612</v>
      </c>
      <c r="M301" s="4" t="str">
        <f t="shared" si="19"/>
        <v/>
      </c>
      <c r="N301" s="6"/>
      <c r="O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</row>
    <row r="302" spans="1:70" ht="20.25" customHeight="1">
      <c r="A302" s="4">
        <v>300</v>
      </c>
      <c r="B302" s="581"/>
      <c r="C302" s="76" t="s">
        <v>225</v>
      </c>
      <c r="D302" s="349">
        <v>19</v>
      </c>
      <c r="E302" s="74">
        <v>6</v>
      </c>
      <c r="F302" s="87">
        <v>0</v>
      </c>
      <c r="G302" s="92"/>
      <c r="H302" s="97" t="str">
        <f t="shared" si="17"/>
        <v>中央区19-6</v>
      </c>
      <c r="I302" s="104">
        <v>480</v>
      </c>
      <c r="J302" s="113" t="s">
        <v>376</v>
      </c>
      <c r="K302" s="281"/>
      <c r="L302" s="318" t="s">
        <v>1619</v>
      </c>
      <c r="M302" s="5">
        <f t="shared" si="19"/>
        <v>305</v>
      </c>
      <c r="O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</row>
    <row r="303" spans="1:70" ht="20.25" hidden="1" customHeight="1">
      <c r="A303" s="4">
        <v>301</v>
      </c>
      <c r="B303" s="581"/>
      <c r="C303" s="76" t="s">
        <v>225</v>
      </c>
      <c r="D303" s="59">
        <v>19</v>
      </c>
      <c r="E303" s="74">
        <v>7</v>
      </c>
      <c r="F303" s="87"/>
      <c r="G303" s="92"/>
      <c r="H303" s="97" t="str">
        <f t="shared" si="17"/>
        <v>中央区19-7</v>
      </c>
      <c r="I303" s="104">
        <v>245</v>
      </c>
      <c r="J303" s="113" t="s">
        <v>378</v>
      </c>
      <c r="K303" s="188"/>
      <c r="L303" s="163"/>
      <c r="M303" s="4">
        <f t="shared" si="19"/>
        <v>410</v>
      </c>
      <c r="N303" s="6"/>
      <c r="O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</row>
    <row r="304" spans="1:70" ht="16.5" hidden="1" customHeight="1">
      <c r="A304" s="4">
        <v>302</v>
      </c>
      <c r="B304" s="581"/>
      <c r="C304" s="77" t="s">
        <v>225</v>
      </c>
      <c r="D304" s="59">
        <v>19</v>
      </c>
      <c r="E304" s="74">
        <v>8</v>
      </c>
      <c r="F304" s="87"/>
      <c r="G304" s="92"/>
      <c r="H304" s="97" t="str">
        <f t="shared" si="17"/>
        <v>中央区19-8</v>
      </c>
      <c r="I304" s="104">
        <v>165</v>
      </c>
      <c r="J304" s="113" t="s">
        <v>380</v>
      </c>
      <c r="K304" s="189"/>
      <c r="L304" s="129"/>
      <c r="M304" s="5">
        <f t="shared" si="19"/>
        <v>480</v>
      </c>
      <c r="N304" s="6"/>
    </row>
    <row r="305" spans="1:70" ht="20.25" hidden="1" customHeight="1">
      <c r="A305" s="4">
        <v>303</v>
      </c>
      <c r="B305" s="581"/>
      <c r="C305" s="77" t="s">
        <v>225</v>
      </c>
      <c r="D305" s="59">
        <v>19</v>
      </c>
      <c r="E305" s="74">
        <v>9</v>
      </c>
      <c r="F305" s="87"/>
      <c r="G305" s="92"/>
      <c r="H305" s="97" t="str">
        <f t="shared" si="17"/>
        <v>中央区19-9</v>
      </c>
      <c r="I305" s="104">
        <v>355</v>
      </c>
      <c r="J305" s="113" t="s">
        <v>381</v>
      </c>
      <c r="K305" s="325"/>
      <c r="L305" s="129"/>
      <c r="M305" s="4" t="str">
        <f t="shared" si="19"/>
        <v/>
      </c>
      <c r="N305" s="6"/>
      <c r="O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</row>
    <row r="306" spans="1:70" ht="20.25" hidden="1" customHeight="1">
      <c r="A306" s="4">
        <v>304</v>
      </c>
      <c r="B306" s="581"/>
      <c r="C306" s="77" t="s">
        <v>225</v>
      </c>
      <c r="D306" s="60">
        <v>19</v>
      </c>
      <c r="E306" s="78">
        <v>10</v>
      </c>
      <c r="F306" s="87"/>
      <c r="G306" s="92"/>
      <c r="H306" s="97" t="str">
        <f t="shared" si="17"/>
        <v>中央区19-10</v>
      </c>
      <c r="I306" s="104">
        <v>330</v>
      </c>
      <c r="J306" s="113" t="s">
        <v>382</v>
      </c>
      <c r="K306" s="325"/>
      <c r="L306" s="161"/>
      <c r="M306" s="4" t="str">
        <f t="shared" si="19"/>
        <v/>
      </c>
      <c r="N306" s="6"/>
      <c r="O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</row>
    <row r="307" spans="1:70" ht="20.25" hidden="1" customHeight="1">
      <c r="A307" s="4">
        <v>305</v>
      </c>
      <c r="B307" s="581"/>
      <c r="C307" s="77" t="s">
        <v>225</v>
      </c>
      <c r="D307" s="59">
        <v>19</v>
      </c>
      <c r="E307" s="74" t="s">
        <v>383</v>
      </c>
      <c r="F307" s="87"/>
      <c r="G307" s="92"/>
      <c r="H307" s="97" t="str">
        <f t="shared" si="17"/>
        <v>中央区19-11</v>
      </c>
      <c r="I307" s="104">
        <v>335</v>
      </c>
      <c r="J307" s="215" t="s">
        <v>1266</v>
      </c>
      <c r="K307" s="325"/>
      <c r="L307" s="129" t="s">
        <v>1111</v>
      </c>
      <c r="M307" s="4" t="str">
        <f t="shared" si="19"/>
        <v/>
      </c>
      <c r="N307" s="6"/>
      <c r="O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</row>
    <row r="308" spans="1:70" ht="20.25" hidden="1" customHeight="1">
      <c r="A308" s="4">
        <v>306</v>
      </c>
      <c r="B308" s="581"/>
      <c r="C308" s="76" t="s">
        <v>225</v>
      </c>
      <c r="D308" s="59">
        <v>19</v>
      </c>
      <c r="E308" s="74">
        <v>12</v>
      </c>
      <c r="F308" s="87"/>
      <c r="G308" s="92"/>
      <c r="H308" s="97" t="str">
        <f t="shared" si="17"/>
        <v>中央区19-12</v>
      </c>
      <c r="I308" s="104">
        <v>85</v>
      </c>
      <c r="J308" s="113" t="s">
        <v>1267</v>
      </c>
      <c r="K308" s="188"/>
      <c r="L308" s="129"/>
      <c r="M308" s="4" t="str">
        <f>IF(F321,I321,"")</f>
        <v/>
      </c>
      <c r="N308" s="6"/>
      <c r="O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</row>
    <row r="309" spans="1:70" ht="20.25" hidden="1" customHeight="1">
      <c r="A309" s="4">
        <v>307</v>
      </c>
      <c r="B309" s="582"/>
      <c r="C309" s="77" t="s">
        <v>225</v>
      </c>
      <c r="D309" s="59">
        <v>19</v>
      </c>
      <c r="E309" s="74" t="s">
        <v>185</v>
      </c>
      <c r="F309" s="87"/>
      <c r="G309" s="92"/>
      <c r="H309" s="97" t="str">
        <f>CONCATENATE(C309,D309,"-",E309)</f>
        <v>中央区19-13</v>
      </c>
      <c r="I309" s="104">
        <v>200</v>
      </c>
      <c r="J309" s="215" t="s">
        <v>1268</v>
      </c>
      <c r="K309" s="188"/>
      <c r="L309" s="129"/>
      <c r="M309" s="4" t="str">
        <f>IF(F322,I322,"")</f>
        <v/>
      </c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</row>
    <row r="310" spans="1:70" ht="20.100000000000001" customHeight="1">
      <c r="A310" s="4">
        <v>308</v>
      </c>
      <c r="B310" s="590" t="s">
        <v>387</v>
      </c>
      <c r="C310" s="76" t="s">
        <v>388</v>
      </c>
      <c r="D310" s="349">
        <v>1</v>
      </c>
      <c r="E310" s="74">
        <v>1</v>
      </c>
      <c r="F310" s="87">
        <v>1</v>
      </c>
      <c r="G310" s="92"/>
      <c r="H310" s="97" t="str">
        <f t="shared" si="17"/>
        <v>東区1-1</v>
      </c>
      <c r="I310" s="104">
        <v>165</v>
      </c>
      <c r="J310" s="113" t="s">
        <v>1585</v>
      </c>
      <c r="K310" s="188" t="s">
        <v>1588</v>
      </c>
      <c r="L310" s="141" t="s">
        <v>1638</v>
      </c>
      <c r="M310" s="4" t="str">
        <f>IF(F323,I323,"")</f>
        <v/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</row>
    <row r="311" spans="1:70" ht="20.100000000000001" hidden="1" customHeight="1">
      <c r="A311" s="4">
        <v>309</v>
      </c>
      <c r="B311" s="581"/>
      <c r="C311" s="76" t="s">
        <v>388</v>
      </c>
      <c r="D311" s="59">
        <v>1</v>
      </c>
      <c r="E311" s="74">
        <v>2</v>
      </c>
      <c r="F311" s="87"/>
      <c r="G311" s="92"/>
      <c r="H311" s="97" t="str">
        <f t="shared" si="17"/>
        <v>東区1-2</v>
      </c>
      <c r="I311" s="104">
        <v>740</v>
      </c>
      <c r="J311" s="113" t="s">
        <v>390</v>
      </c>
      <c r="K311" s="188"/>
      <c r="L311" s="129"/>
      <c r="M311" s="5">
        <f>IF(F314,I314,"")</f>
        <v>305</v>
      </c>
    </row>
    <row r="312" spans="1:70" ht="20.100000000000001" hidden="1" customHeight="1">
      <c r="A312" s="4">
        <v>310</v>
      </c>
      <c r="B312" s="581"/>
      <c r="C312" s="76" t="s">
        <v>388</v>
      </c>
      <c r="D312" s="59">
        <v>1</v>
      </c>
      <c r="E312" s="74">
        <v>3</v>
      </c>
      <c r="F312" s="87"/>
      <c r="G312" s="92"/>
      <c r="H312" s="97" t="str">
        <f t="shared" si="17"/>
        <v>東区1-3</v>
      </c>
      <c r="I312" s="104">
        <v>470</v>
      </c>
      <c r="J312" s="113" t="s">
        <v>1574</v>
      </c>
      <c r="K312" s="188"/>
      <c r="L312" s="129"/>
      <c r="M312" s="5">
        <f>IF(F315,I315,"")</f>
        <v>410</v>
      </c>
      <c r="N312" s="6"/>
      <c r="O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</row>
    <row r="313" spans="1:70" ht="20.25" hidden="1">
      <c r="A313" s="4">
        <v>311</v>
      </c>
      <c r="B313" s="581"/>
      <c r="C313" s="76" t="s">
        <v>388</v>
      </c>
      <c r="D313" s="59">
        <v>1</v>
      </c>
      <c r="E313" s="74">
        <v>4</v>
      </c>
      <c r="F313" s="87"/>
      <c r="G313" s="92"/>
      <c r="H313" s="97" t="str">
        <f t="shared" si="17"/>
        <v>東区1-4</v>
      </c>
      <c r="I313" s="104">
        <v>685</v>
      </c>
      <c r="J313" s="113" t="s">
        <v>1270</v>
      </c>
      <c r="K313" s="188"/>
      <c r="L313" s="129"/>
      <c r="M313" s="5">
        <f>IF(F316,I316,"")</f>
        <v>480</v>
      </c>
      <c r="O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</row>
    <row r="314" spans="1:70" ht="20.25" customHeight="1">
      <c r="A314" s="4">
        <v>312</v>
      </c>
      <c r="B314" s="581"/>
      <c r="C314" s="76" t="s">
        <v>388</v>
      </c>
      <c r="D314" s="349">
        <v>1</v>
      </c>
      <c r="E314" s="74">
        <v>5</v>
      </c>
      <c r="F314" s="87">
        <v>1</v>
      </c>
      <c r="G314" s="92"/>
      <c r="H314" s="97" t="str">
        <f t="shared" si="17"/>
        <v>東区1-5</v>
      </c>
      <c r="I314" s="104">
        <v>305</v>
      </c>
      <c r="J314" s="113" t="s">
        <v>393</v>
      </c>
      <c r="K314" s="324" t="s">
        <v>15</v>
      </c>
      <c r="L314" s="152" t="s">
        <v>1616</v>
      </c>
      <c r="M314" s="4" t="str">
        <f>IF(F327,I327,"")</f>
        <v/>
      </c>
      <c r="N314" s="6"/>
      <c r="O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</row>
    <row r="315" spans="1:70" ht="20.25" customHeight="1">
      <c r="A315" s="4">
        <v>313</v>
      </c>
      <c r="B315" s="581"/>
      <c r="C315" s="76" t="s">
        <v>388</v>
      </c>
      <c r="D315" s="349">
        <v>1</v>
      </c>
      <c r="E315" s="74">
        <v>6</v>
      </c>
      <c r="F315" s="87">
        <v>1</v>
      </c>
      <c r="G315" s="92"/>
      <c r="H315" s="97" t="str">
        <f t="shared" si="17"/>
        <v>東区1-6</v>
      </c>
      <c r="I315" s="104">
        <v>410</v>
      </c>
      <c r="J315" s="113" t="s">
        <v>394</v>
      </c>
      <c r="K315" s="328" t="s">
        <v>945</v>
      </c>
      <c r="L315" s="141"/>
      <c r="M315" s="4" t="str">
        <f t="shared" ref="M315:M322" si="20">IF(F331,I331,"")</f>
        <v/>
      </c>
      <c r="N315" s="6"/>
    </row>
    <row r="316" spans="1:70" ht="20.25" customHeight="1">
      <c r="A316" s="4">
        <v>314</v>
      </c>
      <c r="B316" s="581"/>
      <c r="C316" s="76" t="s">
        <v>388</v>
      </c>
      <c r="D316" s="349">
        <v>1</v>
      </c>
      <c r="E316" s="74">
        <v>7</v>
      </c>
      <c r="F316" s="87">
        <v>1</v>
      </c>
      <c r="G316" s="92"/>
      <c r="H316" s="97" t="str">
        <f t="shared" si="17"/>
        <v>東区1-7</v>
      </c>
      <c r="I316" s="104">
        <v>480</v>
      </c>
      <c r="J316" s="113" t="s">
        <v>395</v>
      </c>
      <c r="K316" s="281" t="s">
        <v>396</v>
      </c>
      <c r="L316" s="139"/>
      <c r="M316" s="4" t="str">
        <f t="shared" si="20"/>
        <v/>
      </c>
      <c r="N316" s="6"/>
      <c r="O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</row>
    <row r="317" spans="1:70" ht="20.100000000000001" hidden="1" customHeight="1">
      <c r="A317" s="4">
        <v>315</v>
      </c>
      <c r="B317" s="581"/>
      <c r="C317" s="76" t="s">
        <v>388</v>
      </c>
      <c r="D317" s="349">
        <v>1</v>
      </c>
      <c r="E317" s="74">
        <v>8</v>
      </c>
      <c r="F317" s="87"/>
      <c r="G317" s="92"/>
      <c r="H317" s="97" t="str">
        <f t="shared" si="17"/>
        <v>東区1-8</v>
      </c>
      <c r="I317" s="104">
        <v>520</v>
      </c>
      <c r="J317" s="113" t="s">
        <v>395</v>
      </c>
      <c r="K317" s="281"/>
      <c r="L317" s="132"/>
      <c r="M317" s="4">
        <f t="shared" si="20"/>
        <v>410</v>
      </c>
      <c r="O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</row>
    <row r="318" spans="1:70" ht="20.25" hidden="1" customHeight="1">
      <c r="A318" s="4">
        <v>316</v>
      </c>
      <c r="B318" s="581"/>
      <c r="C318" s="76" t="s">
        <v>388</v>
      </c>
      <c r="D318" s="349">
        <v>1</v>
      </c>
      <c r="E318" s="74">
        <v>9</v>
      </c>
      <c r="F318" s="87"/>
      <c r="G318" s="92"/>
      <c r="H318" s="97" t="str">
        <f t="shared" si="17"/>
        <v>東区1-9</v>
      </c>
      <c r="I318" s="104">
        <v>520</v>
      </c>
      <c r="J318" s="113" t="s">
        <v>398</v>
      </c>
      <c r="K318" s="188"/>
      <c r="L318" s="129"/>
      <c r="M318" s="4" t="str">
        <f t="shared" si="20"/>
        <v/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</row>
    <row r="319" spans="1:70" ht="20.100000000000001" hidden="1" customHeight="1">
      <c r="A319" s="4">
        <v>317</v>
      </c>
      <c r="B319" s="581"/>
      <c r="C319" s="76" t="s">
        <v>388</v>
      </c>
      <c r="D319" s="349">
        <v>1</v>
      </c>
      <c r="E319" s="74">
        <v>10</v>
      </c>
      <c r="F319" s="87"/>
      <c r="G319" s="92"/>
      <c r="H319" s="97" t="str">
        <f t="shared" si="17"/>
        <v>東区1-10</v>
      </c>
      <c r="I319" s="104">
        <v>350</v>
      </c>
      <c r="J319" s="113" t="s">
        <v>398</v>
      </c>
      <c r="K319" s="188"/>
      <c r="L319" s="129"/>
      <c r="M319" s="4" t="str">
        <f t="shared" si="20"/>
        <v/>
      </c>
    </row>
    <row r="320" spans="1:70" ht="20.25" customHeight="1">
      <c r="A320" s="4">
        <v>318</v>
      </c>
      <c r="B320" s="582"/>
      <c r="C320" s="76" t="s">
        <v>388</v>
      </c>
      <c r="D320" s="349">
        <v>1</v>
      </c>
      <c r="E320" s="74">
        <v>11</v>
      </c>
      <c r="F320" s="87">
        <v>1</v>
      </c>
      <c r="G320" s="92"/>
      <c r="H320" s="97" t="str">
        <f t="shared" si="17"/>
        <v>東区1-11</v>
      </c>
      <c r="I320" s="104">
        <v>335</v>
      </c>
      <c r="J320" s="113" t="s">
        <v>1586</v>
      </c>
      <c r="K320" s="188" t="s">
        <v>1564</v>
      </c>
      <c r="L320" s="141" t="s">
        <v>1623</v>
      </c>
      <c r="M320" s="5" t="str">
        <f>IF(F324,I324,"")</f>
        <v/>
      </c>
      <c r="O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</row>
    <row r="321" spans="1:70" ht="20.100000000000001" hidden="1" customHeight="1">
      <c r="A321" s="4">
        <v>319</v>
      </c>
      <c r="B321" s="590" t="s">
        <v>399</v>
      </c>
      <c r="C321" s="76" t="s">
        <v>388</v>
      </c>
      <c r="D321" s="57">
        <v>2</v>
      </c>
      <c r="E321" s="74">
        <v>1</v>
      </c>
      <c r="F321" s="87"/>
      <c r="G321" s="92"/>
      <c r="H321" s="97" t="str">
        <f t="shared" si="17"/>
        <v>東区2-1</v>
      </c>
      <c r="I321" s="104">
        <v>785</v>
      </c>
      <c r="J321" s="113" t="s">
        <v>400</v>
      </c>
      <c r="K321" s="188"/>
      <c r="L321" s="129"/>
      <c r="M321" s="4">
        <f t="shared" si="20"/>
        <v>575</v>
      </c>
    </row>
    <row r="322" spans="1:70" ht="20.100000000000001" customHeight="1">
      <c r="A322" s="4">
        <v>320</v>
      </c>
      <c r="B322" s="581"/>
      <c r="C322" s="76" t="s">
        <v>388</v>
      </c>
      <c r="D322" s="57">
        <v>2</v>
      </c>
      <c r="E322" s="74">
        <v>2</v>
      </c>
      <c r="F322" s="87">
        <v>0</v>
      </c>
      <c r="G322" s="92"/>
      <c r="H322" s="97" t="str">
        <f t="shared" si="17"/>
        <v>東区2-2</v>
      </c>
      <c r="I322" s="104">
        <v>280</v>
      </c>
      <c r="J322" s="113" t="s">
        <v>1271</v>
      </c>
      <c r="K322" s="281"/>
      <c r="L322" s="318" t="s">
        <v>694</v>
      </c>
      <c r="M322" s="4" t="str">
        <f t="shared" si="20"/>
        <v/>
      </c>
      <c r="N322" s="6"/>
    </row>
    <row r="323" spans="1:70" ht="20.100000000000001" hidden="1" customHeight="1">
      <c r="A323" s="4">
        <v>321</v>
      </c>
      <c r="B323" s="581"/>
      <c r="C323" s="76" t="s">
        <v>388</v>
      </c>
      <c r="D323" s="57">
        <v>2</v>
      </c>
      <c r="E323" s="74">
        <v>3</v>
      </c>
      <c r="F323" s="87"/>
      <c r="G323" s="92"/>
      <c r="H323" s="97" t="str">
        <f t="shared" si="17"/>
        <v>東区2-3</v>
      </c>
      <c r="I323" s="104">
        <v>460</v>
      </c>
      <c r="J323" s="113" t="s">
        <v>402</v>
      </c>
      <c r="K323" s="188"/>
      <c r="L323" s="129"/>
      <c r="M323" s="5" t="str">
        <f>IF(F327,I327,"")</f>
        <v/>
      </c>
    </row>
    <row r="324" spans="1:70" ht="20.100000000000001" customHeight="1">
      <c r="A324" s="4">
        <v>322</v>
      </c>
      <c r="B324" s="581"/>
      <c r="C324" s="76" t="s">
        <v>388</v>
      </c>
      <c r="D324" s="57">
        <v>2</v>
      </c>
      <c r="E324" s="74">
        <v>4</v>
      </c>
      <c r="F324" s="87">
        <v>0</v>
      </c>
      <c r="G324" s="92"/>
      <c r="H324" s="97" t="str">
        <f t="shared" si="17"/>
        <v>東区2-4</v>
      </c>
      <c r="I324" s="104">
        <v>345</v>
      </c>
      <c r="J324" s="113" t="s">
        <v>1272</v>
      </c>
      <c r="K324" s="281"/>
      <c r="L324" s="318" t="s">
        <v>694</v>
      </c>
      <c r="N324" s="6"/>
    </row>
    <row r="325" spans="1:70" ht="16.5" hidden="1" customHeight="1">
      <c r="A325" s="4">
        <v>323</v>
      </c>
      <c r="B325" s="581"/>
      <c r="C325" s="76" t="s">
        <v>388</v>
      </c>
      <c r="D325" s="57">
        <v>2</v>
      </c>
      <c r="E325" s="74">
        <v>5</v>
      </c>
      <c r="F325" s="87"/>
      <c r="G325" s="92"/>
      <c r="H325" s="97" t="str">
        <f t="shared" si="17"/>
        <v>東区2-5</v>
      </c>
      <c r="I325" s="104">
        <v>585</v>
      </c>
      <c r="J325" s="113" t="s">
        <v>1273</v>
      </c>
      <c r="K325" s="188"/>
      <c r="L325" s="129"/>
      <c r="M325" s="5" t="str">
        <f>IF(F328,I328,"")</f>
        <v/>
      </c>
    </row>
    <row r="326" spans="1:70" ht="20.25" customHeight="1">
      <c r="A326" s="4">
        <v>324</v>
      </c>
      <c r="B326" s="581"/>
      <c r="C326" s="76" t="s">
        <v>388</v>
      </c>
      <c r="D326" s="57">
        <v>2</v>
      </c>
      <c r="E326" s="74">
        <v>6</v>
      </c>
      <c r="F326" s="87">
        <v>1</v>
      </c>
      <c r="G326" s="92"/>
      <c r="H326" s="97" t="str">
        <f t="shared" si="17"/>
        <v>東区2-6</v>
      </c>
      <c r="I326" s="104">
        <v>500</v>
      </c>
      <c r="J326" s="113" t="s">
        <v>1274</v>
      </c>
      <c r="K326" s="281" t="s">
        <v>1559</v>
      </c>
      <c r="L326" s="338"/>
      <c r="M326" s="4" t="str">
        <f>IF(F340,I340,"")</f>
        <v/>
      </c>
      <c r="N326" s="6"/>
      <c r="O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</row>
    <row r="327" spans="1:70" ht="20.25" hidden="1">
      <c r="A327" s="4">
        <v>325</v>
      </c>
      <c r="B327" s="581"/>
      <c r="C327" s="76" t="s">
        <v>388</v>
      </c>
      <c r="D327" s="57">
        <v>2</v>
      </c>
      <c r="E327" s="74">
        <v>7</v>
      </c>
      <c r="F327" s="87"/>
      <c r="G327" s="92"/>
      <c r="H327" s="97" t="str">
        <f t="shared" si="17"/>
        <v>東区2-7</v>
      </c>
      <c r="I327" s="104">
        <v>365</v>
      </c>
      <c r="J327" s="113" t="s">
        <v>1275</v>
      </c>
      <c r="K327" s="188"/>
      <c r="L327" s="129"/>
      <c r="M327" s="4">
        <f>IF(F341,I341,"")</f>
        <v>445</v>
      </c>
    </row>
    <row r="328" spans="1:70" ht="20.100000000000001" customHeight="1">
      <c r="A328" s="4">
        <v>326</v>
      </c>
      <c r="B328" s="581"/>
      <c r="C328" s="76" t="s">
        <v>388</v>
      </c>
      <c r="D328" s="57">
        <v>2</v>
      </c>
      <c r="E328" s="74">
        <v>8</v>
      </c>
      <c r="F328" s="87">
        <v>0</v>
      </c>
      <c r="G328" s="92"/>
      <c r="H328" s="97" t="str">
        <f t="shared" si="17"/>
        <v>東区2-8</v>
      </c>
      <c r="I328" s="104">
        <v>445</v>
      </c>
      <c r="J328" s="113" t="s">
        <v>1275</v>
      </c>
      <c r="K328" s="188"/>
      <c r="L328" s="318" t="s">
        <v>857</v>
      </c>
      <c r="M328" s="4"/>
      <c r="N328" s="6"/>
      <c r="O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</row>
    <row r="329" spans="1:70" ht="20.100000000000001" hidden="1" customHeight="1">
      <c r="A329" s="4">
        <v>327</v>
      </c>
      <c r="B329" s="581"/>
      <c r="C329" s="76" t="s">
        <v>388</v>
      </c>
      <c r="D329" s="57">
        <v>2</v>
      </c>
      <c r="E329" s="74">
        <v>9</v>
      </c>
      <c r="F329" s="87"/>
      <c r="G329" s="92"/>
      <c r="H329" s="97" t="str">
        <f t="shared" si="17"/>
        <v>東区2-9</v>
      </c>
      <c r="I329" s="104">
        <v>395</v>
      </c>
      <c r="J329" s="113" t="s">
        <v>1276</v>
      </c>
      <c r="K329" s="188"/>
      <c r="L329" s="348"/>
      <c r="M329" s="4" t="str">
        <f>IF(F342,I342,"")</f>
        <v/>
      </c>
    </row>
    <row r="330" spans="1:70" ht="20.100000000000001" hidden="1" customHeight="1">
      <c r="A330" s="4">
        <v>328</v>
      </c>
      <c r="B330" s="582"/>
      <c r="C330" s="76" t="s">
        <v>388</v>
      </c>
      <c r="D330" s="57">
        <v>2</v>
      </c>
      <c r="E330" s="74">
        <v>10</v>
      </c>
      <c r="F330" s="87"/>
      <c r="G330" s="92"/>
      <c r="H330" s="97" t="str">
        <f t="shared" si="17"/>
        <v>東区2-10</v>
      </c>
      <c r="I330" s="104">
        <v>335</v>
      </c>
      <c r="J330" s="113" t="s">
        <v>1277</v>
      </c>
      <c r="K330" s="188"/>
      <c r="L330" s="348"/>
      <c r="M330" s="5" t="str">
        <f t="shared" ref="M330:M335" si="21">IF(F334,I334,"")</f>
        <v/>
      </c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</row>
    <row r="331" spans="1:70" ht="20.100000000000001" hidden="1" customHeight="1">
      <c r="A331" s="4">
        <v>329</v>
      </c>
      <c r="B331" s="590" t="s">
        <v>406</v>
      </c>
      <c r="C331" s="76" t="s">
        <v>388</v>
      </c>
      <c r="D331" s="57">
        <v>3</v>
      </c>
      <c r="E331" s="74">
        <v>1</v>
      </c>
      <c r="F331" s="87"/>
      <c r="G331" s="92"/>
      <c r="H331" s="97" t="str">
        <f t="shared" si="17"/>
        <v>東区3-1</v>
      </c>
      <c r="I331" s="104">
        <v>565</v>
      </c>
      <c r="J331" s="113" t="s">
        <v>407</v>
      </c>
      <c r="K331" s="188"/>
      <c r="L331" s="129"/>
      <c r="M331" s="5" t="str">
        <f t="shared" si="21"/>
        <v/>
      </c>
      <c r="N331" s="6"/>
    </row>
    <row r="332" spans="1:70" ht="20.100000000000001" customHeight="1">
      <c r="A332" s="4">
        <v>330</v>
      </c>
      <c r="B332" s="581"/>
      <c r="C332" s="76" t="s">
        <v>388</v>
      </c>
      <c r="D332" s="57">
        <v>3</v>
      </c>
      <c r="E332" s="74">
        <v>2</v>
      </c>
      <c r="F332" s="87">
        <v>0</v>
      </c>
      <c r="G332" s="92"/>
      <c r="H332" s="97" t="str">
        <f t="shared" si="17"/>
        <v>東区3-2</v>
      </c>
      <c r="I332" s="104">
        <v>540</v>
      </c>
      <c r="J332" s="113" t="s">
        <v>1278</v>
      </c>
      <c r="K332" s="327"/>
      <c r="L332" s="164" t="s">
        <v>694</v>
      </c>
      <c r="M332" s="5" t="str">
        <f t="shared" si="21"/>
        <v/>
      </c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</row>
    <row r="333" spans="1:70" ht="20.25" customHeight="1">
      <c r="A333" s="4">
        <v>331</v>
      </c>
      <c r="B333" s="581"/>
      <c r="C333" s="76" t="s">
        <v>388</v>
      </c>
      <c r="D333" s="57">
        <v>3</v>
      </c>
      <c r="E333" s="74">
        <v>3</v>
      </c>
      <c r="F333" s="87">
        <v>1</v>
      </c>
      <c r="G333" s="92"/>
      <c r="H333" s="97" t="str">
        <f t="shared" si="17"/>
        <v>東区3-3</v>
      </c>
      <c r="I333" s="104">
        <v>410</v>
      </c>
      <c r="J333" s="113" t="s">
        <v>408</v>
      </c>
      <c r="K333" s="188" t="s">
        <v>1564</v>
      </c>
      <c r="L333" s="141" t="s">
        <v>1639</v>
      </c>
      <c r="M333" s="5">
        <f t="shared" si="21"/>
        <v>575</v>
      </c>
      <c r="N333" s="6"/>
      <c r="O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</row>
    <row r="334" spans="1:70" ht="20.25" hidden="1" customHeight="1">
      <c r="A334" s="4">
        <v>332</v>
      </c>
      <c r="B334" s="581"/>
      <c r="C334" s="76" t="s">
        <v>388</v>
      </c>
      <c r="D334" s="57">
        <v>3</v>
      </c>
      <c r="E334" s="74">
        <v>4</v>
      </c>
      <c r="F334" s="87"/>
      <c r="G334" s="92"/>
      <c r="H334" s="97" t="str">
        <f t="shared" si="17"/>
        <v>東区3-4</v>
      </c>
      <c r="I334" s="104">
        <v>435</v>
      </c>
      <c r="J334" s="113" t="s">
        <v>1279</v>
      </c>
      <c r="K334" s="188"/>
      <c r="L334" s="152"/>
      <c r="M334" s="5" t="str">
        <f t="shared" si="21"/>
        <v/>
      </c>
      <c r="O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</row>
    <row r="335" spans="1:70" ht="20.25" hidden="1">
      <c r="A335" s="4">
        <v>333</v>
      </c>
      <c r="B335" s="581"/>
      <c r="C335" s="76" t="s">
        <v>388</v>
      </c>
      <c r="D335" s="57">
        <v>3</v>
      </c>
      <c r="E335" s="74">
        <v>5</v>
      </c>
      <c r="F335" s="87"/>
      <c r="G335" s="92"/>
      <c r="H335" s="97" t="str">
        <f t="shared" si="17"/>
        <v>東区3-5</v>
      </c>
      <c r="I335" s="104">
        <v>360</v>
      </c>
      <c r="J335" s="215" t="s">
        <v>411</v>
      </c>
      <c r="K335" s="281"/>
      <c r="L335" s="138"/>
      <c r="M335" s="5">
        <f t="shared" si="21"/>
        <v>315</v>
      </c>
      <c r="O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</row>
    <row r="336" spans="1:70" ht="16.5" hidden="1" customHeight="1">
      <c r="A336" s="4">
        <v>334</v>
      </c>
      <c r="B336" s="581"/>
      <c r="C336" s="76" t="s">
        <v>388</v>
      </c>
      <c r="D336" s="57">
        <v>3</v>
      </c>
      <c r="E336" s="74">
        <v>6</v>
      </c>
      <c r="F336" s="87"/>
      <c r="G336" s="92"/>
      <c r="H336" s="97" t="str">
        <f t="shared" si="17"/>
        <v>東区3-6</v>
      </c>
      <c r="I336" s="104">
        <v>535</v>
      </c>
      <c r="J336" s="113" t="s">
        <v>411</v>
      </c>
      <c r="K336" s="188"/>
      <c r="L336" s="138"/>
      <c r="M336" s="4" t="str">
        <f>IF(F352,I352,"")</f>
        <v/>
      </c>
    </row>
    <row r="337" spans="1:70" ht="16.5" customHeight="1">
      <c r="A337" s="4">
        <v>335</v>
      </c>
      <c r="B337" s="581"/>
      <c r="C337" s="76" t="s">
        <v>388</v>
      </c>
      <c r="D337" s="57">
        <v>3</v>
      </c>
      <c r="E337" s="74">
        <v>7</v>
      </c>
      <c r="F337" s="87">
        <v>1</v>
      </c>
      <c r="G337" s="92"/>
      <c r="H337" s="97" t="str">
        <f t="shared" si="17"/>
        <v>東区3-7</v>
      </c>
      <c r="I337" s="104">
        <v>575</v>
      </c>
      <c r="J337" s="113" t="s">
        <v>412</v>
      </c>
      <c r="K337" s="281" t="s">
        <v>1048</v>
      </c>
      <c r="L337" s="353"/>
      <c r="M337" s="4" t="str">
        <f>IF(F353,I353,"")</f>
        <v/>
      </c>
    </row>
    <row r="338" spans="1:70" ht="16.5" hidden="1" customHeight="1">
      <c r="A338" s="4">
        <v>336</v>
      </c>
      <c r="B338" s="581"/>
      <c r="C338" s="76" t="s">
        <v>388</v>
      </c>
      <c r="D338" s="57">
        <v>3</v>
      </c>
      <c r="E338" s="74">
        <v>8</v>
      </c>
      <c r="F338" s="87"/>
      <c r="G338" s="92"/>
      <c r="H338" s="97" t="str">
        <f t="shared" si="17"/>
        <v>東区3-8</v>
      </c>
      <c r="I338" s="104">
        <v>655</v>
      </c>
      <c r="J338" s="113" t="s">
        <v>413</v>
      </c>
      <c r="K338" s="281"/>
      <c r="L338" s="132"/>
      <c r="M338" s="4" t="str">
        <f>IF(F354,I354,"")</f>
        <v/>
      </c>
      <c r="N338" s="6"/>
    </row>
    <row r="339" spans="1:70" ht="16.5" customHeight="1">
      <c r="A339" s="4">
        <v>337</v>
      </c>
      <c r="B339" s="581"/>
      <c r="C339" s="76" t="s">
        <v>388</v>
      </c>
      <c r="D339" s="57">
        <v>3</v>
      </c>
      <c r="E339" s="74">
        <v>9</v>
      </c>
      <c r="F339" s="87">
        <v>1</v>
      </c>
      <c r="G339" s="92"/>
      <c r="H339" s="97" t="str">
        <f t="shared" si="17"/>
        <v>東区3-9</v>
      </c>
      <c r="I339" s="104">
        <v>315</v>
      </c>
      <c r="J339" s="113" t="s">
        <v>414</v>
      </c>
      <c r="K339" s="188" t="s">
        <v>1061</v>
      </c>
      <c r="L339" s="141"/>
      <c r="M339" s="4" t="str">
        <f>IF(F355,I355,"")</f>
        <v/>
      </c>
    </row>
    <row r="340" spans="1:70" ht="20.25" hidden="1" customHeight="1">
      <c r="A340" s="4">
        <v>338</v>
      </c>
      <c r="B340" s="581"/>
      <c r="C340" s="76" t="s">
        <v>388</v>
      </c>
      <c r="D340" s="57">
        <v>3</v>
      </c>
      <c r="E340" s="74">
        <v>10</v>
      </c>
      <c r="F340" s="87"/>
      <c r="G340" s="92"/>
      <c r="H340" s="97" t="str">
        <f t="shared" si="17"/>
        <v>東区3-10</v>
      </c>
      <c r="I340" s="104">
        <v>965</v>
      </c>
      <c r="J340" s="113" t="s">
        <v>1280</v>
      </c>
      <c r="K340" s="188"/>
      <c r="L340" s="162"/>
      <c r="M340" s="4" t="str">
        <f>IF(F356,I356,"")</f>
        <v/>
      </c>
      <c r="N340" s="23"/>
    </row>
    <row r="341" spans="1:70" ht="20.100000000000001" customHeight="1">
      <c r="A341" s="4">
        <v>339</v>
      </c>
      <c r="B341" s="581"/>
      <c r="C341" s="76" t="s">
        <v>388</v>
      </c>
      <c r="D341" s="57">
        <v>3</v>
      </c>
      <c r="E341" s="74">
        <v>11</v>
      </c>
      <c r="F341" s="87">
        <v>2</v>
      </c>
      <c r="G341" s="92"/>
      <c r="H341" s="97" t="str">
        <f t="shared" si="17"/>
        <v>東区3-11</v>
      </c>
      <c r="I341" s="104">
        <v>445</v>
      </c>
      <c r="J341" s="113" t="s">
        <v>1504</v>
      </c>
      <c r="K341" s="281"/>
      <c r="L341" s="360" t="s">
        <v>1618</v>
      </c>
      <c r="M341" s="4"/>
      <c r="N341" s="6"/>
      <c r="O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</row>
    <row r="342" spans="1:70" s="23" customFormat="1" ht="20.100000000000001" hidden="1" customHeight="1">
      <c r="A342" s="4">
        <v>340</v>
      </c>
      <c r="B342" s="581"/>
      <c r="C342" s="76" t="s">
        <v>388</v>
      </c>
      <c r="D342" s="57">
        <v>3</v>
      </c>
      <c r="E342" s="74">
        <v>12</v>
      </c>
      <c r="F342" s="87"/>
      <c r="G342" s="92"/>
      <c r="H342" s="97" t="str">
        <f t="shared" si="17"/>
        <v>東区3-12</v>
      </c>
      <c r="I342" s="104">
        <v>740</v>
      </c>
      <c r="J342" s="113" t="s">
        <v>417</v>
      </c>
      <c r="K342" s="281"/>
      <c r="L342" s="129"/>
      <c r="M342" s="4" t="str">
        <f>IF(F357,I357,"")</f>
        <v/>
      </c>
      <c r="N342" s="44"/>
      <c r="P342" s="44"/>
      <c r="Q342" s="44"/>
    </row>
    <row r="343" spans="1:70" s="23" customFormat="1" ht="16.5" hidden="1" customHeight="1">
      <c r="A343" s="4">
        <v>341</v>
      </c>
      <c r="B343" s="581"/>
      <c r="C343" s="76" t="s">
        <v>388</v>
      </c>
      <c r="D343" s="57">
        <v>3</v>
      </c>
      <c r="E343" s="74">
        <v>13</v>
      </c>
      <c r="F343" s="87"/>
      <c r="G343" s="92"/>
      <c r="H343" s="97" t="str">
        <f t="shared" si="17"/>
        <v>東区3-13</v>
      </c>
      <c r="I343" s="104">
        <v>290</v>
      </c>
      <c r="J343" s="113" t="s">
        <v>1281</v>
      </c>
      <c r="K343" s="188"/>
      <c r="L343" s="394"/>
      <c r="M343" s="5">
        <f>IF(F348,I348,"")</f>
        <v>160</v>
      </c>
      <c r="N343" s="44"/>
      <c r="P343" s="44"/>
      <c r="Q343" s="44"/>
    </row>
    <row r="344" spans="1:70" ht="12" hidden="1" customHeight="1">
      <c r="A344" s="4">
        <v>342</v>
      </c>
      <c r="B344" s="581"/>
      <c r="C344" s="76" t="s">
        <v>388</v>
      </c>
      <c r="D344" s="57">
        <v>3</v>
      </c>
      <c r="E344" s="74">
        <v>14</v>
      </c>
      <c r="F344" s="87"/>
      <c r="G344" s="92"/>
      <c r="H344" s="97" t="str">
        <f t="shared" si="17"/>
        <v>東区3-14</v>
      </c>
      <c r="I344" s="104">
        <v>765</v>
      </c>
      <c r="J344" s="113" t="s">
        <v>1282</v>
      </c>
      <c r="K344" s="189"/>
      <c r="L344" s="129"/>
      <c r="N344" s="6"/>
      <c r="O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</row>
    <row r="345" spans="1:70" ht="15.75" hidden="1" customHeight="1">
      <c r="A345" s="4">
        <v>343</v>
      </c>
      <c r="B345" s="581"/>
      <c r="C345" s="76" t="s">
        <v>388</v>
      </c>
      <c r="D345" s="57">
        <v>3</v>
      </c>
      <c r="E345" s="74">
        <v>15</v>
      </c>
      <c r="F345" s="87"/>
      <c r="G345" s="92"/>
      <c r="H345" s="97" t="str">
        <f>CONCATENATE(C345,D345,"-",E345)</f>
        <v>東区3-15</v>
      </c>
      <c r="I345" s="104">
        <v>370</v>
      </c>
      <c r="J345" s="114" t="s">
        <v>1505</v>
      </c>
      <c r="K345" s="188"/>
      <c r="L345" s="145"/>
      <c r="M345" s="4" t="str">
        <f>IF(F359,I359,"")</f>
        <v/>
      </c>
      <c r="N345" s="6"/>
    </row>
    <row r="346" spans="1:70" ht="20.100000000000001" hidden="1" customHeight="1">
      <c r="A346" s="4">
        <v>344</v>
      </c>
      <c r="B346" s="581"/>
      <c r="C346" s="76" t="s">
        <v>388</v>
      </c>
      <c r="D346" s="57">
        <v>3</v>
      </c>
      <c r="E346" s="74">
        <v>16</v>
      </c>
      <c r="F346" s="87"/>
      <c r="G346" s="92"/>
      <c r="H346" s="97" t="str">
        <f>CONCATENATE(C346,D346,"-",E346)</f>
        <v>東区3-16</v>
      </c>
      <c r="I346" s="104">
        <v>265</v>
      </c>
      <c r="J346" s="114" t="s">
        <v>1284</v>
      </c>
      <c r="K346" s="188"/>
      <c r="L346" s="397"/>
      <c r="M346" s="4" t="str">
        <f>IF(F360,I360,"")</f>
        <v/>
      </c>
      <c r="N346" s="6"/>
      <c r="O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</row>
    <row r="347" spans="1:70" ht="20.25" customHeight="1">
      <c r="A347" s="4">
        <v>345</v>
      </c>
      <c r="B347" s="582"/>
      <c r="C347" s="76" t="s">
        <v>388</v>
      </c>
      <c r="D347" s="57">
        <v>3</v>
      </c>
      <c r="E347" s="74">
        <v>17</v>
      </c>
      <c r="F347" s="87">
        <v>2</v>
      </c>
      <c r="G347" s="92"/>
      <c r="H347" s="97" t="str">
        <f>CONCATENATE(C347,D347,"-",E347)</f>
        <v>東区3-17</v>
      </c>
      <c r="I347" s="104">
        <v>330</v>
      </c>
      <c r="J347" s="114" t="s">
        <v>1506</v>
      </c>
      <c r="K347" s="188"/>
      <c r="L347" s="338" t="s">
        <v>1618</v>
      </c>
      <c r="M347" s="4" t="str">
        <f>IF(F361,I361,"")</f>
        <v/>
      </c>
      <c r="O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</row>
    <row r="348" spans="1:70" ht="20.25" customHeight="1">
      <c r="A348" s="4">
        <v>346</v>
      </c>
      <c r="B348" s="589" t="s">
        <v>421</v>
      </c>
      <c r="C348" s="76" t="s">
        <v>388</v>
      </c>
      <c r="D348" s="57">
        <v>4</v>
      </c>
      <c r="E348" s="74">
        <v>1</v>
      </c>
      <c r="F348" s="87">
        <v>1</v>
      </c>
      <c r="G348" s="92"/>
      <c r="H348" s="97" t="str">
        <f t="shared" si="17"/>
        <v>東区4-1</v>
      </c>
      <c r="I348" s="104">
        <v>160</v>
      </c>
      <c r="J348" s="113" t="s">
        <v>1285</v>
      </c>
      <c r="K348" s="281" t="s">
        <v>1595</v>
      </c>
      <c r="L348" s="318"/>
      <c r="M348" s="5" t="str">
        <f t="shared" ref="M348:M355" si="22">IF(F363,I363,"")</f>
        <v/>
      </c>
      <c r="N348" s="6"/>
      <c r="O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</row>
    <row r="349" spans="1:70" ht="16.5" customHeight="1">
      <c r="A349" s="4">
        <v>347</v>
      </c>
      <c r="B349" s="589"/>
      <c r="C349" s="76" t="s">
        <v>388</v>
      </c>
      <c r="D349" s="57">
        <v>4</v>
      </c>
      <c r="E349" s="74">
        <v>2</v>
      </c>
      <c r="F349" s="87">
        <v>2</v>
      </c>
      <c r="G349" s="92"/>
      <c r="H349" s="97" t="str">
        <f t="shared" si="17"/>
        <v>東区4-2</v>
      </c>
      <c r="I349" s="104">
        <v>350</v>
      </c>
      <c r="J349" s="113" t="s">
        <v>423</v>
      </c>
      <c r="K349" s="188"/>
      <c r="L349" s="410" t="s">
        <v>1594</v>
      </c>
      <c r="M349" s="4" t="str">
        <f t="shared" si="22"/>
        <v/>
      </c>
      <c r="N349" s="6"/>
    </row>
    <row r="350" spans="1:70" ht="20.25" hidden="1" customHeight="1">
      <c r="A350" s="4">
        <v>348</v>
      </c>
      <c r="B350" s="589"/>
      <c r="C350" s="76" t="s">
        <v>388</v>
      </c>
      <c r="D350" s="57">
        <v>4</v>
      </c>
      <c r="E350" s="74">
        <v>3</v>
      </c>
      <c r="F350" s="87"/>
      <c r="G350" s="92"/>
      <c r="H350" s="97" t="str">
        <f t="shared" si="17"/>
        <v>東区4-3</v>
      </c>
      <c r="I350" s="104">
        <v>310</v>
      </c>
      <c r="J350" s="113" t="s">
        <v>423</v>
      </c>
      <c r="K350" s="188"/>
      <c r="L350" s="129"/>
      <c r="M350" s="4" t="str">
        <f t="shared" si="22"/>
        <v/>
      </c>
      <c r="O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</row>
    <row r="351" spans="1:70" ht="20.25" hidden="1" customHeight="1">
      <c r="A351" s="4">
        <v>349</v>
      </c>
      <c r="B351" s="589"/>
      <c r="C351" s="76" t="s">
        <v>388</v>
      </c>
      <c r="D351" s="57">
        <v>4</v>
      </c>
      <c r="E351" s="74">
        <v>4</v>
      </c>
      <c r="F351" s="87"/>
      <c r="G351" s="92"/>
      <c r="H351" s="97" t="str">
        <f t="shared" si="17"/>
        <v>東区4-4</v>
      </c>
      <c r="I351" s="104">
        <v>355</v>
      </c>
      <c r="J351" s="113" t="s">
        <v>424</v>
      </c>
      <c r="K351" s="188"/>
      <c r="L351" s="129"/>
      <c r="M351" s="4" t="str">
        <f t="shared" si="22"/>
        <v/>
      </c>
      <c r="N351" s="6"/>
      <c r="O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</row>
    <row r="352" spans="1:70" ht="16.5" hidden="1" customHeight="1">
      <c r="A352" s="4">
        <v>350</v>
      </c>
      <c r="B352" s="589"/>
      <c r="C352" s="76" t="s">
        <v>388</v>
      </c>
      <c r="D352" s="57">
        <v>4</v>
      </c>
      <c r="E352" s="74">
        <v>5</v>
      </c>
      <c r="F352" s="87"/>
      <c r="G352" s="92"/>
      <c r="H352" s="97" t="str">
        <f t="shared" si="17"/>
        <v>東区4-5</v>
      </c>
      <c r="I352" s="104">
        <v>365</v>
      </c>
      <c r="J352" s="113" t="s">
        <v>425</v>
      </c>
      <c r="K352" s="188"/>
      <c r="L352" s="129"/>
      <c r="M352" s="4" t="str">
        <f t="shared" si="22"/>
        <v/>
      </c>
      <c r="N352" s="23"/>
    </row>
    <row r="353" spans="1:70" ht="20.25" hidden="1" customHeight="1">
      <c r="A353" s="4">
        <v>351</v>
      </c>
      <c r="B353" s="589"/>
      <c r="C353" s="76" t="s">
        <v>388</v>
      </c>
      <c r="D353" s="57">
        <v>4</v>
      </c>
      <c r="E353" s="74">
        <v>6</v>
      </c>
      <c r="F353" s="87"/>
      <c r="G353" s="92"/>
      <c r="H353" s="97" t="str">
        <f t="shared" ref="H353:H375" si="23">CONCATENATE(C353,D353,"-",E353)</f>
        <v>東区4-6</v>
      </c>
      <c r="I353" s="104">
        <v>140</v>
      </c>
      <c r="J353" s="113" t="s">
        <v>1286</v>
      </c>
      <c r="K353" s="188"/>
      <c r="L353" s="129"/>
      <c r="M353" s="4" t="str">
        <f t="shared" si="22"/>
        <v/>
      </c>
      <c r="N353" s="23"/>
      <c r="O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</row>
    <row r="354" spans="1:70" s="23" customFormat="1" ht="20.25" hidden="1" customHeight="1">
      <c r="A354" s="4">
        <v>352</v>
      </c>
      <c r="B354" s="589"/>
      <c r="C354" s="76" t="s">
        <v>388</v>
      </c>
      <c r="D354" s="57">
        <v>4</v>
      </c>
      <c r="E354" s="74">
        <v>7</v>
      </c>
      <c r="F354" s="87"/>
      <c r="G354" s="92"/>
      <c r="H354" s="97" t="str">
        <f t="shared" si="23"/>
        <v>東区4-7</v>
      </c>
      <c r="I354" s="104">
        <v>560</v>
      </c>
      <c r="J354" s="113" t="s">
        <v>427</v>
      </c>
      <c r="K354" s="188"/>
      <c r="L354" s="129"/>
      <c r="M354" s="5" t="str">
        <f t="shared" si="22"/>
        <v/>
      </c>
      <c r="N354" s="6"/>
      <c r="P354" s="44"/>
      <c r="Q354" s="44"/>
    </row>
    <row r="355" spans="1:70" s="23" customFormat="1" ht="20.100000000000001" hidden="1" customHeight="1">
      <c r="A355" s="4">
        <v>353</v>
      </c>
      <c r="B355" s="589"/>
      <c r="C355" s="76" t="s">
        <v>388</v>
      </c>
      <c r="D355" s="57">
        <v>4</v>
      </c>
      <c r="E355" s="74">
        <v>8</v>
      </c>
      <c r="F355" s="87"/>
      <c r="G355" s="92"/>
      <c r="H355" s="97" t="str">
        <f t="shared" si="23"/>
        <v>東区4-8</v>
      </c>
      <c r="I355" s="104">
        <v>375</v>
      </c>
      <c r="J355" s="113" t="s">
        <v>428</v>
      </c>
      <c r="K355" s="188"/>
      <c r="L355" s="129"/>
      <c r="M355" s="4" t="str">
        <f t="shared" si="22"/>
        <v/>
      </c>
      <c r="N355" s="44"/>
      <c r="P355" s="44"/>
      <c r="Q355" s="44"/>
    </row>
    <row r="356" spans="1:70" ht="20.25" hidden="1" customHeight="1">
      <c r="A356" s="4">
        <v>354</v>
      </c>
      <c r="B356" s="589"/>
      <c r="C356" s="76" t="s">
        <v>388</v>
      </c>
      <c r="D356" s="57">
        <v>4</v>
      </c>
      <c r="E356" s="74">
        <v>9</v>
      </c>
      <c r="F356" s="87"/>
      <c r="G356" s="92"/>
      <c r="H356" s="97" t="str">
        <f t="shared" si="23"/>
        <v>東区4-9</v>
      </c>
      <c r="I356" s="104">
        <v>265</v>
      </c>
      <c r="J356" s="113" t="s">
        <v>428</v>
      </c>
      <c r="K356" s="281"/>
      <c r="L356" s="318"/>
      <c r="M356" s="4" t="str">
        <f>IF(F372,I372,"")</f>
        <v/>
      </c>
      <c r="N356" s="6"/>
      <c r="O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</row>
    <row r="357" spans="1:70" ht="16.5" hidden="1" customHeight="1">
      <c r="A357" s="4">
        <v>355</v>
      </c>
      <c r="B357" s="589"/>
      <c r="C357" s="76" t="s">
        <v>388</v>
      </c>
      <c r="D357" s="57">
        <v>4</v>
      </c>
      <c r="E357" s="74">
        <v>10</v>
      </c>
      <c r="F357" s="87"/>
      <c r="G357" s="92"/>
      <c r="H357" s="97" t="str">
        <f t="shared" si="23"/>
        <v>東区4-10</v>
      </c>
      <c r="I357" s="104">
        <v>335</v>
      </c>
      <c r="J357" s="113" t="s">
        <v>429</v>
      </c>
      <c r="K357" s="188"/>
      <c r="L357" s="129"/>
      <c r="M357" s="5" t="str">
        <f>IF(F361,I361,"")</f>
        <v/>
      </c>
    </row>
    <row r="358" spans="1:70" ht="20.100000000000001" hidden="1" customHeight="1">
      <c r="A358" s="4">
        <v>356</v>
      </c>
      <c r="B358" s="589"/>
      <c r="C358" s="76" t="s">
        <v>388</v>
      </c>
      <c r="D358" s="57">
        <v>4</v>
      </c>
      <c r="E358" s="74">
        <v>11</v>
      </c>
      <c r="F358" s="87"/>
      <c r="G358" s="92"/>
      <c r="H358" s="97" t="str">
        <f t="shared" si="23"/>
        <v>東区4-11</v>
      </c>
      <c r="I358" s="104">
        <v>505</v>
      </c>
      <c r="J358" s="113" t="s">
        <v>430</v>
      </c>
      <c r="K358" s="188"/>
      <c r="L358" s="129"/>
      <c r="M358" s="4" t="str">
        <f>IF(F374,I374,"")</f>
        <v/>
      </c>
      <c r="N358" s="6"/>
      <c r="O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</row>
    <row r="359" spans="1:70" ht="16.5" hidden="1" customHeight="1">
      <c r="A359" s="4">
        <v>357</v>
      </c>
      <c r="B359" s="589"/>
      <c r="C359" s="76" t="s">
        <v>388</v>
      </c>
      <c r="D359" s="57">
        <v>4</v>
      </c>
      <c r="E359" s="74">
        <v>12</v>
      </c>
      <c r="F359" s="87"/>
      <c r="G359" s="92"/>
      <c r="H359" s="97" t="str">
        <f t="shared" si="23"/>
        <v>東区4-12</v>
      </c>
      <c r="I359" s="104">
        <v>515</v>
      </c>
      <c r="J359" s="113" t="s">
        <v>431</v>
      </c>
      <c r="K359" s="188"/>
      <c r="L359" s="129"/>
      <c r="M359" s="4" t="str">
        <f>IF(F375,I375,"")</f>
        <v/>
      </c>
    </row>
    <row r="360" spans="1:70" ht="20.25" hidden="1" customHeight="1">
      <c r="A360" s="4">
        <v>358</v>
      </c>
      <c r="B360" s="589"/>
      <c r="C360" s="76" t="s">
        <v>388</v>
      </c>
      <c r="D360" s="57">
        <v>4</v>
      </c>
      <c r="E360" s="74">
        <v>13</v>
      </c>
      <c r="F360" s="87"/>
      <c r="G360" s="92"/>
      <c r="H360" s="97" t="str">
        <f t="shared" si="23"/>
        <v>東区4-13</v>
      </c>
      <c r="I360" s="104">
        <v>400</v>
      </c>
      <c r="J360" s="113" t="s">
        <v>432</v>
      </c>
      <c r="K360" s="188"/>
      <c r="L360" s="129"/>
      <c r="M360" s="5" t="str">
        <f>IF(F364,I364,"")</f>
        <v/>
      </c>
      <c r="N360" s="6"/>
      <c r="O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</row>
    <row r="361" spans="1:70" ht="16.5" hidden="1" customHeight="1">
      <c r="A361" s="4">
        <v>359</v>
      </c>
      <c r="B361" s="589"/>
      <c r="C361" s="76" t="s">
        <v>388</v>
      </c>
      <c r="D361" s="57">
        <v>4</v>
      </c>
      <c r="E361" s="74">
        <v>14</v>
      </c>
      <c r="F361" s="87"/>
      <c r="G361" s="92"/>
      <c r="H361" s="97" t="str">
        <f t="shared" si="23"/>
        <v>東区4-14</v>
      </c>
      <c r="I361" s="104">
        <v>550</v>
      </c>
      <c r="J361" s="113" t="s">
        <v>1287</v>
      </c>
      <c r="K361" s="281"/>
      <c r="L361" s="138"/>
      <c r="M361" s="5" t="e">
        <f>IF(#REF!,#REF!,"")</f>
        <v>#REF!</v>
      </c>
      <c r="N361" s="6"/>
    </row>
    <row r="362" spans="1:70" ht="20.25" hidden="1" customHeight="1">
      <c r="A362" s="4">
        <v>360</v>
      </c>
      <c r="B362" s="589"/>
      <c r="C362" s="76" t="s">
        <v>388</v>
      </c>
      <c r="D362" s="57">
        <v>4</v>
      </c>
      <c r="E362" s="74" t="s">
        <v>189</v>
      </c>
      <c r="F362" s="87"/>
      <c r="G362" s="92"/>
      <c r="H362" s="97" t="str">
        <f t="shared" si="23"/>
        <v>東区4-15</v>
      </c>
      <c r="I362" s="104">
        <v>475</v>
      </c>
      <c r="J362" s="113" t="s">
        <v>1288</v>
      </c>
      <c r="K362" s="188"/>
      <c r="L362" s="129"/>
      <c r="M362" s="4" t="str">
        <f>IF(F378,I378,"")</f>
        <v/>
      </c>
      <c r="N362" s="6"/>
      <c r="O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</row>
    <row r="363" spans="1:70" ht="20.25" hidden="1" customHeight="1">
      <c r="A363" s="4">
        <v>361</v>
      </c>
      <c r="B363" s="590" t="s">
        <v>435</v>
      </c>
      <c r="C363" s="76" t="s">
        <v>388</v>
      </c>
      <c r="D363" s="57">
        <v>5</v>
      </c>
      <c r="E363" s="74">
        <v>1</v>
      </c>
      <c r="F363" s="87"/>
      <c r="G363" s="92"/>
      <c r="H363" s="97" t="str">
        <f t="shared" si="23"/>
        <v>東区5-1</v>
      </c>
      <c r="I363" s="104">
        <v>645</v>
      </c>
      <c r="J363" s="113" t="s">
        <v>1289</v>
      </c>
      <c r="K363" s="188"/>
      <c r="L363" s="137"/>
      <c r="M363" s="4" t="str">
        <f>IF(F379,I379,"")</f>
        <v/>
      </c>
      <c r="N363" s="6"/>
      <c r="O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</row>
    <row r="364" spans="1:70" ht="20.25" hidden="1" customHeight="1">
      <c r="A364" s="4">
        <v>362</v>
      </c>
      <c r="B364" s="581"/>
      <c r="C364" s="76" t="s">
        <v>388</v>
      </c>
      <c r="D364" s="57">
        <v>5</v>
      </c>
      <c r="E364" s="74">
        <v>2</v>
      </c>
      <c r="F364" s="87"/>
      <c r="G364" s="92"/>
      <c r="H364" s="97" t="str">
        <f t="shared" si="23"/>
        <v>東区5-2</v>
      </c>
      <c r="I364" s="104">
        <v>380</v>
      </c>
      <c r="J364" s="113" t="s">
        <v>437</v>
      </c>
      <c r="K364" s="188"/>
      <c r="L364" s="362"/>
      <c r="M364" s="4"/>
      <c r="O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</row>
    <row r="365" spans="1:70" ht="20.25" hidden="1" customHeight="1">
      <c r="A365" s="4">
        <v>363</v>
      </c>
      <c r="B365" s="581"/>
      <c r="C365" s="76" t="s">
        <v>388</v>
      </c>
      <c r="D365" s="57">
        <v>5</v>
      </c>
      <c r="E365" s="74">
        <v>3</v>
      </c>
      <c r="F365" s="87"/>
      <c r="G365" s="92"/>
      <c r="H365" s="97" t="str">
        <f t="shared" si="23"/>
        <v>東区5-3</v>
      </c>
      <c r="I365" s="104">
        <v>460</v>
      </c>
      <c r="J365" s="113" t="s">
        <v>438</v>
      </c>
      <c r="K365" s="188"/>
      <c r="L365" s="129"/>
      <c r="M365" s="5" t="str">
        <f>IF(F383,I383,"")</f>
        <v/>
      </c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</row>
    <row r="366" spans="1:70" ht="16.5" hidden="1" customHeight="1">
      <c r="A366" s="4">
        <v>364</v>
      </c>
      <c r="B366" s="581"/>
      <c r="C366" s="76" t="s">
        <v>388</v>
      </c>
      <c r="D366" s="57">
        <v>5</v>
      </c>
      <c r="E366" s="74">
        <v>4</v>
      </c>
      <c r="F366" s="87"/>
      <c r="G366" s="92"/>
      <c r="H366" s="97" t="str">
        <f t="shared" si="23"/>
        <v>東区5-4</v>
      </c>
      <c r="I366" s="104">
        <v>550</v>
      </c>
      <c r="J366" s="114" t="s">
        <v>1290</v>
      </c>
      <c r="K366" s="188"/>
      <c r="L366" s="318"/>
      <c r="M366" s="5" t="str">
        <f>IF(F384,I384,"")</f>
        <v/>
      </c>
      <c r="N366" s="6"/>
    </row>
    <row r="367" spans="1:70" ht="20.25" customHeight="1">
      <c r="A367" s="4">
        <v>365</v>
      </c>
      <c r="B367" s="581"/>
      <c r="C367" s="76" t="s">
        <v>388</v>
      </c>
      <c r="D367" s="57">
        <v>5</v>
      </c>
      <c r="E367" s="74">
        <v>5</v>
      </c>
      <c r="F367" s="87">
        <v>0</v>
      </c>
      <c r="G367" s="92"/>
      <c r="H367" s="97" t="str">
        <f t="shared" si="23"/>
        <v>東区5-5</v>
      </c>
      <c r="I367" s="104">
        <v>725</v>
      </c>
      <c r="J367" s="113" t="s">
        <v>440</v>
      </c>
      <c r="K367" s="188"/>
      <c r="L367" s="318" t="s">
        <v>1607</v>
      </c>
      <c r="M367" s="4" t="str">
        <f>IF(F385,I385,"")</f>
        <v/>
      </c>
      <c r="N367" s="6"/>
      <c r="O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</row>
    <row r="368" spans="1:70" ht="20.25" hidden="1" customHeight="1">
      <c r="A368" s="4">
        <v>366</v>
      </c>
      <c r="B368" s="581"/>
      <c r="C368" s="76" t="s">
        <v>388</v>
      </c>
      <c r="D368" s="57">
        <v>5</v>
      </c>
      <c r="E368" s="74">
        <v>6</v>
      </c>
      <c r="F368" s="87"/>
      <c r="G368" s="92"/>
      <c r="H368" s="97" t="str">
        <f t="shared" si="23"/>
        <v>東区5-6</v>
      </c>
      <c r="I368" s="104">
        <v>600</v>
      </c>
      <c r="J368" s="113" t="s">
        <v>1291</v>
      </c>
      <c r="K368" s="188"/>
      <c r="L368" s="129"/>
      <c r="M368" s="4"/>
      <c r="N368" s="6"/>
      <c r="O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</row>
    <row r="369" spans="1:70" ht="20.25" hidden="1" customHeight="1">
      <c r="A369" s="4">
        <v>367</v>
      </c>
      <c r="B369" s="581"/>
      <c r="C369" s="76" t="s">
        <v>388</v>
      </c>
      <c r="D369" s="57">
        <v>5</v>
      </c>
      <c r="E369" s="74">
        <v>7</v>
      </c>
      <c r="F369" s="87"/>
      <c r="G369" s="92"/>
      <c r="H369" s="97" t="str">
        <f t="shared" si="23"/>
        <v>東区5-7</v>
      </c>
      <c r="I369" s="104">
        <v>555</v>
      </c>
      <c r="J369" s="123" t="s">
        <v>1292</v>
      </c>
      <c r="K369" s="193"/>
      <c r="L369" s="163"/>
      <c r="M369" s="4"/>
      <c r="N369" s="6"/>
      <c r="O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</row>
    <row r="370" spans="1:70" ht="20.25" customHeight="1">
      <c r="A370" s="4">
        <v>368</v>
      </c>
      <c r="B370" s="581"/>
      <c r="C370" s="76" t="s">
        <v>388</v>
      </c>
      <c r="D370" s="57">
        <v>5</v>
      </c>
      <c r="E370" s="74">
        <v>8</v>
      </c>
      <c r="F370" s="87">
        <v>0</v>
      </c>
      <c r="G370" s="92"/>
      <c r="H370" s="97" t="str">
        <f t="shared" si="23"/>
        <v>東区5-8</v>
      </c>
      <c r="I370" s="104">
        <v>320</v>
      </c>
      <c r="J370" s="113" t="s">
        <v>1507</v>
      </c>
      <c r="K370" s="188"/>
      <c r="L370" s="318" t="s">
        <v>857</v>
      </c>
      <c r="M370" s="5" t="str">
        <f t="shared" ref="M370:M377" si="24">IF(F386,I386,"")</f>
        <v/>
      </c>
      <c r="N370" s="6"/>
      <c r="O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</row>
    <row r="371" spans="1:70" ht="20.25" hidden="1" customHeight="1">
      <c r="A371" s="4">
        <v>369</v>
      </c>
      <c r="B371" s="581"/>
      <c r="C371" s="76" t="s">
        <v>388</v>
      </c>
      <c r="D371" s="57">
        <v>5</v>
      </c>
      <c r="E371" s="74">
        <v>9</v>
      </c>
      <c r="F371" s="87"/>
      <c r="G371" s="92"/>
      <c r="H371" s="97" t="str">
        <f t="shared" si="23"/>
        <v>東区5-9</v>
      </c>
      <c r="I371" s="104">
        <v>385</v>
      </c>
      <c r="J371" s="113" t="s">
        <v>1293</v>
      </c>
      <c r="K371" s="188"/>
      <c r="L371" s="164"/>
      <c r="M371" s="5" t="str">
        <f t="shared" si="24"/>
        <v/>
      </c>
      <c r="N371" s="6"/>
      <c r="O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</row>
    <row r="372" spans="1:70" ht="20.25" customHeight="1">
      <c r="A372" s="4">
        <v>370</v>
      </c>
      <c r="B372" s="582"/>
      <c r="C372" s="76" t="s">
        <v>388</v>
      </c>
      <c r="D372" s="57">
        <v>5</v>
      </c>
      <c r="E372" s="74">
        <v>10</v>
      </c>
      <c r="F372" s="87">
        <v>0</v>
      </c>
      <c r="G372" s="92"/>
      <c r="H372" s="97" t="str">
        <f t="shared" si="23"/>
        <v>東区5-10</v>
      </c>
      <c r="I372" s="104">
        <v>310</v>
      </c>
      <c r="J372" s="113" t="s">
        <v>1508</v>
      </c>
      <c r="K372" s="188"/>
      <c r="L372" s="318" t="s">
        <v>857</v>
      </c>
      <c r="M372" s="4" t="str">
        <f t="shared" si="24"/>
        <v/>
      </c>
      <c r="N372" s="6"/>
      <c r="O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</row>
    <row r="373" spans="1:70" ht="20.25" customHeight="1">
      <c r="A373" s="4">
        <v>371</v>
      </c>
      <c r="B373" s="589" t="s">
        <v>445</v>
      </c>
      <c r="C373" s="76" t="s">
        <v>388</v>
      </c>
      <c r="D373" s="57">
        <v>6</v>
      </c>
      <c r="E373" s="74">
        <v>1</v>
      </c>
      <c r="F373" s="87">
        <v>2</v>
      </c>
      <c r="G373" s="92"/>
      <c r="H373" s="97" t="str">
        <f t="shared" si="23"/>
        <v>東区6-1</v>
      </c>
      <c r="I373" s="104">
        <v>555</v>
      </c>
      <c r="J373" s="113" t="s">
        <v>446</v>
      </c>
      <c r="K373" s="188"/>
      <c r="L373" s="362" t="s">
        <v>1643</v>
      </c>
      <c r="M373" s="4" t="str">
        <f t="shared" si="24"/>
        <v/>
      </c>
      <c r="N373" s="6"/>
      <c r="O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</row>
    <row r="374" spans="1:70" ht="20.25" hidden="1" customHeight="1">
      <c r="A374" s="4">
        <v>372</v>
      </c>
      <c r="B374" s="589"/>
      <c r="C374" s="76" t="s">
        <v>388</v>
      </c>
      <c r="D374" s="57">
        <v>6</v>
      </c>
      <c r="E374" s="74">
        <v>2</v>
      </c>
      <c r="F374" s="87"/>
      <c r="G374" s="92"/>
      <c r="H374" s="97" t="str">
        <f t="shared" si="23"/>
        <v>東区6-2</v>
      </c>
      <c r="I374" s="104">
        <v>420</v>
      </c>
      <c r="J374" s="113" t="s">
        <v>447</v>
      </c>
      <c r="K374" s="188"/>
      <c r="L374" s="129"/>
      <c r="M374" s="5" t="str">
        <f t="shared" si="24"/>
        <v/>
      </c>
      <c r="N374" s="6"/>
      <c r="O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</row>
    <row r="375" spans="1:70" ht="20.25" hidden="1">
      <c r="A375" s="4">
        <v>373</v>
      </c>
      <c r="B375" s="589"/>
      <c r="C375" s="76" t="s">
        <v>388</v>
      </c>
      <c r="D375" s="57">
        <v>6</v>
      </c>
      <c r="E375" s="74">
        <v>3</v>
      </c>
      <c r="F375" s="87"/>
      <c r="G375" s="92"/>
      <c r="H375" s="97" t="str">
        <f t="shared" si="23"/>
        <v>東区6-3</v>
      </c>
      <c r="I375" s="104">
        <v>270</v>
      </c>
      <c r="J375" s="113" t="s">
        <v>447</v>
      </c>
      <c r="K375" s="188"/>
      <c r="L375" s="129"/>
      <c r="M375" s="5" t="str">
        <f t="shared" si="24"/>
        <v/>
      </c>
      <c r="N375" s="6"/>
      <c r="O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</row>
    <row r="376" spans="1:70" ht="20.25" hidden="1" customHeight="1">
      <c r="A376" s="4">
        <v>374</v>
      </c>
      <c r="B376" s="589"/>
      <c r="C376" s="76" t="s">
        <v>388</v>
      </c>
      <c r="D376" s="57">
        <v>6</v>
      </c>
      <c r="E376" s="74" t="s">
        <v>148</v>
      </c>
      <c r="F376" s="87"/>
      <c r="G376" s="92"/>
      <c r="H376" s="97" t="str">
        <f>CONCATENATE(C376,D376,"-",E376)</f>
        <v>東区6-4</v>
      </c>
      <c r="I376" s="104">
        <v>280</v>
      </c>
      <c r="J376" s="113" t="s">
        <v>1294</v>
      </c>
      <c r="K376" s="188"/>
      <c r="L376" s="263"/>
      <c r="M376" s="4">
        <f t="shared" si="24"/>
        <v>595</v>
      </c>
      <c r="N376" s="6"/>
      <c r="O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</row>
    <row r="377" spans="1:70" ht="20.25" hidden="1" customHeight="1">
      <c r="A377" s="4">
        <v>375</v>
      </c>
      <c r="B377" s="589"/>
      <c r="C377" s="76" t="s">
        <v>388</v>
      </c>
      <c r="D377" s="57">
        <v>6</v>
      </c>
      <c r="E377" s="74" t="s">
        <v>449</v>
      </c>
      <c r="F377" s="87"/>
      <c r="G377" s="92"/>
      <c r="H377" s="97" t="str">
        <f>CONCATENATE(C377,D377,"-",E377)</f>
        <v>東区6-5</v>
      </c>
      <c r="I377" s="104">
        <v>360</v>
      </c>
      <c r="J377" s="113" t="s">
        <v>1295</v>
      </c>
      <c r="K377" s="189"/>
      <c r="L377" s="131"/>
      <c r="M377" s="4" t="str">
        <f t="shared" si="24"/>
        <v/>
      </c>
      <c r="N377" s="6"/>
      <c r="O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</row>
    <row r="378" spans="1:70" ht="20.100000000000001" customHeight="1">
      <c r="A378" s="4">
        <v>376</v>
      </c>
      <c r="B378" s="589"/>
      <c r="C378" s="76" t="s">
        <v>388</v>
      </c>
      <c r="D378" s="57">
        <v>6</v>
      </c>
      <c r="E378" s="74">
        <v>6</v>
      </c>
      <c r="F378" s="87">
        <v>0</v>
      </c>
      <c r="G378" s="92"/>
      <c r="H378" s="97" t="str">
        <f>CONCATENATE(C378,D378,"-",E378)</f>
        <v>東区6-6</v>
      </c>
      <c r="I378" s="104">
        <v>485</v>
      </c>
      <c r="J378" s="113" t="s">
        <v>1296</v>
      </c>
      <c r="K378" s="188"/>
      <c r="L378" s="318" t="s">
        <v>694</v>
      </c>
      <c r="M378" s="4" t="str">
        <f t="shared" ref="M378:M423" si="25">IF(F397,I397,"")</f>
        <v/>
      </c>
      <c r="N378" s="6"/>
      <c r="O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</row>
    <row r="379" spans="1:70" ht="20.25" hidden="1" customHeight="1">
      <c r="A379" s="4">
        <v>377</v>
      </c>
      <c r="B379" s="589"/>
      <c r="C379" s="76" t="s">
        <v>388</v>
      </c>
      <c r="D379" s="57">
        <v>6</v>
      </c>
      <c r="E379" s="74">
        <v>7</v>
      </c>
      <c r="F379" s="87"/>
      <c r="G379" s="92"/>
      <c r="H379" s="97" t="str">
        <f>CONCATENATE(C379,D379,"-",E379)</f>
        <v>東区6-7</v>
      </c>
      <c r="I379" s="104">
        <v>560</v>
      </c>
      <c r="J379" s="114" t="s">
        <v>1297</v>
      </c>
      <c r="K379" s="188"/>
      <c r="L379" s="129"/>
      <c r="M379" s="4" t="str">
        <f t="shared" si="25"/>
        <v/>
      </c>
      <c r="N379" s="6"/>
      <c r="O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</row>
    <row r="380" spans="1:70" ht="20.25" customHeight="1">
      <c r="A380" s="4">
        <v>378</v>
      </c>
      <c r="B380" s="589"/>
      <c r="C380" s="76" t="s">
        <v>388</v>
      </c>
      <c r="D380" s="57">
        <v>6</v>
      </c>
      <c r="E380" s="74">
        <v>8</v>
      </c>
      <c r="F380" s="87">
        <v>0</v>
      </c>
      <c r="G380" s="92"/>
      <c r="H380" s="97" t="str">
        <f>CONCATENATE(C380,D380,"-",E380)</f>
        <v>東区6-8</v>
      </c>
      <c r="I380" s="104">
        <v>315</v>
      </c>
      <c r="J380" s="113" t="s">
        <v>453</v>
      </c>
      <c r="K380" s="188"/>
      <c r="L380" s="318" t="s">
        <v>694</v>
      </c>
      <c r="M380" s="5" t="str">
        <f>IF(F384,I384,"")</f>
        <v/>
      </c>
      <c r="N380" s="6"/>
      <c r="O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</row>
    <row r="381" spans="1:70" ht="20.100000000000001" hidden="1" customHeight="1">
      <c r="A381" s="4">
        <v>379</v>
      </c>
      <c r="B381" s="589"/>
      <c r="C381" s="76" t="s">
        <v>388</v>
      </c>
      <c r="D381" s="57">
        <v>6</v>
      </c>
      <c r="E381" s="74" t="s">
        <v>279</v>
      </c>
      <c r="F381" s="87"/>
      <c r="G381" s="92"/>
      <c r="H381" s="97" t="str">
        <f t="shared" ref="H381:H449" si="26">CONCATENATE(C381,D381,"-",E381)</f>
        <v>東区6-9</v>
      </c>
      <c r="I381" s="104">
        <v>430</v>
      </c>
      <c r="J381" s="215" t="s">
        <v>1298</v>
      </c>
      <c r="K381" s="281"/>
      <c r="L381" s="301"/>
      <c r="M381" s="4" t="str">
        <f t="shared" si="25"/>
        <v/>
      </c>
      <c r="N381" s="6"/>
      <c r="O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</row>
    <row r="382" spans="1:70" ht="20.25" hidden="1" customHeight="1">
      <c r="A382" s="4">
        <v>380</v>
      </c>
      <c r="B382" s="589"/>
      <c r="C382" s="76" t="s">
        <v>388</v>
      </c>
      <c r="D382" s="57">
        <v>6</v>
      </c>
      <c r="E382" s="74" t="s">
        <v>455</v>
      </c>
      <c r="F382" s="87"/>
      <c r="G382" s="92"/>
      <c r="H382" s="97" t="str">
        <f>CONCATENATE(C382,D382,"-",E382)</f>
        <v>東区6-10</v>
      </c>
      <c r="I382" s="104">
        <v>550</v>
      </c>
      <c r="J382" s="113" t="s">
        <v>1294</v>
      </c>
      <c r="K382" s="189"/>
      <c r="L382" s="165"/>
      <c r="M382" s="4" t="str">
        <f t="shared" si="25"/>
        <v/>
      </c>
      <c r="N382" s="6"/>
      <c r="O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</row>
    <row r="383" spans="1:70" ht="20.25" hidden="1" customHeight="1">
      <c r="A383" s="4">
        <v>381</v>
      </c>
      <c r="B383" s="590" t="s">
        <v>456</v>
      </c>
      <c r="C383" s="76" t="s">
        <v>388</v>
      </c>
      <c r="D383" s="57">
        <v>7</v>
      </c>
      <c r="E383" s="74">
        <v>1</v>
      </c>
      <c r="F383" s="87"/>
      <c r="G383" s="92"/>
      <c r="H383" s="97" t="str">
        <f t="shared" si="26"/>
        <v>東区7-1</v>
      </c>
      <c r="I383" s="104">
        <v>415</v>
      </c>
      <c r="J383" s="120" t="s">
        <v>1299</v>
      </c>
      <c r="K383" s="281"/>
      <c r="L383" s="129"/>
      <c r="M383" s="5" t="str">
        <f>IF(F387,I387,"")</f>
        <v/>
      </c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</row>
    <row r="384" spans="1:70" ht="20.100000000000001" hidden="1" customHeight="1">
      <c r="A384" s="4">
        <v>382</v>
      </c>
      <c r="B384" s="581"/>
      <c r="C384" s="76" t="s">
        <v>388</v>
      </c>
      <c r="D384" s="57">
        <v>7</v>
      </c>
      <c r="E384" s="74">
        <v>2</v>
      </c>
      <c r="F384" s="87"/>
      <c r="G384" s="92"/>
      <c r="H384" s="97" t="str">
        <f t="shared" si="26"/>
        <v>東区7-2</v>
      </c>
      <c r="I384" s="104">
        <v>375</v>
      </c>
      <c r="J384" s="120" t="s">
        <v>1300</v>
      </c>
      <c r="K384" s="189"/>
      <c r="L384" s="394"/>
      <c r="M384" s="4" t="str">
        <f t="shared" si="25"/>
        <v/>
      </c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</row>
    <row r="385" spans="1:70" ht="20.100000000000001" customHeight="1">
      <c r="A385" s="4">
        <v>383</v>
      </c>
      <c r="B385" s="581"/>
      <c r="C385" s="76" t="s">
        <v>388</v>
      </c>
      <c r="D385" s="57">
        <v>7</v>
      </c>
      <c r="E385" s="74">
        <v>3</v>
      </c>
      <c r="F385" s="87">
        <v>0</v>
      </c>
      <c r="G385" s="92"/>
      <c r="H385" s="97" t="str">
        <f t="shared" si="26"/>
        <v>東区7-3</v>
      </c>
      <c r="I385" s="104">
        <v>400</v>
      </c>
      <c r="J385" s="120" t="s">
        <v>1301</v>
      </c>
      <c r="K385" s="188"/>
      <c r="L385" s="164" t="s">
        <v>1629</v>
      </c>
      <c r="M385" s="4" t="str">
        <f t="shared" si="25"/>
        <v/>
      </c>
      <c r="N385" s="6"/>
      <c r="O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</row>
    <row r="386" spans="1:70" ht="20.25" customHeight="1">
      <c r="A386" s="4">
        <v>384</v>
      </c>
      <c r="B386" s="581"/>
      <c r="C386" s="76" t="s">
        <v>388</v>
      </c>
      <c r="D386" s="57">
        <v>7</v>
      </c>
      <c r="E386" s="74">
        <v>4</v>
      </c>
      <c r="F386" s="87">
        <v>0</v>
      </c>
      <c r="G386" s="92"/>
      <c r="H386" s="97" t="str">
        <f t="shared" si="26"/>
        <v>東区7-4</v>
      </c>
      <c r="I386" s="104">
        <v>440</v>
      </c>
      <c r="J386" s="120" t="s">
        <v>1575</v>
      </c>
      <c r="K386" s="188"/>
      <c r="L386" s="164" t="s">
        <v>857</v>
      </c>
      <c r="M386" s="5" t="str">
        <f>IF(F390,I390,"")</f>
        <v/>
      </c>
      <c r="N386" s="6"/>
      <c r="O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</row>
    <row r="387" spans="1:70" ht="20.25" customHeight="1">
      <c r="A387" s="4">
        <v>385</v>
      </c>
      <c r="B387" s="581"/>
      <c r="C387" s="76" t="s">
        <v>388</v>
      </c>
      <c r="D387" s="57">
        <v>7</v>
      </c>
      <c r="E387" s="74">
        <v>5</v>
      </c>
      <c r="F387" s="87">
        <v>0</v>
      </c>
      <c r="G387" s="92"/>
      <c r="H387" s="97" t="str">
        <f t="shared" si="26"/>
        <v>東区7-5</v>
      </c>
      <c r="I387" s="104">
        <v>485</v>
      </c>
      <c r="J387" s="120" t="s">
        <v>1302</v>
      </c>
      <c r="K387" s="188"/>
      <c r="L387" s="164" t="s">
        <v>857</v>
      </c>
      <c r="M387" s="5" t="str">
        <f>IF(F391,I391,"")</f>
        <v/>
      </c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</row>
    <row r="388" spans="1:70" ht="20.100000000000001" hidden="1" customHeight="1">
      <c r="A388" s="4">
        <v>386</v>
      </c>
      <c r="B388" s="581"/>
      <c r="C388" s="76" t="s">
        <v>388</v>
      </c>
      <c r="D388" s="57">
        <v>7</v>
      </c>
      <c r="E388" s="74">
        <v>6</v>
      </c>
      <c r="F388" s="87"/>
      <c r="G388" s="92"/>
      <c r="H388" s="97" t="str">
        <f t="shared" si="26"/>
        <v>東区7-6</v>
      </c>
      <c r="I388" s="104">
        <v>315</v>
      </c>
      <c r="J388" s="120" t="s">
        <v>463</v>
      </c>
      <c r="K388" s="189"/>
      <c r="L388" s="129"/>
      <c r="M388" s="4" t="str">
        <f t="shared" si="25"/>
        <v/>
      </c>
      <c r="N388" s="6"/>
      <c r="O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</row>
    <row r="389" spans="1:70" ht="20.25" hidden="1" customHeight="1">
      <c r="A389" s="4">
        <v>387</v>
      </c>
      <c r="B389" s="581"/>
      <c r="C389" s="76" t="s">
        <v>388</v>
      </c>
      <c r="D389" s="57">
        <v>7</v>
      </c>
      <c r="E389" s="74">
        <v>7</v>
      </c>
      <c r="F389" s="87"/>
      <c r="G389" s="92"/>
      <c r="H389" s="97" t="str">
        <f t="shared" si="26"/>
        <v>東区7-7</v>
      </c>
      <c r="I389" s="104">
        <v>520</v>
      </c>
      <c r="J389" s="120" t="s">
        <v>1303</v>
      </c>
      <c r="K389" s="332"/>
      <c r="L389" s="132"/>
      <c r="M389" s="4" t="str">
        <f t="shared" si="25"/>
        <v/>
      </c>
      <c r="N389" s="6"/>
      <c r="O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</row>
    <row r="390" spans="1:70" ht="20.25" hidden="1" customHeight="1">
      <c r="A390" s="4">
        <v>388</v>
      </c>
      <c r="B390" s="581"/>
      <c r="C390" s="76" t="s">
        <v>388</v>
      </c>
      <c r="D390" s="57">
        <v>7</v>
      </c>
      <c r="E390" s="74" t="s">
        <v>464</v>
      </c>
      <c r="F390" s="87"/>
      <c r="G390" s="92"/>
      <c r="H390" s="97" t="str">
        <f t="shared" si="26"/>
        <v>東区7-8</v>
      </c>
      <c r="I390" s="104">
        <v>360</v>
      </c>
      <c r="J390" s="120" t="s">
        <v>1304</v>
      </c>
      <c r="K390" s="188"/>
      <c r="L390" s="352"/>
      <c r="M390" s="5" t="str">
        <f>IF(F394,I394,"")</f>
        <v/>
      </c>
      <c r="N390" s="6"/>
      <c r="O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</row>
    <row r="391" spans="1:70" ht="20.25" hidden="1" customHeight="1">
      <c r="A391" s="4">
        <v>389</v>
      </c>
      <c r="B391" s="581"/>
      <c r="C391" s="81" t="s">
        <v>388</v>
      </c>
      <c r="D391" s="62">
        <v>7</v>
      </c>
      <c r="E391" s="82">
        <v>9</v>
      </c>
      <c r="F391" s="87"/>
      <c r="G391" s="92"/>
      <c r="H391" s="99" t="str">
        <f t="shared" si="26"/>
        <v>東区7-9</v>
      </c>
      <c r="I391" s="107">
        <v>575</v>
      </c>
      <c r="J391" s="120" t="s">
        <v>466</v>
      </c>
      <c r="K391" s="332"/>
      <c r="L391" s="341"/>
      <c r="M391" s="4" t="str">
        <f t="shared" si="25"/>
        <v/>
      </c>
      <c r="N391" s="6"/>
      <c r="O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</row>
    <row r="392" spans="1:70" ht="20.25" customHeight="1">
      <c r="A392" s="4">
        <v>390</v>
      </c>
      <c r="B392" s="581"/>
      <c r="C392" s="76" t="s">
        <v>388</v>
      </c>
      <c r="D392" s="57">
        <v>7</v>
      </c>
      <c r="E392" s="74">
        <v>10</v>
      </c>
      <c r="F392" s="87">
        <v>1</v>
      </c>
      <c r="G392" s="92"/>
      <c r="H392" s="97" t="str">
        <f t="shared" si="26"/>
        <v>東区7-10</v>
      </c>
      <c r="I392" s="104">
        <v>595</v>
      </c>
      <c r="J392" s="120" t="s">
        <v>1305</v>
      </c>
      <c r="K392" s="188" t="s">
        <v>1609</v>
      </c>
      <c r="L392" s="129"/>
      <c r="M392" s="5" t="str">
        <f t="shared" si="25"/>
        <v/>
      </c>
      <c r="N392" s="6"/>
      <c r="O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</row>
    <row r="393" spans="1:70" ht="20.25" hidden="1" customHeight="1">
      <c r="A393" s="4">
        <v>391</v>
      </c>
      <c r="B393" s="581"/>
      <c r="C393" s="76" t="s">
        <v>388</v>
      </c>
      <c r="D393" s="57">
        <v>7</v>
      </c>
      <c r="E393" s="74">
        <v>11</v>
      </c>
      <c r="F393" s="87"/>
      <c r="G393" s="92"/>
      <c r="H393" s="97" t="str">
        <f t="shared" si="26"/>
        <v>東区7-11</v>
      </c>
      <c r="I393" s="104">
        <v>175</v>
      </c>
      <c r="J393" s="120" t="s">
        <v>469</v>
      </c>
      <c r="K393" s="188"/>
      <c r="L393" s="129"/>
      <c r="M393" s="4" t="str">
        <f t="shared" si="25"/>
        <v/>
      </c>
      <c r="N393" s="6"/>
      <c r="O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</row>
    <row r="394" spans="1:70" ht="20.100000000000001" hidden="1" customHeight="1">
      <c r="A394" s="4">
        <v>392</v>
      </c>
      <c r="B394" s="581"/>
      <c r="C394" s="76" t="s">
        <v>388</v>
      </c>
      <c r="D394" s="57">
        <v>7</v>
      </c>
      <c r="E394" s="74" t="s">
        <v>182</v>
      </c>
      <c r="F394" s="87"/>
      <c r="G394" s="92"/>
      <c r="H394" s="97" t="str">
        <f>CONCATENATE(C394,D394,"-",E394)</f>
        <v>東区7-12</v>
      </c>
      <c r="I394" s="104">
        <v>275</v>
      </c>
      <c r="J394" s="120" t="s">
        <v>1306</v>
      </c>
      <c r="K394" s="332"/>
      <c r="L394" s="152"/>
      <c r="M394" s="4" t="str">
        <f t="shared" si="25"/>
        <v/>
      </c>
      <c r="N394" s="6"/>
      <c r="O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</row>
    <row r="395" spans="1:70" ht="20.100000000000001" hidden="1" customHeight="1">
      <c r="A395" s="4">
        <v>393</v>
      </c>
      <c r="B395" s="581"/>
      <c r="C395" s="76" t="s">
        <v>388</v>
      </c>
      <c r="D395" s="57">
        <v>7</v>
      </c>
      <c r="E395" s="74" t="s">
        <v>185</v>
      </c>
      <c r="F395" s="87"/>
      <c r="G395" s="92"/>
      <c r="H395" s="97" t="str">
        <f>CONCATENATE(C395,D395,"-",E395)</f>
        <v>東区7-13</v>
      </c>
      <c r="I395" s="104">
        <v>375</v>
      </c>
      <c r="J395" s="120" t="s">
        <v>1307</v>
      </c>
      <c r="K395" s="333"/>
      <c r="L395" s="138"/>
      <c r="M395" s="4" t="str">
        <f t="shared" si="25"/>
        <v/>
      </c>
      <c r="N395" s="6"/>
      <c r="O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</row>
    <row r="396" spans="1:70" ht="20.25" customHeight="1">
      <c r="A396" s="4">
        <v>394</v>
      </c>
      <c r="B396" s="582"/>
      <c r="C396" s="76" t="s">
        <v>388</v>
      </c>
      <c r="D396" s="57">
        <v>7</v>
      </c>
      <c r="E396" s="74" t="s">
        <v>880</v>
      </c>
      <c r="F396" s="87">
        <v>0</v>
      </c>
      <c r="G396" s="92"/>
      <c r="H396" s="97" t="str">
        <f>CONCATENATE(C396,D396,"-",E396)</f>
        <v>東区7-14</v>
      </c>
      <c r="I396" s="104">
        <v>395</v>
      </c>
      <c r="J396" s="120" t="s">
        <v>1587</v>
      </c>
      <c r="K396" s="332"/>
      <c r="L396" s="164" t="s">
        <v>1608</v>
      </c>
      <c r="M396" s="4" t="str">
        <f t="shared" si="25"/>
        <v/>
      </c>
      <c r="N396" s="6"/>
      <c r="O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</row>
    <row r="397" spans="1:70" ht="20.25" hidden="1" customHeight="1">
      <c r="A397" s="4">
        <v>395</v>
      </c>
      <c r="B397" s="590" t="s">
        <v>472</v>
      </c>
      <c r="C397" s="76" t="s">
        <v>388</v>
      </c>
      <c r="D397" s="57">
        <v>8</v>
      </c>
      <c r="E397" s="74">
        <v>1</v>
      </c>
      <c r="F397" s="87"/>
      <c r="G397" s="92"/>
      <c r="H397" s="97" t="str">
        <f t="shared" si="26"/>
        <v>東区8-1</v>
      </c>
      <c r="I397" s="104">
        <v>1040</v>
      </c>
      <c r="J397" s="113" t="s">
        <v>473</v>
      </c>
      <c r="K397" s="188"/>
      <c r="L397" s="132"/>
      <c r="M397" s="4" t="str">
        <f t="shared" si="25"/>
        <v/>
      </c>
      <c r="N397" s="6"/>
      <c r="O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</row>
    <row r="398" spans="1:70" ht="20.25" hidden="1" customHeight="1">
      <c r="A398" s="4">
        <v>396</v>
      </c>
      <c r="B398" s="581"/>
      <c r="C398" s="76" t="s">
        <v>388</v>
      </c>
      <c r="D398" s="57">
        <v>8</v>
      </c>
      <c r="E398" s="74">
        <v>2</v>
      </c>
      <c r="F398" s="87"/>
      <c r="G398" s="92"/>
      <c r="H398" s="97" t="str">
        <f t="shared" si="26"/>
        <v>東区8-2</v>
      </c>
      <c r="I398" s="104">
        <v>465</v>
      </c>
      <c r="J398" s="113" t="s">
        <v>474</v>
      </c>
      <c r="K398" s="188"/>
      <c r="L398" s="129"/>
      <c r="M398" s="4" t="str">
        <f t="shared" si="25"/>
        <v/>
      </c>
      <c r="N398" s="6"/>
      <c r="O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</row>
    <row r="399" spans="1:70" ht="20.25" hidden="1">
      <c r="A399" s="4">
        <v>397</v>
      </c>
      <c r="B399" s="581"/>
      <c r="C399" s="256" t="s">
        <v>388</v>
      </c>
      <c r="D399" s="269">
        <v>8</v>
      </c>
      <c r="E399" s="258">
        <v>3</v>
      </c>
      <c r="F399" s="259"/>
      <c r="G399" s="92"/>
      <c r="H399" s="260" t="str">
        <f t="shared" si="26"/>
        <v>東区8-3</v>
      </c>
      <c r="I399" s="261">
        <v>630</v>
      </c>
      <c r="J399" s="262" t="s">
        <v>475</v>
      </c>
      <c r="K399" s="281" t="s">
        <v>773</v>
      </c>
      <c r="L399" s="131"/>
      <c r="M399" s="4" t="str">
        <f t="shared" si="25"/>
        <v/>
      </c>
      <c r="N399" s="6"/>
      <c r="O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</row>
    <row r="400" spans="1:70" ht="20.100000000000001" hidden="1" customHeight="1">
      <c r="A400" s="4">
        <v>398</v>
      </c>
      <c r="B400" s="581"/>
      <c r="C400" s="76" t="s">
        <v>388</v>
      </c>
      <c r="D400" s="57">
        <v>8</v>
      </c>
      <c r="E400" s="74">
        <v>4</v>
      </c>
      <c r="F400" s="87"/>
      <c r="G400" s="92"/>
      <c r="H400" s="97" t="str">
        <f t="shared" si="26"/>
        <v>東区8-4</v>
      </c>
      <c r="I400" s="104">
        <v>190</v>
      </c>
      <c r="J400" s="113" t="s">
        <v>475</v>
      </c>
      <c r="K400" s="188"/>
      <c r="L400" s="167"/>
      <c r="M400" s="4">
        <f t="shared" si="25"/>
        <v>420</v>
      </c>
      <c r="N400" s="6"/>
      <c r="O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</row>
    <row r="401" spans="1:70" ht="20.25" hidden="1" customHeight="1">
      <c r="A401" s="4">
        <v>399</v>
      </c>
      <c r="B401" s="582"/>
      <c r="C401" s="76" t="s">
        <v>388</v>
      </c>
      <c r="D401" s="57">
        <v>8</v>
      </c>
      <c r="E401" s="74">
        <v>5</v>
      </c>
      <c r="F401" s="288"/>
      <c r="G401" s="92"/>
      <c r="H401" s="97" t="str">
        <f t="shared" si="26"/>
        <v>東区8-5</v>
      </c>
      <c r="I401" s="104">
        <v>630</v>
      </c>
      <c r="J401" s="113" t="s">
        <v>1308</v>
      </c>
      <c r="K401" s="188"/>
      <c r="L401" s="131"/>
      <c r="M401" s="4">
        <f t="shared" si="25"/>
        <v>180</v>
      </c>
      <c r="N401" s="6"/>
      <c r="O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</row>
    <row r="402" spans="1:70" ht="20.25" hidden="1" customHeight="1">
      <c r="A402" s="4">
        <v>400</v>
      </c>
      <c r="B402" s="589" t="s">
        <v>478</v>
      </c>
      <c r="C402" s="76" t="s">
        <v>388</v>
      </c>
      <c r="D402" s="57">
        <v>9</v>
      </c>
      <c r="E402" s="74">
        <v>1</v>
      </c>
      <c r="F402" s="288"/>
      <c r="G402" s="92"/>
      <c r="H402" s="97" t="str">
        <f t="shared" si="26"/>
        <v>東区9-1</v>
      </c>
      <c r="I402" s="104">
        <v>505</v>
      </c>
      <c r="J402" s="113" t="s">
        <v>479</v>
      </c>
      <c r="K402" s="188"/>
      <c r="L402" s="131"/>
      <c r="M402" s="5" t="str">
        <f>IF(F407,I407,"")</f>
        <v/>
      </c>
      <c r="N402" s="6"/>
      <c r="O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</row>
    <row r="403" spans="1:70" ht="20.25" hidden="1" customHeight="1">
      <c r="A403" s="4">
        <v>401</v>
      </c>
      <c r="B403" s="589"/>
      <c r="C403" s="76" t="s">
        <v>388</v>
      </c>
      <c r="D403" s="57">
        <v>9</v>
      </c>
      <c r="E403" s="74">
        <v>2</v>
      </c>
      <c r="F403" s="87"/>
      <c r="G403" s="92"/>
      <c r="H403" s="97" t="str">
        <f t="shared" si="26"/>
        <v>東区9-2</v>
      </c>
      <c r="I403" s="104">
        <v>625</v>
      </c>
      <c r="J403" s="113" t="s">
        <v>1309</v>
      </c>
      <c r="K403" s="188"/>
      <c r="L403" s="129"/>
      <c r="M403" s="4" t="str">
        <f t="shared" si="25"/>
        <v/>
      </c>
      <c r="N403" s="6"/>
      <c r="O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</row>
    <row r="404" spans="1:70" ht="20.25" hidden="1" customHeight="1">
      <c r="A404" s="4">
        <v>402</v>
      </c>
      <c r="B404" s="589"/>
      <c r="C404" s="76" t="s">
        <v>388</v>
      </c>
      <c r="D404" s="57">
        <v>9</v>
      </c>
      <c r="E404" s="74">
        <v>3</v>
      </c>
      <c r="F404" s="87"/>
      <c r="G404" s="92"/>
      <c r="H404" s="97" t="str">
        <f t="shared" si="26"/>
        <v>東区9-3</v>
      </c>
      <c r="I404" s="104">
        <v>410</v>
      </c>
      <c r="J404" s="113" t="s">
        <v>1310</v>
      </c>
      <c r="K404" s="188"/>
      <c r="L404" s="131"/>
      <c r="M404" s="4" t="str">
        <f t="shared" si="25"/>
        <v/>
      </c>
      <c r="N404" s="6"/>
      <c r="O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</row>
    <row r="405" spans="1:70" ht="20.25" hidden="1" customHeight="1">
      <c r="A405" s="4">
        <v>403</v>
      </c>
      <c r="B405" s="589"/>
      <c r="C405" s="208" t="s">
        <v>388</v>
      </c>
      <c r="D405" s="203">
        <v>9</v>
      </c>
      <c r="E405" s="204">
        <v>4</v>
      </c>
      <c r="F405" s="205"/>
      <c r="G405" s="92"/>
      <c r="H405" s="227" t="str">
        <f t="shared" si="26"/>
        <v>東区9-4</v>
      </c>
      <c r="I405" s="228">
        <v>310</v>
      </c>
      <c r="J405" s="229" t="s">
        <v>482</v>
      </c>
      <c r="K405" s="328"/>
      <c r="L405" s="318"/>
      <c r="M405" s="5" t="str">
        <f t="shared" si="25"/>
        <v/>
      </c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</row>
    <row r="406" spans="1:70" ht="20.100000000000001" customHeight="1">
      <c r="A406" s="4">
        <v>404</v>
      </c>
      <c r="B406" s="589"/>
      <c r="C406" s="76" t="s">
        <v>388</v>
      </c>
      <c r="D406" s="57">
        <v>9</v>
      </c>
      <c r="E406" s="74">
        <v>5</v>
      </c>
      <c r="F406" s="87">
        <v>0</v>
      </c>
      <c r="G406" s="92"/>
      <c r="H406" s="100" t="str">
        <f t="shared" si="26"/>
        <v>東区9-5</v>
      </c>
      <c r="I406" s="104">
        <v>180</v>
      </c>
      <c r="J406" s="276" t="s">
        <v>484</v>
      </c>
      <c r="K406" s="281"/>
      <c r="L406" s="318" t="s">
        <v>694</v>
      </c>
      <c r="M406" s="4" t="str">
        <f t="shared" si="25"/>
        <v/>
      </c>
      <c r="N406" s="6"/>
      <c r="O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</row>
    <row r="407" spans="1:70" ht="20.25" hidden="1" customHeight="1">
      <c r="A407" s="4">
        <v>405</v>
      </c>
      <c r="B407" s="589"/>
      <c r="C407" s="76" t="s">
        <v>388</v>
      </c>
      <c r="D407" s="57">
        <v>9</v>
      </c>
      <c r="E407" s="74">
        <v>6</v>
      </c>
      <c r="F407" s="87"/>
      <c r="G407" s="92"/>
      <c r="H407" s="97" t="str">
        <f t="shared" si="26"/>
        <v>東区9-6</v>
      </c>
      <c r="I407" s="104">
        <v>260</v>
      </c>
      <c r="J407" s="113" t="s">
        <v>484</v>
      </c>
      <c r="K407" s="188"/>
      <c r="L407" s="394"/>
      <c r="M407" s="4" t="str">
        <f t="shared" si="25"/>
        <v/>
      </c>
      <c r="O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</row>
    <row r="408" spans="1:70" ht="20.25" hidden="1" customHeight="1">
      <c r="A408" s="4">
        <v>406</v>
      </c>
      <c r="B408" s="589"/>
      <c r="C408" s="76" t="s">
        <v>388</v>
      </c>
      <c r="D408" s="57">
        <v>9</v>
      </c>
      <c r="E408" s="74">
        <v>7</v>
      </c>
      <c r="F408" s="87"/>
      <c r="G408" s="92"/>
      <c r="H408" s="97" t="str">
        <f t="shared" si="26"/>
        <v>東区9-7</v>
      </c>
      <c r="I408" s="104">
        <v>490</v>
      </c>
      <c r="J408" s="113" t="s">
        <v>1311</v>
      </c>
      <c r="K408" s="188"/>
      <c r="L408" s="129"/>
      <c r="M408" s="5" t="str">
        <f>IF(F413,I413,"")</f>
        <v/>
      </c>
      <c r="N408" s="6"/>
      <c r="O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</row>
    <row r="409" spans="1:70" ht="16.5" hidden="1" customHeight="1">
      <c r="A409" s="4">
        <v>407</v>
      </c>
      <c r="B409" s="589"/>
      <c r="C409" s="76" t="s">
        <v>388</v>
      </c>
      <c r="D409" s="57">
        <v>9</v>
      </c>
      <c r="E409" s="74">
        <v>8</v>
      </c>
      <c r="F409" s="87"/>
      <c r="G409" s="92"/>
      <c r="H409" s="97" t="str">
        <f t="shared" si="26"/>
        <v>東区9-8</v>
      </c>
      <c r="I409" s="104">
        <v>335</v>
      </c>
      <c r="J409" s="113" t="s">
        <v>1312</v>
      </c>
      <c r="K409" s="334"/>
      <c r="L409" s="129"/>
      <c r="M409" s="4" t="str">
        <f t="shared" ref="M409:M421" si="27">IF(F429,I429,"")</f>
        <v/>
      </c>
      <c r="N409" s="6"/>
    </row>
    <row r="410" spans="1:70" ht="20.25" hidden="1" customHeight="1">
      <c r="A410" s="4">
        <v>408</v>
      </c>
      <c r="B410" s="589"/>
      <c r="C410" s="76" t="s">
        <v>388</v>
      </c>
      <c r="D410" s="57">
        <v>9</v>
      </c>
      <c r="E410" s="74">
        <v>9</v>
      </c>
      <c r="F410" s="87"/>
      <c r="G410" s="92"/>
      <c r="H410" s="97" t="str">
        <f t="shared" si="26"/>
        <v>東区9-9</v>
      </c>
      <c r="I410" s="104">
        <v>245</v>
      </c>
      <c r="J410" s="113" t="s">
        <v>1313</v>
      </c>
      <c r="K410" s="188"/>
      <c r="L410" s="129"/>
      <c r="M410" s="4" t="str">
        <f t="shared" si="27"/>
        <v/>
      </c>
      <c r="O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</row>
    <row r="411" spans="1:70" ht="20.100000000000001" hidden="1" customHeight="1">
      <c r="A411" s="4">
        <v>409</v>
      </c>
      <c r="B411" s="589"/>
      <c r="C411" s="76" t="s">
        <v>388</v>
      </c>
      <c r="D411" s="57">
        <v>9</v>
      </c>
      <c r="E411" s="74">
        <v>10</v>
      </c>
      <c r="F411" s="87"/>
      <c r="G411" s="92"/>
      <c r="H411" s="97" t="str">
        <f t="shared" si="26"/>
        <v>東区9-10</v>
      </c>
      <c r="I411" s="104">
        <v>320</v>
      </c>
      <c r="J411" s="113" t="s">
        <v>1314</v>
      </c>
      <c r="K411" s="188"/>
      <c r="L411" s="140"/>
      <c r="M411" s="4" t="str">
        <f t="shared" si="27"/>
        <v/>
      </c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</row>
    <row r="412" spans="1:70" s="15" customFormat="1" ht="20.100000000000001" hidden="1" customHeight="1">
      <c r="A412" s="4">
        <v>410</v>
      </c>
      <c r="B412" s="589" t="s">
        <v>488</v>
      </c>
      <c r="C412" s="76" t="s">
        <v>388</v>
      </c>
      <c r="D412" s="349">
        <v>10</v>
      </c>
      <c r="E412" s="74">
        <v>1</v>
      </c>
      <c r="F412" s="87"/>
      <c r="G412" s="92"/>
      <c r="H412" s="97" t="str">
        <f t="shared" si="26"/>
        <v>東区10-1</v>
      </c>
      <c r="I412" s="104">
        <v>405</v>
      </c>
      <c r="J412" s="113" t="s">
        <v>489</v>
      </c>
      <c r="K412" s="188"/>
      <c r="L412" s="129"/>
      <c r="M412" s="4" t="str">
        <f t="shared" si="27"/>
        <v/>
      </c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</row>
    <row r="413" spans="1:70" s="15" customFormat="1" ht="20.100000000000001" hidden="1" customHeight="1">
      <c r="A413" s="4">
        <v>411</v>
      </c>
      <c r="B413" s="589"/>
      <c r="C413" s="76" t="s">
        <v>388</v>
      </c>
      <c r="D413" s="349">
        <v>10</v>
      </c>
      <c r="E413" s="74">
        <v>2</v>
      </c>
      <c r="F413" s="87"/>
      <c r="G413" s="92"/>
      <c r="H413" s="97" t="str">
        <f t="shared" si="26"/>
        <v>東区10-2</v>
      </c>
      <c r="I413" s="104">
        <v>430</v>
      </c>
      <c r="J413" s="113" t="s">
        <v>490</v>
      </c>
      <c r="K413" s="281"/>
      <c r="L413" s="341"/>
      <c r="M413" s="5" t="str">
        <f>IF(F418,I418,"")</f>
        <v/>
      </c>
      <c r="N413" s="6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</row>
    <row r="414" spans="1:70" s="15" customFormat="1" ht="20.25" hidden="1" customHeight="1">
      <c r="A414" s="4">
        <v>412</v>
      </c>
      <c r="B414" s="589"/>
      <c r="C414" s="76" t="s">
        <v>388</v>
      </c>
      <c r="D414" s="349">
        <v>10</v>
      </c>
      <c r="E414" s="74">
        <v>3</v>
      </c>
      <c r="F414" s="87"/>
      <c r="G414" s="92"/>
      <c r="H414" s="97" t="str">
        <f t="shared" si="26"/>
        <v>東区10-3</v>
      </c>
      <c r="I414" s="104">
        <v>750</v>
      </c>
      <c r="J414" s="113" t="s">
        <v>491</v>
      </c>
      <c r="K414" s="188"/>
      <c r="L414" s="129"/>
      <c r="M414" s="5">
        <f>IF(F419,I419,"")</f>
        <v>420</v>
      </c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</row>
    <row r="415" spans="1:70" ht="20.100000000000001" hidden="1" customHeight="1">
      <c r="A415" s="4">
        <v>413</v>
      </c>
      <c r="B415" s="589"/>
      <c r="C415" s="76" t="s">
        <v>388</v>
      </c>
      <c r="D415" s="349">
        <v>10</v>
      </c>
      <c r="E415" s="74">
        <v>4</v>
      </c>
      <c r="F415" s="87"/>
      <c r="G415" s="92"/>
      <c r="H415" s="97" t="str">
        <f t="shared" si="26"/>
        <v>東区10-4</v>
      </c>
      <c r="I415" s="104">
        <v>315</v>
      </c>
      <c r="J415" s="113" t="s">
        <v>492</v>
      </c>
      <c r="K415" s="188"/>
      <c r="L415" s="129"/>
      <c r="M415" s="5">
        <f>IF(F420,I420,"")</f>
        <v>180</v>
      </c>
      <c r="N415" s="6"/>
      <c r="O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</row>
    <row r="416" spans="1:70" ht="20.25" hidden="1" customHeight="1">
      <c r="A416" s="4">
        <v>414</v>
      </c>
      <c r="B416" s="589"/>
      <c r="C416" s="76" t="s">
        <v>388</v>
      </c>
      <c r="D416" s="349">
        <v>10</v>
      </c>
      <c r="E416" s="74">
        <v>5</v>
      </c>
      <c r="F416" s="87"/>
      <c r="G416" s="92"/>
      <c r="H416" s="97" t="str">
        <f t="shared" si="26"/>
        <v>東区10-5</v>
      </c>
      <c r="I416" s="104">
        <v>680</v>
      </c>
      <c r="J416" s="113" t="s">
        <v>493</v>
      </c>
      <c r="K416" s="281"/>
      <c r="L416" s="129"/>
      <c r="M416" s="4" t="str">
        <f t="shared" si="27"/>
        <v/>
      </c>
      <c r="N416" s="6"/>
    </row>
    <row r="417" spans="1:70" ht="20.100000000000001" hidden="1" customHeight="1">
      <c r="A417" s="4">
        <v>415</v>
      </c>
      <c r="B417" s="589"/>
      <c r="C417" s="76" t="s">
        <v>388</v>
      </c>
      <c r="D417" s="349">
        <v>10</v>
      </c>
      <c r="E417" s="74">
        <v>6</v>
      </c>
      <c r="F417" s="87"/>
      <c r="G417" s="92"/>
      <c r="H417" s="97" t="str">
        <f t="shared" si="26"/>
        <v>東区10-6</v>
      </c>
      <c r="I417" s="104">
        <v>360</v>
      </c>
      <c r="J417" s="113" t="s">
        <v>494</v>
      </c>
      <c r="K417" s="188"/>
      <c r="L417" s="129"/>
      <c r="M417" s="5" t="str">
        <f>IF(F422,I422,"")</f>
        <v/>
      </c>
      <c r="N417" s="6"/>
      <c r="O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</row>
    <row r="418" spans="1:70" ht="20.25" customHeight="1">
      <c r="A418" s="4">
        <v>416</v>
      </c>
      <c r="B418" s="604"/>
      <c r="C418" s="76" t="s">
        <v>388</v>
      </c>
      <c r="D418" s="349">
        <v>10</v>
      </c>
      <c r="E418" s="74">
        <v>7</v>
      </c>
      <c r="F418" s="87">
        <v>0</v>
      </c>
      <c r="G418" s="92"/>
      <c r="H418" s="97" t="str">
        <f t="shared" si="26"/>
        <v>東区10-7</v>
      </c>
      <c r="I418" s="104">
        <v>545</v>
      </c>
      <c r="J418" s="113" t="s">
        <v>1315</v>
      </c>
      <c r="K418" s="281"/>
      <c r="L418" s="318" t="s">
        <v>694</v>
      </c>
      <c r="M418" s="5" t="str">
        <f t="shared" si="27"/>
        <v/>
      </c>
      <c r="N418" s="6"/>
      <c r="O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</row>
    <row r="419" spans="1:70" ht="20.25" customHeight="1">
      <c r="A419" s="4">
        <v>417</v>
      </c>
      <c r="B419" s="590" t="s">
        <v>496</v>
      </c>
      <c r="C419" s="76" t="s">
        <v>388</v>
      </c>
      <c r="D419" s="349">
        <v>11</v>
      </c>
      <c r="E419" s="74">
        <v>1</v>
      </c>
      <c r="F419" s="87">
        <v>3</v>
      </c>
      <c r="G419" s="92"/>
      <c r="H419" s="97" t="str">
        <f t="shared" si="26"/>
        <v>東区11-1</v>
      </c>
      <c r="I419" s="104">
        <v>420</v>
      </c>
      <c r="J419" s="113" t="s">
        <v>1509</v>
      </c>
      <c r="K419" s="188" t="s">
        <v>1048</v>
      </c>
      <c r="L419" s="370" t="s">
        <v>1116</v>
      </c>
      <c r="M419" s="4">
        <f t="shared" si="27"/>
        <v>510</v>
      </c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</row>
    <row r="420" spans="1:70" ht="20.25" customHeight="1">
      <c r="A420" s="4">
        <v>418</v>
      </c>
      <c r="B420" s="581"/>
      <c r="C420" s="76" t="s">
        <v>388</v>
      </c>
      <c r="D420" s="349">
        <v>11</v>
      </c>
      <c r="E420" s="74">
        <v>2</v>
      </c>
      <c r="F420" s="87">
        <v>3</v>
      </c>
      <c r="G420" s="92"/>
      <c r="H420" s="97" t="str">
        <f t="shared" si="26"/>
        <v>東区11-2</v>
      </c>
      <c r="I420" s="104">
        <v>180</v>
      </c>
      <c r="J420" s="113" t="s">
        <v>1510</v>
      </c>
      <c r="K420" s="188" t="s">
        <v>980</v>
      </c>
      <c r="L420" s="372" t="s">
        <v>1520</v>
      </c>
      <c r="M420" s="4" t="str">
        <f t="shared" si="27"/>
        <v/>
      </c>
      <c r="N420" s="6"/>
      <c r="O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</row>
    <row r="421" spans="1:70" ht="20.25" hidden="1">
      <c r="A421" s="4">
        <v>419</v>
      </c>
      <c r="B421" s="581"/>
      <c r="C421" s="76" t="s">
        <v>388</v>
      </c>
      <c r="D421" s="349">
        <v>11</v>
      </c>
      <c r="E421" s="74">
        <v>3</v>
      </c>
      <c r="F421" s="87"/>
      <c r="G421" s="92"/>
      <c r="H421" s="97" t="str">
        <f t="shared" si="26"/>
        <v>東区11-3</v>
      </c>
      <c r="I421" s="104">
        <v>525</v>
      </c>
      <c r="J421" s="113" t="s">
        <v>499</v>
      </c>
      <c r="K421" s="188"/>
      <c r="L421" s="129"/>
      <c r="M421" s="4" t="str">
        <f t="shared" si="27"/>
        <v/>
      </c>
      <c r="O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</row>
    <row r="422" spans="1:70" ht="20.25" customHeight="1">
      <c r="A422" s="4">
        <v>420</v>
      </c>
      <c r="B422" s="581"/>
      <c r="C422" s="76" t="s">
        <v>388</v>
      </c>
      <c r="D422" s="349">
        <v>11</v>
      </c>
      <c r="E422" s="74">
        <v>4</v>
      </c>
      <c r="F422" s="87">
        <v>0</v>
      </c>
      <c r="G422" s="92"/>
      <c r="H422" s="97" t="str">
        <f t="shared" si="26"/>
        <v>東区11-4</v>
      </c>
      <c r="I422" s="104">
        <v>390</v>
      </c>
      <c r="J422" s="113" t="s">
        <v>500</v>
      </c>
      <c r="K422" s="281"/>
      <c r="L422" s="318" t="s">
        <v>1603</v>
      </c>
      <c r="M422" s="5" t="str">
        <f>IF(F427,I427,"")</f>
        <v/>
      </c>
      <c r="N422" s="6"/>
      <c r="O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</row>
    <row r="423" spans="1:70" ht="20.25" hidden="1">
      <c r="A423" s="4">
        <v>421</v>
      </c>
      <c r="B423" s="581"/>
      <c r="C423" s="76" t="s">
        <v>388</v>
      </c>
      <c r="D423" s="349">
        <v>11</v>
      </c>
      <c r="E423" s="74">
        <v>5</v>
      </c>
      <c r="F423" s="87"/>
      <c r="G423" s="92"/>
      <c r="H423" s="97" t="str">
        <f t="shared" si="26"/>
        <v>東区11-5</v>
      </c>
      <c r="I423" s="104">
        <v>420</v>
      </c>
      <c r="J423" s="113" t="s">
        <v>501</v>
      </c>
      <c r="K423" s="188"/>
      <c r="L423" s="129"/>
      <c r="M423" s="5">
        <f t="shared" si="25"/>
        <v>330</v>
      </c>
      <c r="N423" s="6"/>
    </row>
    <row r="424" spans="1:70" ht="20.25">
      <c r="A424" s="4">
        <v>422</v>
      </c>
      <c r="B424" s="581"/>
      <c r="C424" s="76" t="s">
        <v>388</v>
      </c>
      <c r="D424" s="349">
        <v>11</v>
      </c>
      <c r="E424" s="74">
        <v>6</v>
      </c>
      <c r="F424" s="87">
        <v>0</v>
      </c>
      <c r="G424" s="92"/>
      <c r="H424" s="97" t="str">
        <f t="shared" si="26"/>
        <v>東区11-6</v>
      </c>
      <c r="I424" s="104">
        <v>535</v>
      </c>
      <c r="J424" s="113" t="s">
        <v>502</v>
      </c>
      <c r="K424" s="281"/>
      <c r="L424" s="164" t="s">
        <v>857</v>
      </c>
      <c r="M424" s="5">
        <f t="shared" ref="M424:M429" si="28">IF(F444,I444,"")</f>
        <v>565</v>
      </c>
      <c r="N424" s="6"/>
      <c r="O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</row>
    <row r="425" spans="1:70" ht="20.25" hidden="1" customHeight="1">
      <c r="A425" s="4">
        <v>423</v>
      </c>
      <c r="B425" s="581"/>
      <c r="C425" s="76" t="s">
        <v>388</v>
      </c>
      <c r="D425" s="349">
        <v>11</v>
      </c>
      <c r="E425" s="74">
        <v>7</v>
      </c>
      <c r="F425" s="87"/>
      <c r="G425" s="92"/>
      <c r="H425" s="97" t="str">
        <f t="shared" si="26"/>
        <v>東区11-7</v>
      </c>
      <c r="I425" s="104">
        <v>240</v>
      </c>
      <c r="J425" s="113" t="s">
        <v>503</v>
      </c>
      <c r="K425" s="188"/>
      <c r="L425" s="152"/>
      <c r="M425" s="4" t="str">
        <f t="shared" si="28"/>
        <v/>
      </c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</row>
    <row r="426" spans="1:70" ht="20.100000000000001" hidden="1" customHeight="1">
      <c r="A426" s="4">
        <v>424</v>
      </c>
      <c r="B426" s="581"/>
      <c r="C426" s="76" t="s">
        <v>388</v>
      </c>
      <c r="D426" s="349">
        <v>11</v>
      </c>
      <c r="E426" s="74">
        <v>8</v>
      </c>
      <c r="F426" s="87"/>
      <c r="G426" s="92"/>
      <c r="H426" s="97" t="str">
        <f t="shared" si="26"/>
        <v>東区11-8</v>
      </c>
      <c r="I426" s="104">
        <v>460</v>
      </c>
      <c r="J426" s="113" t="s">
        <v>504</v>
      </c>
      <c r="K426" s="188"/>
      <c r="L426" s="129"/>
      <c r="M426" s="4" t="str">
        <f t="shared" si="28"/>
        <v/>
      </c>
      <c r="O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</row>
    <row r="427" spans="1:70" ht="20.25" hidden="1" customHeight="1">
      <c r="A427" s="4">
        <v>425</v>
      </c>
      <c r="B427" s="582"/>
      <c r="C427" s="76" t="s">
        <v>388</v>
      </c>
      <c r="D427" s="349">
        <v>11</v>
      </c>
      <c r="E427" s="74" t="s">
        <v>1025</v>
      </c>
      <c r="F427" s="87"/>
      <c r="G427" s="92"/>
      <c r="H427" s="97" t="str">
        <f t="shared" si="26"/>
        <v>東区11-9</v>
      </c>
      <c r="I427" s="104">
        <v>300</v>
      </c>
      <c r="J427" s="322" t="s">
        <v>1054</v>
      </c>
      <c r="K427" s="188"/>
      <c r="L427" s="129"/>
      <c r="M427" s="4" t="str">
        <f t="shared" si="28"/>
        <v/>
      </c>
      <c r="O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</row>
    <row r="428" spans="1:70" ht="20.25" hidden="1">
      <c r="A428" s="4">
        <v>426</v>
      </c>
      <c r="B428" s="589" t="s">
        <v>505</v>
      </c>
      <c r="C428" s="76" t="s">
        <v>388</v>
      </c>
      <c r="D428" s="349">
        <v>12</v>
      </c>
      <c r="E428" s="74">
        <v>1</v>
      </c>
      <c r="F428" s="87"/>
      <c r="G428" s="92"/>
      <c r="H428" s="97" t="str">
        <f t="shared" si="26"/>
        <v>東区12-1</v>
      </c>
      <c r="I428" s="104">
        <v>220</v>
      </c>
      <c r="J428" s="113" t="s">
        <v>1318</v>
      </c>
      <c r="K428" s="281"/>
      <c r="L428" s="318"/>
      <c r="M428" s="5" t="str">
        <f>IF(F433,I433,"")</f>
        <v/>
      </c>
      <c r="N428" s="6"/>
    </row>
    <row r="429" spans="1:70" ht="20.25" hidden="1">
      <c r="A429" s="4">
        <v>427</v>
      </c>
      <c r="B429" s="589"/>
      <c r="C429" s="76" t="s">
        <v>388</v>
      </c>
      <c r="D429" s="349">
        <v>12</v>
      </c>
      <c r="E429" s="74">
        <v>2</v>
      </c>
      <c r="F429" s="87"/>
      <c r="G429" s="92"/>
      <c r="H429" s="97" t="str">
        <f t="shared" si="26"/>
        <v>東区12-2</v>
      </c>
      <c r="I429" s="104">
        <v>565</v>
      </c>
      <c r="J429" s="113" t="s">
        <v>507</v>
      </c>
      <c r="K429" s="188"/>
      <c r="L429" s="129"/>
      <c r="M429" s="5" t="str">
        <f t="shared" si="28"/>
        <v/>
      </c>
    </row>
    <row r="430" spans="1:70" ht="20.100000000000001" hidden="1" customHeight="1">
      <c r="A430" s="4">
        <v>428</v>
      </c>
      <c r="B430" s="589"/>
      <c r="C430" s="76" t="s">
        <v>388</v>
      </c>
      <c r="D430" s="349">
        <v>12</v>
      </c>
      <c r="E430" s="74">
        <v>3</v>
      </c>
      <c r="F430" s="87"/>
      <c r="G430" s="92"/>
      <c r="H430" s="97" t="str">
        <f t="shared" si="26"/>
        <v>東区12-3</v>
      </c>
      <c r="I430" s="104">
        <v>415</v>
      </c>
      <c r="J430" s="113" t="s">
        <v>1319</v>
      </c>
      <c r="K430" s="188"/>
      <c r="L430" s="141"/>
      <c r="M430" s="4" t="str">
        <f>IF(F452,I452,"")</f>
        <v/>
      </c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</row>
    <row r="431" spans="1:70" ht="20.25" customHeight="1">
      <c r="A431" s="4">
        <v>429</v>
      </c>
      <c r="B431" s="589"/>
      <c r="C431" s="76" t="s">
        <v>388</v>
      </c>
      <c r="D431" s="349">
        <v>12</v>
      </c>
      <c r="E431" s="74">
        <v>4</v>
      </c>
      <c r="F431" s="87">
        <v>0</v>
      </c>
      <c r="G431" s="92"/>
      <c r="H431" s="97" t="str">
        <f t="shared" si="26"/>
        <v>東区12-4</v>
      </c>
      <c r="I431" s="104">
        <v>180</v>
      </c>
      <c r="J431" s="113" t="s">
        <v>1320</v>
      </c>
      <c r="K431" s="281"/>
      <c r="L431" s="164" t="s">
        <v>857</v>
      </c>
      <c r="M431" s="4" t="str">
        <f>IF(F453,I453,"")</f>
        <v/>
      </c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</row>
    <row r="432" spans="1:70" ht="20.100000000000001" hidden="1" customHeight="1">
      <c r="A432" s="4">
        <v>430</v>
      </c>
      <c r="B432" s="589"/>
      <c r="C432" s="76" t="s">
        <v>388</v>
      </c>
      <c r="D432" s="349">
        <v>12</v>
      </c>
      <c r="E432" s="74">
        <v>5</v>
      </c>
      <c r="F432" s="87"/>
      <c r="G432" s="92"/>
      <c r="H432" s="97" t="str">
        <f t="shared" si="26"/>
        <v>東区12-5</v>
      </c>
      <c r="I432" s="104">
        <v>335</v>
      </c>
      <c r="J432" s="113" t="s">
        <v>1321</v>
      </c>
      <c r="K432" s="188"/>
      <c r="L432" s="129"/>
      <c r="M432" s="5" t="str">
        <f>IF(F437,I437,"")</f>
        <v/>
      </c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</row>
    <row r="433" spans="1:70" s="15" customFormat="1" ht="20.25" hidden="1">
      <c r="A433" s="4">
        <v>431</v>
      </c>
      <c r="B433" s="589" t="s">
        <v>511</v>
      </c>
      <c r="C433" s="76" t="s">
        <v>388</v>
      </c>
      <c r="D433" s="349">
        <v>13</v>
      </c>
      <c r="E433" s="74">
        <v>1</v>
      </c>
      <c r="F433" s="87"/>
      <c r="G433" s="92"/>
      <c r="H433" s="97" t="str">
        <f t="shared" si="26"/>
        <v>東区13-1</v>
      </c>
      <c r="I433" s="104">
        <v>490</v>
      </c>
      <c r="J433" s="113" t="s">
        <v>1322</v>
      </c>
      <c r="K433" s="281"/>
      <c r="L433" s="341"/>
      <c r="M433" s="5" t="str">
        <f>IF(F438,I438,"")</f>
        <v/>
      </c>
      <c r="P433" s="44"/>
      <c r="Q433" s="44"/>
    </row>
    <row r="434" spans="1:70" s="15" customFormat="1" ht="20.25" hidden="1" customHeight="1">
      <c r="A434" s="4">
        <v>432</v>
      </c>
      <c r="B434" s="589"/>
      <c r="C434" s="76" t="s">
        <v>388</v>
      </c>
      <c r="D434" s="349">
        <v>13</v>
      </c>
      <c r="E434" s="74">
        <v>2</v>
      </c>
      <c r="F434" s="87"/>
      <c r="G434" s="92"/>
      <c r="H434" s="97" t="str">
        <f t="shared" si="26"/>
        <v>東区13-2</v>
      </c>
      <c r="I434" s="104">
        <v>530</v>
      </c>
      <c r="J434" s="113" t="s">
        <v>513</v>
      </c>
      <c r="K434" s="188"/>
      <c r="L434" s="160"/>
      <c r="M434" s="5">
        <f>IF(F439,I439,"")</f>
        <v>510</v>
      </c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</row>
    <row r="435" spans="1:70" s="15" customFormat="1" ht="20.100000000000001" customHeight="1">
      <c r="A435" s="4">
        <v>433</v>
      </c>
      <c r="B435" s="589"/>
      <c r="C435" s="76" t="s">
        <v>388</v>
      </c>
      <c r="D435" s="349">
        <v>13</v>
      </c>
      <c r="E435" s="74">
        <v>3</v>
      </c>
      <c r="F435" s="87">
        <v>0</v>
      </c>
      <c r="G435" s="92"/>
      <c r="H435" s="97" t="str">
        <f t="shared" si="26"/>
        <v>東区13-3</v>
      </c>
      <c r="I435" s="104">
        <v>370</v>
      </c>
      <c r="J435" s="113" t="s">
        <v>513</v>
      </c>
      <c r="K435" s="330"/>
      <c r="L435" s="138" t="s">
        <v>1590</v>
      </c>
      <c r="M435" s="4"/>
      <c r="N435" s="6"/>
      <c r="P435" s="44"/>
      <c r="Q435" s="44"/>
    </row>
    <row r="436" spans="1:70" ht="20.25" hidden="1" customHeight="1">
      <c r="A436" s="4">
        <v>434</v>
      </c>
      <c r="B436" s="589"/>
      <c r="C436" s="76" t="s">
        <v>388</v>
      </c>
      <c r="D436" s="349">
        <v>13</v>
      </c>
      <c r="E436" s="74">
        <v>4</v>
      </c>
      <c r="F436" s="87"/>
      <c r="G436" s="92"/>
      <c r="H436" s="97" t="str">
        <f t="shared" si="26"/>
        <v>東区13-4</v>
      </c>
      <c r="I436" s="104">
        <v>600</v>
      </c>
      <c r="J436" s="114" t="s">
        <v>1323</v>
      </c>
      <c r="K436" s="189"/>
      <c r="L436" s="130"/>
      <c r="M436" s="4" t="str">
        <f>IF(F459,I459,"")</f>
        <v/>
      </c>
    </row>
    <row r="437" spans="1:70" ht="16.5" customHeight="1">
      <c r="A437" s="4">
        <v>435</v>
      </c>
      <c r="B437" s="589"/>
      <c r="C437" s="76" t="s">
        <v>388</v>
      </c>
      <c r="D437" s="349">
        <v>13</v>
      </c>
      <c r="E437" s="74">
        <v>5</v>
      </c>
      <c r="F437" s="87">
        <v>0</v>
      </c>
      <c r="G437" s="92"/>
      <c r="H437" s="97" t="str">
        <f t="shared" si="26"/>
        <v>東区13-5</v>
      </c>
      <c r="I437" s="104">
        <v>430</v>
      </c>
      <c r="J437" s="113" t="s">
        <v>515</v>
      </c>
      <c r="K437" s="281"/>
      <c r="L437" s="318" t="s">
        <v>694</v>
      </c>
      <c r="M437" s="5">
        <f>IF(F442,I442,"")</f>
        <v>330</v>
      </c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</row>
    <row r="438" spans="1:70" ht="20.100000000000001" customHeight="1">
      <c r="A438" s="4">
        <v>436</v>
      </c>
      <c r="B438" s="589"/>
      <c r="C438" s="76" t="s">
        <v>388</v>
      </c>
      <c r="D438" s="349">
        <v>13</v>
      </c>
      <c r="E438" s="74">
        <v>6</v>
      </c>
      <c r="F438" s="87">
        <v>0</v>
      </c>
      <c r="G438" s="92"/>
      <c r="H438" s="97" t="str">
        <f t="shared" si="26"/>
        <v>東区13-6</v>
      </c>
      <c r="I438" s="104">
        <v>535</v>
      </c>
      <c r="J438" s="113" t="s">
        <v>515</v>
      </c>
      <c r="K438" s="188"/>
      <c r="L438" s="318" t="s">
        <v>694</v>
      </c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</row>
    <row r="439" spans="1:70" ht="20.100000000000001" customHeight="1">
      <c r="A439" s="4">
        <v>437</v>
      </c>
      <c r="B439" s="589"/>
      <c r="C439" s="76" t="s">
        <v>388</v>
      </c>
      <c r="D439" s="349">
        <v>13</v>
      </c>
      <c r="E439" s="74">
        <v>7</v>
      </c>
      <c r="F439" s="87">
        <v>3</v>
      </c>
      <c r="G439" s="92"/>
      <c r="H439" s="97" t="str">
        <f t="shared" si="26"/>
        <v>東区13-7</v>
      </c>
      <c r="I439" s="104">
        <v>510</v>
      </c>
      <c r="J439" s="113" t="s">
        <v>517</v>
      </c>
      <c r="K439" s="188" t="s">
        <v>988</v>
      </c>
      <c r="L439" s="373" t="s">
        <v>1116</v>
      </c>
      <c r="M439" s="4" t="str">
        <f t="shared" ref="M439:M444" si="29">IF(F462,I462,"")</f>
        <v/>
      </c>
      <c r="N439" s="6"/>
      <c r="O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</row>
    <row r="440" spans="1:70" ht="20.25" customHeight="1">
      <c r="A440" s="4">
        <v>438</v>
      </c>
      <c r="B440" s="589"/>
      <c r="C440" s="76" t="s">
        <v>388</v>
      </c>
      <c r="D440" s="349">
        <v>13</v>
      </c>
      <c r="E440" s="74">
        <v>8</v>
      </c>
      <c r="F440" s="87">
        <v>0</v>
      </c>
      <c r="G440" s="92"/>
      <c r="H440" s="97" t="str">
        <f t="shared" si="26"/>
        <v>東区13-8</v>
      </c>
      <c r="I440" s="104">
        <v>300</v>
      </c>
      <c r="J440" s="119" t="s">
        <v>1324</v>
      </c>
      <c r="K440" s="281"/>
      <c r="L440" s="341" t="s">
        <v>1593</v>
      </c>
      <c r="M440" s="5" t="str">
        <f>IF(F445,I445,"")</f>
        <v/>
      </c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</row>
    <row r="441" spans="1:70" ht="20.100000000000001" hidden="1" customHeight="1">
      <c r="A441" s="4">
        <v>439</v>
      </c>
      <c r="B441" s="589"/>
      <c r="C441" s="76" t="s">
        <v>388</v>
      </c>
      <c r="D441" s="349">
        <v>13</v>
      </c>
      <c r="E441" s="74">
        <v>9</v>
      </c>
      <c r="F441" s="87"/>
      <c r="G441" s="92"/>
      <c r="H441" s="97" t="str">
        <f t="shared" si="26"/>
        <v>東区13-9</v>
      </c>
      <c r="I441" s="104">
        <v>510</v>
      </c>
      <c r="J441" s="113" t="s">
        <v>519</v>
      </c>
      <c r="K441" s="188"/>
      <c r="L441" s="129"/>
      <c r="M441" s="5" t="str">
        <f>IF(F446,I446,"")</f>
        <v/>
      </c>
      <c r="N441" s="6"/>
      <c r="O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</row>
    <row r="442" spans="1:70" ht="16.5" customHeight="1">
      <c r="A442" s="4">
        <v>440</v>
      </c>
      <c r="B442" s="589"/>
      <c r="C442" s="76" t="s">
        <v>388</v>
      </c>
      <c r="D442" s="349">
        <v>13</v>
      </c>
      <c r="E442" s="74">
        <v>10</v>
      </c>
      <c r="F442" s="87">
        <v>3</v>
      </c>
      <c r="G442" s="92"/>
      <c r="H442" s="97" t="str">
        <f t="shared" si="26"/>
        <v>東区13-10</v>
      </c>
      <c r="I442" s="104">
        <v>330</v>
      </c>
      <c r="J442" s="113" t="s">
        <v>520</v>
      </c>
      <c r="K442" s="188" t="s">
        <v>952</v>
      </c>
      <c r="L442" s="402" t="s">
        <v>1520</v>
      </c>
      <c r="M442" s="4" t="str">
        <f t="shared" si="29"/>
        <v/>
      </c>
      <c r="N442" s="6"/>
    </row>
    <row r="443" spans="1:70" ht="20.25" hidden="1" customHeight="1">
      <c r="A443" s="4">
        <v>441</v>
      </c>
      <c r="B443" s="589"/>
      <c r="C443" s="76" t="s">
        <v>388</v>
      </c>
      <c r="D443" s="349">
        <v>13</v>
      </c>
      <c r="E443" s="74" t="s">
        <v>383</v>
      </c>
      <c r="F443" s="87"/>
      <c r="G443" s="92"/>
      <c r="H443" s="97" t="str">
        <f t="shared" si="26"/>
        <v>東区13-11</v>
      </c>
      <c r="I443" s="104">
        <v>595</v>
      </c>
      <c r="J443" s="113" t="s">
        <v>1325</v>
      </c>
      <c r="K443" s="188"/>
      <c r="L443" s="156"/>
      <c r="M443" s="5">
        <f>IF(F448,I448,"")</f>
        <v>420</v>
      </c>
      <c r="N443" s="6"/>
      <c r="O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</row>
    <row r="444" spans="1:70" ht="20.25" customHeight="1">
      <c r="A444" s="4">
        <v>442</v>
      </c>
      <c r="B444" s="590" t="s">
        <v>522</v>
      </c>
      <c r="C444" s="76" t="s">
        <v>388</v>
      </c>
      <c r="D444" s="349">
        <v>14</v>
      </c>
      <c r="E444" s="74">
        <v>1</v>
      </c>
      <c r="F444" s="87">
        <v>1</v>
      </c>
      <c r="G444" s="92"/>
      <c r="H444" s="97" t="str">
        <f t="shared" si="26"/>
        <v>東区14-1</v>
      </c>
      <c r="I444" s="104">
        <v>565</v>
      </c>
      <c r="J444" s="113" t="s">
        <v>1326</v>
      </c>
      <c r="K444" s="189" t="s">
        <v>1530</v>
      </c>
      <c r="L444" s="169"/>
      <c r="M444" s="4" t="str">
        <f t="shared" si="29"/>
        <v/>
      </c>
      <c r="N444" s="6"/>
      <c r="O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</row>
    <row r="445" spans="1:70" ht="20.25" hidden="1" customHeight="1">
      <c r="A445" s="4">
        <v>443</v>
      </c>
      <c r="B445" s="581"/>
      <c r="C445" s="76" t="s">
        <v>388</v>
      </c>
      <c r="D445" s="349">
        <v>14</v>
      </c>
      <c r="E445" s="74">
        <v>2</v>
      </c>
      <c r="F445" s="87"/>
      <c r="G445" s="92"/>
      <c r="H445" s="97" t="str">
        <f t="shared" si="26"/>
        <v>東区14-2</v>
      </c>
      <c r="I445" s="104">
        <v>250</v>
      </c>
      <c r="J445" s="113" t="s">
        <v>1327</v>
      </c>
      <c r="K445" s="188"/>
      <c r="L445" s="152"/>
      <c r="M445" s="4" t="str">
        <f>IF(F470,I470,"")</f>
        <v/>
      </c>
      <c r="N445" s="6"/>
      <c r="O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</row>
    <row r="446" spans="1:70" ht="20.25" hidden="1" customHeight="1">
      <c r="A446" s="4">
        <v>444</v>
      </c>
      <c r="B446" s="581"/>
      <c r="C446" s="76" t="s">
        <v>388</v>
      </c>
      <c r="D446" s="349">
        <v>14</v>
      </c>
      <c r="E446" s="74">
        <v>3</v>
      </c>
      <c r="F446" s="87"/>
      <c r="G446" s="92"/>
      <c r="H446" s="97" t="str">
        <f t="shared" si="26"/>
        <v>東区14-3</v>
      </c>
      <c r="I446" s="104">
        <v>550</v>
      </c>
      <c r="J446" s="113" t="s">
        <v>1328</v>
      </c>
      <c r="K446" s="188"/>
      <c r="L446" s="129"/>
      <c r="M446" s="4">
        <f>IF(F471,I471,"")</f>
        <v>420</v>
      </c>
      <c r="N446" s="6"/>
      <c r="O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</row>
    <row r="447" spans="1:70" ht="20.25" hidden="1" customHeight="1">
      <c r="A447" s="4">
        <v>445</v>
      </c>
      <c r="B447" s="581"/>
      <c r="C447" s="76" t="s">
        <v>388</v>
      </c>
      <c r="D447" s="59">
        <v>14</v>
      </c>
      <c r="E447" s="74">
        <v>4</v>
      </c>
      <c r="F447" s="87"/>
      <c r="G447" s="92"/>
      <c r="H447" s="97" t="str">
        <f t="shared" si="26"/>
        <v>東区14-4</v>
      </c>
      <c r="I447" s="104">
        <v>240</v>
      </c>
      <c r="J447" s="113" t="s">
        <v>1329</v>
      </c>
      <c r="K447" s="188"/>
      <c r="L447" s="129"/>
      <c r="M447" s="4" t="str">
        <f>IF(F472,I472,"")</f>
        <v/>
      </c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</row>
    <row r="448" spans="1:70" ht="20.25" customHeight="1">
      <c r="A448" s="4">
        <v>446</v>
      </c>
      <c r="B448" s="581"/>
      <c r="C448" s="76" t="s">
        <v>388</v>
      </c>
      <c r="D448" s="349">
        <v>14</v>
      </c>
      <c r="E448" s="74">
        <v>5</v>
      </c>
      <c r="F448" s="87">
        <v>1</v>
      </c>
      <c r="G448" s="92"/>
      <c r="H448" s="97" t="str">
        <f t="shared" si="26"/>
        <v>東区14-5</v>
      </c>
      <c r="I448" s="104">
        <v>420</v>
      </c>
      <c r="J448" s="113" t="s">
        <v>527</v>
      </c>
      <c r="K448" s="324" t="s">
        <v>15</v>
      </c>
      <c r="L448" s="138"/>
      <c r="M448" s="4" t="str">
        <f>IF(F473,I473,"")</f>
        <v/>
      </c>
      <c r="N448" s="6"/>
      <c r="O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</row>
    <row r="449" spans="1:70" ht="20.25" hidden="1">
      <c r="A449" s="4">
        <v>447</v>
      </c>
      <c r="B449" s="581"/>
      <c r="C449" s="76" t="s">
        <v>388</v>
      </c>
      <c r="D449" s="59">
        <v>14</v>
      </c>
      <c r="E449" s="74" t="s">
        <v>528</v>
      </c>
      <c r="F449" s="87"/>
      <c r="G449" s="92"/>
      <c r="H449" s="97" t="str">
        <f t="shared" si="26"/>
        <v>東区14-6</v>
      </c>
      <c r="I449" s="104">
        <v>350</v>
      </c>
      <c r="J449" s="114" t="s">
        <v>1330</v>
      </c>
      <c r="K449" s="188"/>
      <c r="L449" s="141"/>
      <c r="M449" s="4" t="str">
        <f>IF(F474,I474,"")</f>
        <v/>
      </c>
      <c r="N449" s="6"/>
      <c r="O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</row>
    <row r="450" spans="1:70" ht="20.25" hidden="1" customHeight="1">
      <c r="A450" s="4">
        <v>448</v>
      </c>
      <c r="B450" s="581"/>
      <c r="C450" s="76" t="s">
        <v>388</v>
      </c>
      <c r="D450" s="59">
        <v>14</v>
      </c>
      <c r="E450" s="74">
        <v>7</v>
      </c>
      <c r="F450" s="87"/>
      <c r="G450" s="92"/>
      <c r="H450" s="97" t="str">
        <f t="shared" ref="H450:H520" si="30">CONCATENATE(C450,D450,"-",E450)</f>
        <v>東区14-7</v>
      </c>
      <c r="I450" s="104">
        <v>535</v>
      </c>
      <c r="J450" s="113" t="s">
        <v>1331</v>
      </c>
      <c r="K450" s="189"/>
      <c r="L450" s="129"/>
      <c r="M450" s="5">
        <f>IF(F455,I455,"")</f>
        <v>155</v>
      </c>
      <c r="N450" s="6"/>
      <c r="O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</row>
    <row r="451" spans="1:70" ht="20.25" hidden="1" customHeight="1">
      <c r="A451" s="4">
        <v>449</v>
      </c>
      <c r="B451" s="581"/>
      <c r="C451" s="76" t="s">
        <v>388</v>
      </c>
      <c r="D451" s="59">
        <v>14</v>
      </c>
      <c r="E451" s="74">
        <v>8</v>
      </c>
      <c r="F451" s="87"/>
      <c r="G451" s="92"/>
      <c r="H451" s="97" t="str">
        <f t="shared" si="30"/>
        <v>東区14-8</v>
      </c>
      <c r="I451" s="104">
        <v>475</v>
      </c>
      <c r="J451" s="113" t="s">
        <v>1332</v>
      </c>
      <c r="K451" s="188"/>
      <c r="L451" s="129"/>
      <c r="M451" s="4" t="str">
        <f t="shared" ref="M451:M460" si="31">IF(F475,I475,"")</f>
        <v/>
      </c>
      <c r="N451" s="6"/>
      <c r="O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</row>
    <row r="452" spans="1:70" ht="20.25" hidden="1" customHeight="1">
      <c r="A452" s="4">
        <v>450</v>
      </c>
      <c r="B452" s="581"/>
      <c r="C452" s="76" t="s">
        <v>388</v>
      </c>
      <c r="D452" s="59">
        <v>14</v>
      </c>
      <c r="E452" s="74">
        <v>9</v>
      </c>
      <c r="F452" s="87"/>
      <c r="G452" s="92"/>
      <c r="H452" s="97" t="str">
        <f t="shared" si="30"/>
        <v>東区14-9</v>
      </c>
      <c r="I452" s="104">
        <v>230</v>
      </c>
      <c r="J452" s="113" t="s">
        <v>532</v>
      </c>
      <c r="K452" s="188"/>
      <c r="L452" s="129"/>
      <c r="M452" s="4" t="str">
        <f t="shared" si="31"/>
        <v/>
      </c>
      <c r="N452" s="6"/>
      <c r="O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</row>
    <row r="453" spans="1:70" ht="20.100000000000001" hidden="1" customHeight="1">
      <c r="A453" s="4">
        <v>451</v>
      </c>
      <c r="B453" s="581"/>
      <c r="C453" s="76" t="s">
        <v>388</v>
      </c>
      <c r="D453" s="59">
        <v>14</v>
      </c>
      <c r="E453" s="74" t="s">
        <v>455</v>
      </c>
      <c r="F453" s="87"/>
      <c r="G453" s="92"/>
      <c r="H453" s="97" t="str">
        <f t="shared" si="30"/>
        <v>東区14-10</v>
      </c>
      <c r="I453" s="104">
        <v>260</v>
      </c>
      <c r="J453" s="114" t="s">
        <v>1330</v>
      </c>
      <c r="K453" s="188"/>
      <c r="L453" s="129"/>
      <c r="M453" s="4" t="str">
        <f t="shared" si="31"/>
        <v/>
      </c>
      <c r="O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</row>
    <row r="454" spans="1:70" ht="20.25" hidden="1" customHeight="1">
      <c r="A454" s="4">
        <v>452</v>
      </c>
      <c r="B454" s="581"/>
      <c r="C454" s="76" t="s">
        <v>388</v>
      </c>
      <c r="D454" s="59">
        <v>14</v>
      </c>
      <c r="E454" s="74" t="s">
        <v>383</v>
      </c>
      <c r="F454" s="87"/>
      <c r="G454" s="92"/>
      <c r="H454" s="97" t="str">
        <f t="shared" si="30"/>
        <v>東区14-11</v>
      </c>
      <c r="I454" s="104">
        <v>470</v>
      </c>
      <c r="J454" s="114" t="s">
        <v>1330</v>
      </c>
      <c r="K454" s="189"/>
      <c r="L454" s="129"/>
      <c r="M454" s="4" t="str">
        <f t="shared" si="31"/>
        <v/>
      </c>
      <c r="O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</row>
    <row r="455" spans="1:70" s="24" customFormat="1" ht="20.25">
      <c r="A455" s="4">
        <v>453</v>
      </c>
      <c r="B455" s="581"/>
      <c r="C455" s="76" t="s">
        <v>388</v>
      </c>
      <c r="D455" s="349">
        <v>14</v>
      </c>
      <c r="E455" s="74" t="s">
        <v>865</v>
      </c>
      <c r="F455" s="87">
        <v>3</v>
      </c>
      <c r="G455" s="92"/>
      <c r="H455" s="97" t="str">
        <f t="shared" si="30"/>
        <v>東区14-12</v>
      </c>
      <c r="I455" s="104">
        <v>155</v>
      </c>
      <c r="J455" s="114" t="s">
        <v>1333</v>
      </c>
      <c r="K455" s="189" t="s">
        <v>1033</v>
      </c>
      <c r="L455" s="420" t="s">
        <v>1624</v>
      </c>
      <c r="M455" s="5" t="str">
        <f>IF(F462,I462,"")</f>
        <v/>
      </c>
      <c r="N455" s="6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</row>
    <row r="456" spans="1:70" ht="20.25" hidden="1">
      <c r="A456" s="4">
        <v>454</v>
      </c>
      <c r="B456" s="581"/>
      <c r="C456" s="76" t="s">
        <v>388</v>
      </c>
      <c r="D456" s="349">
        <v>14</v>
      </c>
      <c r="E456" s="74" t="s">
        <v>884</v>
      </c>
      <c r="F456" s="87"/>
      <c r="G456" s="92"/>
      <c r="H456" s="97" t="str">
        <f t="shared" si="30"/>
        <v>東区14-13</v>
      </c>
      <c r="I456" s="104">
        <v>250</v>
      </c>
      <c r="J456" s="114" t="s">
        <v>1511</v>
      </c>
      <c r="K456" s="189"/>
      <c r="L456" s="141"/>
      <c r="M456" s="4">
        <f t="shared" si="31"/>
        <v>375</v>
      </c>
    </row>
    <row r="457" spans="1:70" ht="20.25" hidden="1" customHeight="1">
      <c r="A457" s="4">
        <v>455</v>
      </c>
      <c r="B457" s="582"/>
      <c r="C457" s="76" t="s">
        <v>388</v>
      </c>
      <c r="D457" s="349">
        <v>14</v>
      </c>
      <c r="E457" s="74" t="s">
        <v>880</v>
      </c>
      <c r="F457" s="87"/>
      <c r="G457" s="92"/>
      <c r="H457" s="97" t="str">
        <f t="shared" si="30"/>
        <v>東区14-14</v>
      </c>
      <c r="I457" s="104">
        <v>275</v>
      </c>
      <c r="J457" s="114" t="s">
        <v>1512</v>
      </c>
      <c r="K457" s="189"/>
      <c r="L457" s="353"/>
      <c r="M457" s="4" t="str">
        <f t="shared" si="31"/>
        <v/>
      </c>
      <c r="N457" s="6"/>
      <c r="O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</row>
    <row r="458" spans="1:70" ht="20.25" hidden="1">
      <c r="A458" s="4">
        <v>456</v>
      </c>
      <c r="B458" s="590" t="s">
        <v>534</v>
      </c>
      <c r="C458" s="76" t="s">
        <v>388</v>
      </c>
      <c r="D458" s="59">
        <v>15</v>
      </c>
      <c r="E458" s="74">
        <v>1</v>
      </c>
      <c r="F458" s="87"/>
      <c r="G458" s="92"/>
      <c r="H458" s="97" t="str">
        <f t="shared" si="30"/>
        <v>東区15-1</v>
      </c>
      <c r="I458" s="104">
        <v>215</v>
      </c>
      <c r="J458" s="113" t="s">
        <v>535</v>
      </c>
      <c r="K458" s="281"/>
      <c r="L458" s="129"/>
      <c r="M458" s="5" t="str">
        <f t="shared" si="31"/>
        <v/>
      </c>
    </row>
    <row r="459" spans="1:70" ht="20.100000000000001" customHeight="1">
      <c r="A459" s="4">
        <v>457</v>
      </c>
      <c r="B459" s="581"/>
      <c r="C459" s="76" t="s">
        <v>388</v>
      </c>
      <c r="D459" s="59">
        <v>15</v>
      </c>
      <c r="E459" s="74">
        <v>2</v>
      </c>
      <c r="F459" s="87">
        <v>0</v>
      </c>
      <c r="G459" s="92"/>
      <c r="H459" s="97" t="str">
        <f t="shared" si="30"/>
        <v>東区15-2</v>
      </c>
      <c r="I459" s="104">
        <v>505</v>
      </c>
      <c r="J459" s="113" t="s">
        <v>1336</v>
      </c>
      <c r="K459" s="188"/>
      <c r="L459" s="318" t="s">
        <v>1598</v>
      </c>
      <c r="M459" s="5" t="str">
        <f t="shared" si="31"/>
        <v/>
      </c>
      <c r="N459" s="6"/>
      <c r="O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</row>
    <row r="460" spans="1:70" ht="16.5" hidden="1" customHeight="1">
      <c r="A460" s="4">
        <v>458</v>
      </c>
      <c r="B460" s="581"/>
      <c r="C460" s="76" t="s">
        <v>388</v>
      </c>
      <c r="D460" s="59">
        <v>15</v>
      </c>
      <c r="E460" s="74">
        <v>3</v>
      </c>
      <c r="F460" s="87"/>
      <c r="G460" s="92"/>
      <c r="H460" s="97" t="str">
        <f t="shared" si="30"/>
        <v>東区15-3</v>
      </c>
      <c r="I460" s="104">
        <v>465</v>
      </c>
      <c r="J460" s="113" t="s">
        <v>1337</v>
      </c>
      <c r="K460" s="188"/>
      <c r="L460" s="129"/>
      <c r="M460" s="4" t="str">
        <f t="shared" si="31"/>
        <v/>
      </c>
      <c r="N460" s="6"/>
    </row>
    <row r="461" spans="1:70" ht="20.25" hidden="1" customHeight="1">
      <c r="A461" s="4">
        <v>459</v>
      </c>
      <c r="B461" s="581"/>
      <c r="C461" s="76" t="s">
        <v>388</v>
      </c>
      <c r="D461" s="59">
        <v>15</v>
      </c>
      <c r="E461" s="74">
        <v>4</v>
      </c>
      <c r="F461" s="87"/>
      <c r="G461" s="92"/>
      <c r="H461" s="97" t="str">
        <f t="shared" si="30"/>
        <v>東区15-4</v>
      </c>
      <c r="I461" s="104">
        <v>465</v>
      </c>
      <c r="J461" s="113" t="s">
        <v>1338</v>
      </c>
      <c r="K461" s="334"/>
      <c r="L461" s="170"/>
      <c r="M461" s="5" t="str">
        <f>IF(F468,I468,"")</f>
        <v/>
      </c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</row>
    <row r="462" spans="1:70" ht="20.100000000000001" hidden="1" customHeight="1">
      <c r="A462" s="4">
        <v>460</v>
      </c>
      <c r="B462" s="581"/>
      <c r="C462" s="76" t="s">
        <v>388</v>
      </c>
      <c r="D462" s="59">
        <v>15</v>
      </c>
      <c r="E462" s="74">
        <v>5</v>
      </c>
      <c r="F462" s="87"/>
      <c r="G462" s="92"/>
      <c r="H462" s="97" t="str">
        <f t="shared" si="30"/>
        <v>東区15-5</v>
      </c>
      <c r="I462" s="104">
        <v>345</v>
      </c>
      <c r="J462" s="119" t="s">
        <v>1339</v>
      </c>
      <c r="K462" s="281"/>
      <c r="L462" s="319"/>
      <c r="M462" s="4"/>
      <c r="N462" s="6"/>
      <c r="O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</row>
    <row r="463" spans="1:70" ht="20.25" hidden="1">
      <c r="A463" s="4">
        <v>461</v>
      </c>
      <c r="B463" s="581"/>
      <c r="C463" s="76" t="s">
        <v>388</v>
      </c>
      <c r="D463" s="59">
        <v>15</v>
      </c>
      <c r="E463" s="74">
        <v>6</v>
      </c>
      <c r="F463" s="87"/>
      <c r="G463" s="92"/>
      <c r="H463" s="97" t="str">
        <f t="shared" si="30"/>
        <v>東区15-6</v>
      </c>
      <c r="I463" s="104">
        <v>925</v>
      </c>
      <c r="J463" s="113" t="s">
        <v>1340</v>
      </c>
      <c r="K463" s="188"/>
      <c r="L463" s="129"/>
      <c r="M463" s="5">
        <f t="shared" ref="M463:M469" si="32">IF(F486,I486,"")</f>
        <v>455</v>
      </c>
      <c r="N463" s="6"/>
      <c r="O463" s="6"/>
      <c r="P463" s="49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</row>
    <row r="464" spans="1:70" ht="20.25" hidden="1" customHeight="1">
      <c r="A464" s="4">
        <v>462</v>
      </c>
      <c r="B464" s="581"/>
      <c r="C464" s="76" t="s">
        <v>388</v>
      </c>
      <c r="D464" s="59">
        <v>15</v>
      </c>
      <c r="E464" s="74">
        <v>7</v>
      </c>
      <c r="F464" s="87"/>
      <c r="G464" s="92"/>
      <c r="H464" s="97" t="str">
        <f t="shared" si="30"/>
        <v>東区15-7</v>
      </c>
      <c r="I464" s="104">
        <v>495</v>
      </c>
      <c r="J464" s="113" t="s">
        <v>542</v>
      </c>
      <c r="K464" s="188"/>
      <c r="L464" s="140"/>
      <c r="M464" s="5">
        <f>IF(F471,I471,"")</f>
        <v>420</v>
      </c>
      <c r="O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</row>
    <row r="465" spans="1:70" ht="20.25" hidden="1" customHeight="1">
      <c r="A465" s="4">
        <v>463</v>
      </c>
      <c r="B465" s="581"/>
      <c r="C465" s="76" t="s">
        <v>388</v>
      </c>
      <c r="D465" s="59">
        <v>15</v>
      </c>
      <c r="E465" s="74">
        <v>8</v>
      </c>
      <c r="F465" s="87"/>
      <c r="G465" s="92"/>
      <c r="H465" s="97" t="str">
        <f t="shared" si="30"/>
        <v>東区15-8</v>
      </c>
      <c r="I465" s="104">
        <v>400</v>
      </c>
      <c r="J465" s="113" t="s">
        <v>1341</v>
      </c>
      <c r="K465" s="188"/>
      <c r="L465" s="129"/>
      <c r="M465" s="4" t="str">
        <f t="shared" si="32"/>
        <v/>
      </c>
      <c r="N465" s="6"/>
      <c r="O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</row>
    <row r="466" spans="1:70" ht="16.5" hidden="1" customHeight="1">
      <c r="A466" s="4">
        <v>464</v>
      </c>
      <c r="B466" s="581"/>
      <c r="C466" s="76" t="s">
        <v>388</v>
      </c>
      <c r="D466" s="59">
        <v>15</v>
      </c>
      <c r="E466" s="74">
        <v>9</v>
      </c>
      <c r="F466" s="87"/>
      <c r="G466" s="92"/>
      <c r="H466" s="97" t="str">
        <f t="shared" si="30"/>
        <v>東区15-9</v>
      </c>
      <c r="I466" s="104">
        <v>360</v>
      </c>
      <c r="J466" s="113" t="s">
        <v>544</v>
      </c>
      <c r="K466" s="188"/>
      <c r="L466" s="129"/>
      <c r="M466" s="4" t="str">
        <f t="shared" si="32"/>
        <v/>
      </c>
      <c r="N466" s="6"/>
    </row>
    <row r="467" spans="1:70" ht="20.25" hidden="1" customHeight="1">
      <c r="A467" s="4">
        <v>465</v>
      </c>
      <c r="B467" s="581"/>
      <c r="C467" s="76" t="s">
        <v>388</v>
      </c>
      <c r="D467" s="59">
        <v>15</v>
      </c>
      <c r="E467" s="74" t="s">
        <v>455</v>
      </c>
      <c r="F467" s="87"/>
      <c r="G467" s="92"/>
      <c r="H467" s="101" t="str">
        <f t="shared" si="30"/>
        <v>東区15-10</v>
      </c>
      <c r="I467" s="104">
        <v>365</v>
      </c>
      <c r="J467" s="113" t="s">
        <v>545</v>
      </c>
      <c r="K467" s="188"/>
      <c r="L467" s="129"/>
      <c r="M467" s="5" t="str">
        <f t="shared" si="32"/>
        <v/>
      </c>
      <c r="N467" s="6"/>
      <c r="O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</row>
    <row r="468" spans="1:70" ht="20.25" hidden="1" customHeight="1">
      <c r="A468" s="4">
        <v>466</v>
      </c>
      <c r="B468" s="581"/>
      <c r="C468" s="76" t="s">
        <v>388</v>
      </c>
      <c r="D468" s="59">
        <v>15</v>
      </c>
      <c r="E468" s="74" t="s">
        <v>383</v>
      </c>
      <c r="F468" s="87"/>
      <c r="G468" s="92"/>
      <c r="H468" s="101" t="str">
        <f t="shared" si="30"/>
        <v>東区15-11</v>
      </c>
      <c r="I468" s="104">
        <v>305</v>
      </c>
      <c r="J468" s="113" t="s">
        <v>545</v>
      </c>
      <c r="K468" s="281"/>
      <c r="L468" s="152"/>
      <c r="M468" s="4" t="str">
        <f t="shared" si="32"/>
        <v/>
      </c>
      <c r="N468" s="6"/>
      <c r="O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</row>
    <row r="469" spans="1:70" ht="20.25" hidden="1" customHeight="1">
      <c r="A469" s="4">
        <v>467</v>
      </c>
      <c r="B469" s="582"/>
      <c r="C469" s="76" t="s">
        <v>388</v>
      </c>
      <c r="D469" s="59">
        <v>15</v>
      </c>
      <c r="E469" s="74" t="s">
        <v>182</v>
      </c>
      <c r="F469" s="87"/>
      <c r="G469" s="92"/>
      <c r="H469" s="101" t="str">
        <f t="shared" si="30"/>
        <v>東区15-12</v>
      </c>
      <c r="I469" s="104">
        <v>375</v>
      </c>
      <c r="J469" s="114" t="s">
        <v>1342</v>
      </c>
      <c r="K469" s="188"/>
      <c r="L469" s="132"/>
      <c r="M469" s="4">
        <f t="shared" si="32"/>
        <v>340</v>
      </c>
      <c r="N469" s="6"/>
      <c r="O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</row>
    <row r="470" spans="1:70" ht="20.25" hidden="1" customHeight="1">
      <c r="A470" s="4">
        <v>468</v>
      </c>
      <c r="B470" s="589" t="s">
        <v>547</v>
      </c>
      <c r="C470" s="76" t="s">
        <v>548</v>
      </c>
      <c r="D470" s="57">
        <v>1</v>
      </c>
      <c r="E470" s="74">
        <v>1</v>
      </c>
      <c r="F470" s="87"/>
      <c r="G470" s="92"/>
      <c r="H470" s="97" t="str">
        <f t="shared" si="30"/>
        <v>南区1-1</v>
      </c>
      <c r="I470" s="104">
        <v>615</v>
      </c>
      <c r="J470" s="113" t="s">
        <v>549</v>
      </c>
      <c r="K470" s="188"/>
      <c r="L470" s="129"/>
      <c r="M470" s="4" t="str">
        <f t="shared" ref="M470:M480" si="33">IF(F494,I494,"")</f>
        <v/>
      </c>
      <c r="N470" s="6"/>
      <c r="O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</row>
    <row r="471" spans="1:70" ht="20.25" customHeight="1">
      <c r="A471" s="4">
        <v>469</v>
      </c>
      <c r="B471" s="589"/>
      <c r="C471" s="76" t="s">
        <v>548</v>
      </c>
      <c r="D471" s="57">
        <v>1</v>
      </c>
      <c r="E471" s="74">
        <v>2</v>
      </c>
      <c r="F471" s="87">
        <v>1</v>
      </c>
      <c r="G471" s="92"/>
      <c r="H471" s="97" t="str">
        <f t="shared" si="30"/>
        <v>南区1-2</v>
      </c>
      <c r="I471" s="104">
        <v>420</v>
      </c>
      <c r="J471" s="113" t="s">
        <v>550</v>
      </c>
      <c r="K471" s="281" t="s">
        <v>1529</v>
      </c>
      <c r="L471" s="152" t="s">
        <v>1628</v>
      </c>
      <c r="M471" s="4" t="str">
        <f t="shared" si="33"/>
        <v/>
      </c>
      <c r="O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</row>
    <row r="472" spans="1:70" ht="20.25" hidden="1" customHeight="1">
      <c r="A472" s="4">
        <v>470</v>
      </c>
      <c r="B472" s="589"/>
      <c r="C472" s="76" t="s">
        <v>548</v>
      </c>
      <c r="D472" s="57">
        <v>1</v>
      </c>
      <c r="E472" s="74">
        <v>3</v>
      </c>
      <c r="F472" s="87"/>
      <c r="G472" s="92"/>
      <c r="H472" s="97" t="str">
        <f t="shared" si="30"/>
        <v>南区1-3</v>
      </c>
      <c r="I472" s="104">
        <v>590</v>
      </c>
      <c r="J472" s="113" t="s">
        <v>1343</v>
      </c>
      <c r="K472" s="281"/>
      <c r="L472" s="304"/>
      <c r="M472" s="5">
        <f t="shared" si="33"/>
        <v>400</v>
      </c>
      <c r="N472" s="6"/>
      <c r="O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</row>
    <row r="473" spans="1:70" ht="16.5" hidden="1" customHeight="1">
      <c r="A473" s="4">
        <v>471</v>
      </c>
      <c r="B473" s="589"/>
      <c r="C473" s="76" t="s">
        <v>548</v>
      </c>
      <c r="D473" s="57">
        <v>1</v>
      </c>
      <c r="E473" s="74">
        <v>4</v>
      </c>
      <c r="F473" s="87"/>
      <c r="G473" s="92"/>
      <c r="H473" s="97" t="str">
        <f t="shared" si="30"/>
        <v>南区1-4</v>
      </c>
      <c r="I473" s="104">
        <v>980</v>
      </c>
      <c r="J473" s="113" t="s">
        <v>1344</v>
      </c>
      <c r="K473" s="188"/>
      <c r="L473" s="129"/>
      <c r="M473" s="4" t="str">
        <f t="shared" si="33"/>
        <v/>
      </c>
      <c r="N473" s="6"/>
    </row>
    <row r="474" spans="1:70" ht="20.25" hidden="1" customHeight="1">
      <c r="A474" s="4">
        <v>472</v>
      </c>
      <c r="B474" s="589"/>
      <c r="C474" s="76" t="s">
        <v>548</v>
      </c>
      <c r="D474" s="57">
        <v>1</v>
      </c>
      <c r="E474" s="74">
        <v>5</v>
      </c>
      <c r="F474" s="87"/>
      <c r="G474" s="92"/>
      <c r="H474" s="97" t="str">
        <f t="shared" si="30"/>
        <v>南区1-5</v>
      </c>
      <c r="I474" s="104">
        <v>390</v>
      </c>
      <c r="J474" s="113" t="s">
        <v>1345</v>
      </c>
      <c r="K474" s="188"/>
      <c r="L474" s="129"/>
      <c r="M474" s="4" t="str">
        <f t="shared" si="33"/>
        <v/>
      </c>
      <c r="N474" s="6"/>
      <c r="O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</row>
    <row r="475" spans="1:70" ht="20.25" hidden="1" customHeight="1">
      <c r="A475" s="4">
        <v>473</v>
      </c>
      <c r="B475" s="589"/>
      <c r="C475" s="76" t="s">
        <v>548</v>
      </c>
      <c r="D475" s="57">
        <v>1</v>
      </c>
      <c r="E475" s="74">
        <v>6</v>
      </c>
      <c r="F475" s="87"/>
      <c r="G475" s="92"/>
      <c r="H475" s="97" t="str">
        <f t="shared" si="30"/>
        <v>南区1-6</v>
      </c>
      <c r="I475" s="104">
        <v>460</v>
      </c>
      <c r="J475" s="113" t="s">
        <v>553</v>
      </c>
      <c r="K475" s="281"/>
      <c r="L475" s="129"/>
      <c r="M475" s="5">
        <f t="shared" si="33"/>
        <v>505</v>
      </c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</row>
    <row r="476" spans="1:70" ht="20.100000000000001" hidden="1" customHeight="1">
      <c r="A476" s="4">
        <v>474</v>
      </c>
      <c r="B476" s="589"/>
      <c r="C476" s="76" t="s">
        <v>548</v>
      </c>
      <c r="D476" s="57">
        <v>1</v>
      </c>
      <c r="E476" s="74">
        <v>7</v>
      </c>
      <c r="F476" s="87"/>
      <c r="G476" s="92"/>
      <c r="H476" s="97" t="str">
        <f t="shared" si="30"/>
        <v>南区1-7</v>
      </c>
      <c r="I476" s="104">
        <v>410</v>
      </c>
      <c r="J476" s="113" t="s">
        <v>554</v>
      </c>
      <c r="K476" s="188"/>
      <c r="L476" s="129"/>
      <c r="M476" s="5">
        <f t="shared" si="33"/>
        <v>425</v>
      </c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</row>
    <row r="477" spans="1:70" ht="20.100000000000001" hidden="1" customHeight="1">
      <c r="A477" s="4">
        <v>475</v>
      </c>
      <c r="B477" s="589"/>
      <c r="C477" s="76" t="s">
        <v>548</v>
      </c>
      <c r="D477" s="57">
        <v>1</v>
      </c>
      <c r="E477" s="74">
        <v>8</v>
      </c>
      <c r="F477" s="87"/>
      <c r="G477" s="92"/>
      <c r="H477" s="97" t="str">
        <f t="shared" si="30"/>
        <v>南区1-8</v>
      </c>
      <c r="I477" s="104">
        <v>605</v>
      </c>
      <c r="J477" s="113" t="s">
        <v>555</v>
      </c>
      <c r="K477" s="188"/>
      <c r="L477" s="129"/>
      <c r="M477" s="4">
        <f t="shared" si="33"/>
        <v>275</v>
      </c>
    </row>
    <row r="478" spans="1:70" s="23" customFormat="1" ht="20.25" hidden="1" customHeight="1">
      <c r="A478" s="4">
        <v>476</v>
      </c>
      <c r="B478" s="589"/>
      <c r="C478" s="76" t="s">
        <v>548</v>
      </c>
      <c r="D478" s="57">
        <v>1</v>
      </c>
      <c r="E478" s="74">
        <v>9</v>
      </c>
      <c r="F478" s="87"/>
      <c r="G478" s="92"/>
      <c r="H478" s="97" t="str">
        <f t="shared" si="30"/>
        <v>南区1-9</v>
      </c>
      <c r="I478" s="104">
        <v>730</v>
      </c>
      <c r="J478" s="113" t="s">
        <v>1346</v>
      </c>
      <c r="K478" s="188"/>
      <c r="L478" s="129"/>
      <c r="M478" s="5" t="str">
        <f>IF(F485,I485,"")</f>
        <v/>
      </c>
      <c r="N478" s="15"/>
      <c r="P478" s="44"/>
      <c r="Q478" s="44"/>
    </row>
    <row r="479" spans="1:70" s="15" customFormat="1" ht="16.5" hidden="1" customHeight="1">
      <c r="A479" s="4">
        <v>477</v>
      </c>
      <c r="B479" s="589" t="s">
        <v>557</v>
      </c>
      <c r="C479" s="76" t="s">
        <v>548</v>
      </c>
      <c r="D479" s="57">
        <v>2</v>
      </c>
      <c r="E479" s="74">
        <v>1</v>
      </c>
      <c r="F479" s="87"/>
      <c r="G479" s="92"/>
      <c r="H479" s="97" t="str">
        <f t="shared" si="30"/>
        <v>南区2-1</v>
      </c>
      <c r="I479" s="104">
        <v>595</v>
      </c>
      <c r="J479" s="113" t="s">
        <v>1347</v>
      </c>
      <c r="K479" s="188"/>
      <c r="L479" s="360"/>
      <c r="M479" s="5">
        <f>IF(F486,I486,"")</f>
        <v>455</v>
      </c>
      <c r="N479" s="23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</row>
    <row r="480" spans="1:70" s="15" customFormat="1" ht="20.25" customHeight="1">
      <c r="A480" s="4">
        <v>478</v>
      </c>
      <c r="B480" s="589"/>
      <c r="C480" s="76" t="s">
        <v>548</v>
      </c>
      <c r="D480" s="57">
        <v>2</v>
      </c>
      <c r="E480" s="74">
        <v>2</v>
      </c>
      <c r="F480" s="87">
        <v>1</v>
      </c>
      <c r="G480" s="92"/>
      <c r="H480" s="97" t="str">
        <f t="shared" si="30"/>
        <v>南区2-2</v>
      </c>
      <c r="I480" s="104">
        <v>375</v>
      </c>
      <c r="J480" s="113" t="s">
        <v>1348</v>
      </c>
      <c r="K480" s="188" t="s">
        <v>1537</v>
      </c>
      <c r="L480" s="129"/>
      <c r="M480" s="5" t="str">
        <f t="shared" si="33"/>
        <v/>
      </c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</row>
    <row r="481" spans="1:70" s="23" customFormat="1" ht="20.25" hidden="1">
      <c r="A481" s="4">
        <v>479</v>
      </c>
      <c r="B481" s="589"/>
      <c r="C481" s="76" t="s">
        <v>548</v>
      </c>
      <c r="D481" s="57">
        <v>2</v>
      </c>
      <c r="E481" s="74">
        <v>3</v>
      </c>
      <c r="F481" s="87"/>
      <c r="G481" s="92"/>
      <c r="H481" s="97" t="str">
        <f t="shared" si="30"/>
        <v>南区2-3</v>
      </c>
      <c r="I481" s="104">
        <v>455</v>
      </c>
      <c r="J481" s="113" t="s">
        <v>1349</v>
      </c>
      <c r="K481" s="188"/>
      <c r="L481" s="129"/>
      <c r="M481" s="4">
        <f>IF(F506,I506,"")</f>
        <v>325</v>
      </c>
      <c r="N481" s="44"/>
      <c r="P481" s="44"/>
      <c r="Q481" s="44"/>
    </row>
    <row r="482" spans="1:70" s="23" customFormat="1" ht="20.25" hidden="1" customHeight="1">
      <c r="A482" s="4">
        <v>480</v>
      </c>
      <c r="B482" s="589"/>
      <c r="C482" s="76" t="s">
        <v>548</v>
      </c>
      <c r="D482" s="57">
        <v>2</v>
      </c>
      <c r="E482" s="74">
        <v>4</v>
      </c>
      <c r="F482" s="87"/>
      <c r="G482" s="92"/>
      <c r="H482" s="97" t="str">
        <f t="shared" si="30"/>
        <v>南区2-4</v>
      </c>
      <c r="I482" s="104">
        <v>485</v>
      </c>
      <c r="J482" s="113" t="s">
        <v>1350</v>
      </c>
      <c r="K482" s="330"/>
      <c r="L482" s="129"/>
      <c r="M482" s="4" t="str">
        <f>IF(F507,I507,"")</f>
        <v/>
      </c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</row>
    <row r="483" spans="1:70" ht="20.100000000000001" hidden="1" customHeight="1">
      <c r="A483" s="4">
        <v>481</v>
      </c>
      <c r="B483" s="589"/>
      <c r="C483" s="76" t="s">
        <v>548</v>
      </c>
      <c r="D483" s="57">
        <v>2</v>
      </c>
      <c r="E483" s="74">
        <v>5</v>
      </c>
      <c r="F483" s="87"/>
      <c r="G483" s="92"/>
      <c r="H483" s="97" t="str">
        <f t="shared" si="30"/>
        <v>南区2-5</v>
      </c>
      <c r="I483" s="104">
        <v>260</v>
      </c>
      <c r="J483" s="113" t="s">
        <v>1351</v>
      </c>
      <c r="K483" s="334"/>
      <c r="L483" s="168"/>
      <c r="M483" s="5" t="str">
        <f>IF(F490,I490,"")</f>
        <v/>
      </c>
    </row>
    <row r="484" spans="1:70" ht="20.100000000000001" hidden="1" customHeight="1">
      <c r="A484" s="4">
        <v>482</v>
      </c>
      <c r="B484" s="589"/>
      <c r="C484" s="76" t="s">
        <v>548</v>
      </c>
      <c r="D484" s="57">
        <v>2</v>
      </c>
      <c r="E484" s="74">
        <v>6</v>
      </c>
      <c r="F484" s="87"/>
      <c r="G484" s="92"/>
      <c r="H484" s="97" t="str">
        <f t="shared" si="30"/>
        <v>南区2-6</v>
      </c>
      <c r="I484" s="104">
        <v>485</v>
      </c>
      <c r="J484" s="113" t="s">
        <v>1352</v>
      </c>
      <c r="K484" s="188"/>
      <c r="L484" s="164"/>
      <c r="M484" s="4" t="str">
        <f>IF(F509,I509,"")</f>
        <v/>
      </c>
      <c r="N484" s="6"/>
    </row>
    <row r="485" spans="1:70" ht="20.25" hidden="1" customHeight="1">
      <c r="A485" s="4">
        <v>483</v>
      </c>
      <c r="B485" s="589" t="s">
        <v>563</v>
      </c>
      <c r="C485" s="76" t="s">
        <v>548</v>
      </c>
      <c r="D485" s="57">
        <v>3</v>
      </c>
      <c r="E485" s="74">
        <v>1</v>
      </c>
      <c r="F485" s="87"/>
      <c r="G485" s="92"/>
      <c r="H485" s="97" t="str">
        <f t="shared" si="30"/>
        <v>南区3-1</v>
      </c>
      <c r="I485" s="104">
        <v>525</v>
      </c>
      <c r="J485" s="113" t="s">
        <v>1353</v>
      </c>
      <c r="K485" s="281"/>
      <c r="L485" s="150"/>
      <c r="M485" s="5">
        <f>IF(F492,I492,"")</f>
        <v>340</v>
      </c>
      <c r="O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</row>
    <row r="486" spans="1:70" ht="20.25" customHeight="1">
      <c r="A486" s="4">
        <v>484</v>
      </c>
      <c r="B486" s="589"/>
      <c r="C486" s="76" t="s">
        <v>548</v>
      </c>
      <c r="D486" s="57">
        <v>3</v>
      </c>
      <c r="E486" s="74" t="s">
        <v>143</v>
      </c>
      <c r="F486" s="87">
        <v>3</v>
      </c>
      <c r="G486" s="92"/>
      <c r="H486" s="97" t="str">
        <f t="shared" si="30"/>
        <v>南区3-2</v>
      </c>
      <c r="I486" s="104">
        <v>455</v>
      </c>
      <c r="J486" s="113" t="s">
        <v>1354</v>
      </c>
      <c r="K486" s="281" t="s">
        <v>1059</v>
      </c>
      <c r="L486" s="377" t="s">
        <v>1128</v>
      </c>
      <c r="M486" s="5">
        <f>IF(F493,I493,"")</f>
        <v>355</v>
      </c>
      <c r="N486" s="6"/>
      <c r="O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</row>
    <row r="487" spans="1:70" ht="20.100000000000001" hidden="1" customHeight="1">
      <c r="A487" s="4">
        <v>485</v>
      </c>
      <c r="B487" s="589"/>
      <c r="C487" s="76" t="s">
        <v>548</v>
      </c>
      <c r="D487" s="57">
        <v>3</v>
      </c>
      <c r="E487" s="74">
        <v>3</v>
      </c>
      <c r="F487" s="87"/>
      <c r="G487" s="92"/>
      <c r="H487" s="97" t="str">
        <f t="shared" si="30"/>
        <v>南区3-3</v>
      </c>
      <c r="I487" s="104">
        <v>465</v>
      </c>
      <c r="J487" s="113" t="s">
        <v>1355</v>
      </c>
      <c r="K487" s="188"/>
      <c r="L487" s="141"/>
      <c r="M487" s="4" t="str">
        <f>IF(F512,I512,"")</f>
        <v/>
      </c>
      <c r="N487" s="6"/>
    </row>
    <row r="488" spans="1:70" ht="20.25" hidden="1" customHeight="1">
      <c r="A488" s="4">
        <v>486</v>
      </c>
      <c r="B488" s="589"/>
      <c r="C488" s="76" t="s">
        <v>548</v>
      </c>
      <c r="D488" s="57">
        <v>3</v>
      </c>
      <c r="E488" s="74">
        <v>4</v>
      </c>
      <c r="F488" s="87"/>
      <c r="G488" s="92"/>
      <c r="H488" s="97" t="str">
        <f t="shared" si="30"/>
        <v>南区3-4</v>
      </c>
      <c r="I488" s="104">
        <v>320</v>
      </c>
      <c r="J488" s="113" t="s">
        <v>1356</v>
      </c>
      <c r="K488" s="188"/>
      <c r="L488" s="129"/>
      <c r="M488" s="4" t="str">
        <f>IF(F513,I513,"")</f>
        <v/>
      </c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</row>
    <row r="489" spans="1:70" ht="20.100000000000001" hidden="1" customHeight="1">
      <c r="A489" s="4">
        <v>487</v>
      </c>
      <c r="B489" s="589"/>
      <c r="C489" s="76" t="s">
        <v>548</v>
      </c>
      <c r="D489" s="57">
        <v>3</v>
      </c>
      <c r="E489" s="74">
        <v>5</v>
      </c>
      <c r="F489" s="87"/>
      <c r="G489" s="92"/>
      <c r="H489" s="97" t="str">
        <f t="shared" si="30"/>
        <v>南区3-5</v>
      </c>
      <c r="I489" s="104">
        <v>345</v>
      </c>
      <c r="J489" s="114" t="s">
        <v>1357</v>
      </c>
      <c r="K489" s="188"/>
      <c r="L489" s="360"/>
      <c r="M489" s="4">
        <f>IF(F514,I514,"")</f>
        <v>470</v>
      </c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</row>
    <row r="490" spans="1:70" ht="20.100000000000001" hidden="1" customHeight="1">
      <c r="A490" s="4">
        <v>488</v>
      </c>
      <c r="B490" s="589"/>
      <c r="C490" s="76" t="s">
        <v>548</v>
      </c>
      <c r="D490" s="57">
        <v>3</v>
      </c>
      <c r="E490" s="74">
        <v>6</v>
      </c>
      <c r="F490" s="87"/>
      <c r="G490" s="92"/>
      <c r="H490" s="97" t="str">
        <f t="shared" si="30"/>
        <v>南区3-6</v>
      </c>
      <c r="I490" s="104">
        <v>475</v>
      </c>
      <c r="J490" s="113" t="s">
        <v>1358</v>
      </c>
      <c r="K490" s="325"/>
      <c r="L490" s="399"/>
      <c r="M490" s="4" t="str">
        <f>IF(F515,I515,"")</f>
        <v/>
      </c>
      <c r="N490" s="6"/>
    </row>
    <row r="491" spans="1:70" ht="20.25" hidden="1" customHeight="1">
      <c r="A491" s="4">
        <v>489</v>
      </c>
      <c r="B491" s="589"/>
      <c r="C491" s="76" t="s">
        <v>548</v>
      </c>
      <c r="D491" s="57">
        <v>3</v>
      </c>
      <c r="E491" s="74">
        <v>7</v>
      </c>
      <c r="F491" s="87"/>
      <c r="G491" s="92"/>
      <c r="H491" s="97" t="str">
        <f t="shared" si="30"/>
        <v>南区3-7</v>
      </c>
      <c r="I491" s="104">
        <v>165</v>
      </c>
      <c r="J491" s="113" t="s">
        <v>1359</v>
      </c>
      <c r="K491" s="188"/>
      <c r="L491" s="129"/>
      <c r="M491" s="5" t="str">
        <f>IF(F498,I498,"")</f>
        <v/>
      </c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</row>
    <row r="492" spans="1:70" ht="20.100000000000001" customHeight="1">
      <c r="A492" s="4">
        <v>490</v>
      </c>
      <c r="B492" s="589"/>
      <c r="C492" s="76" t="s">
        <v>548</v>
      </c>
      <c r="D492" s="57">
        <v>3</v>
      </c>
      <c r="E492" s="74">
        <v>8</v>
      </c>
      <c r="F492" s="87">
        <v>3</v>
      </c>
      <c r="G492" s="92"/>
      <c r="H492" s="97" t="str">
        <f t="shared" si="30"/>
        <v>南区3-8</v>
      </c>
      <c r="I492" s="104">
        <v>340</v>
      </c>
      <c r="J492" s="113" t="s">
        <v>573</v>
      </c>
      <c r="K492" s="281" t="s">
        <v>39</v>
      </c>
      <c r="L492" s="364" t="s">
        <v>1129</v>
      </c>
      <c r="M492" s="5">
        <f>IF(F499,I499,"")</f>
        <v>505</v>
      </c>
      <c r="N492" s="6"/>
      <c r="O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</row>
    <row r="493" spans="1:70" ht="20.25" customHeight="1">
      <c r="A493" s="4">
        <v>491</v>
      </c>
      <c r="B493" s="589"/>
      <c r="C493" s="76" t="s">
        <v>548</v>
      </c>
      <c r="D493" s="57">
        <v>3</v>
      </c>
      <c r="E493" s="74" t="s">
        <v>279</v>
      </c>
      <c r="F493" s="87">
        <v>3</v>
      </c>
      <c r="G493" s="92"/>
      <c r="H493" s="97" t="str">
        <f>CONCATENATE(C493,D493,"-",E493)</f>
        <v>南区3-9</v>
      </c>
      <c r="I493" s="104">
        <v>355</v>
      </c>
      <c r="J493" s="113" t="s">
        <v>1360</v>
      </c>
      <c r="K493" s="281" t="s">
        <v>39</v>
      </c>
      <c r="L493" s="378" t="s">
        <v>1521</v>
      </c>
      <c r="M493" s="5" t="str">
        <f>IF(F519,I519,"")</f>
        <v/>
      </c>
      <c r="N493" s="6"/>
      <c r="O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</row>
    <row r="494" spans="1:70" ht="20.25" hidden="1" customHeight="1">
      <c r="A494" s="4">
        <v>492</v>
      </c>
      <c r="B494" s="591" t="s">
        <v>575</v>
      </c>
      <c r="C494" s="76" t="s">
        <v>548</v>
      </c>
      <c r="D494" s="57">
        <v>4</v>
      </c>
      <c r="E494" s="74">
        <v>1</v>
      </c>
      <c r="F494" s="87"/>
      <c r="G494" s="92"/>
      <c r="H494" s="97" t="str">
        <f t="shared" si="30"/>
        <v>南区4-1</v>
      </c>
      <c r="I494" s="104">
        <v>355</v>
      </c>
      <c r="J494" s="113" t="s">
        <v>1361</v>
      </c>
      <c r="K494" s="188"/>
      <c r="L494" s="131"/>
      <c r="M494" s="5">
        <f>IF(F501,I501,"")</f>
        <v>275</v>
      </c>
      <c r="N494" s="6"/>
      <c r="O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</row>
    <row r="495" spans="1:70" ht="20.25" hidden="1" customHeight="1">
      <c r="A495" s="4">
        <v>493</v>
      </c>
      <c r="B495" s="592"/>
      <c r="C495" s="76" t="s">
        <v>548</v>
      </c>
      <c r="D495" s="57">
        <v>4</v>
      </c>
      <c r="E495" s="74">
        <v>2</v>
      </c>
      <c r="F495" s="87"/>
      <c r="G495" s="92"/>
      <c r="H495" s="97" t="str">
        <f t="shared" si="30"/>
        <v>南区4-2</v>
      </c>
      <c r="I495" s="104">
        <v>430</v>
      </c>
      <c r="J495" s="113" t="s">
        <v>577</v>
      </c>
      <c r="K495" s="188"/>
      <c r="L495" s="129"/>
      <c r="M495" s="4"/>
      <c r="N495" s="6"/>
      <c r="O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</row>
    <row r="496" spans="1:70" ht="20.25" customHeight="1">
      <c r="A496" s="4">
        <v>494</v>
      </c>
      <c r="B496" s="592"/>
      <c r="C496" s="76" t="s">
        <v>548</v>
      </c>
      <c r="D496" s="57">
        <v>4</v>
      </c>
      <c r="E496" s="74">
        <v>3</v>
      </c>
      <c r="F496" s="87">
        <v>1</v>
      </c>
      <c r="G496" s="92"/>
      <c r="H496" s="97" t="str">
        <f t="shared" si="30"/>
        <v>南区4-3</v>
      </c>
      <c r="I496" s="104">
        <v>400</v>
      </c>
      <c r="J496" s="113" t="s">
        <v>1362</v>
      </c>
      <c r="K496" s="281" t="s">
        <v>1592</v>
      </c>
      <c r="L496" s="172"/>
      <c r="M496" s="4" t="str">
        <f t="shared" ref="M496:M501" si="34">IF(F521,I521,"")</f>
        <v/>
      </c>
      <c r="N496" s="6"/>
      <c r="O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</row>
    <row r="497" spans="1:70" ht="20.25" hidden="1" customHeight="1">
      <c r="A497" s="4">
        <v>495</v>
      </c>
      <c r="B497" s="592"/>
      <c r="C497" s="76" t="s">
        <v>548</v>
      </c>
      <c r="D497" s="57">
        <v>4</v>
      </c>
      <c r="E497" s="74">
        <v>4</v>
      </c>
      <c r="F497" s="87"/>
      <c r="G497" s="92"/>
      <c r="H497" s="97" t="str">
        <f t="shared" si="30"/>
        <v>南区4-4</v>
      </c>
      <c r="I497" s="104">
        <v>290</v>
      </c>
      <c r="J497" s="113" t="s">
        <v>579</v>
      </c>
      <c r="K497" s="189"/>
      <c r="L497" s="132"/>
      <c r="M497" s="5">
        <f t="shared" si="34"/>
        <v>385</v>
      </c>
      <c r="N497" s="6"/>
      <c r="O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</row>
    <row r="498" spans="1:70" ht="20.25" hidden="1" customHeight="1">
      <c r="A498" s="4">
        <v>496</v>
      </c>
      <c r="B498" s="592"/>
      <c r="C498" s="76" t="s">
        <v>548</v>
      </c>
      <c r="D498" s="57">
        <v>4</v>
      </c>
      <c r="E498" s="74">
        <v>5</v>
      </c>
      <c r="F498" s="87"/>
      <c r="G498" s="92"/>
      <c r="H498" s="97" t="str">
        <f t="shared" si="30"/>
        <v>南区4-5</v>
      </c>
      <c r="I498" s="104">
        <v>450</v>
      </c>
      <c r="J498" s="113" t="s">
        <v>1363</v>
      </c>
      <c r="K498" s="281"/>
      <c r="L498" s="374"/>
      <c r="M498" s="5">
        <f t="shared" si="34"/>
        <v>390</v>
      </c>
      <c r="O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</row>
    <row r="499" spans="1:70" ht="20.25" customHeight="1">
      <c r="A499" s="4">
        <v>497</v>
      </c>
      <c r="B499" s="592"/>
      <c r="C499" s="76" t="s">
        <v>548</v>
      </c>
      <c r="D499" s="57">
        <v>4</v>
      </c>
      <c r="E499" s="74">
        <v>6</v>
      </c>
      <c r="F499" s="87">
        <v>3</v>
      </c>
      <c r="G499" s="92"/>
      <c r="H499" s="97" t="str">
        <f t="shared" si="30"/>
        <v>南区4-6</v>
      </c>
      <c r="I499" s="104">
        <v>505</v>
      </c>
      <c r="J499" s="113" t="s">
        <v>1576</v>
      </c>
      <c r="K499" s="281"/>
      <c r="L499" s="374" t="s">
        <v>1521</v>
      </c>
      <c r="M499" s="4" t="e">
        <f t="shared" si="34"/>
        <v>#VALUE!</v>
      </c>
      <c r="O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</row>
    <row r="500" spans="1:70" ht="16.5" customHeight="1">
      <c r="A500" s="4">
        <v>498</v>
      </c>
      <c r="B500" s="592"/>
      <c r="C500" s="76" t="s">
        <v>548</v>
      </c>
      <c r="D500" s="57">
        <v>4</v>
      </c>
      <c r="E500" s="74">
        <v>7</v>
      </c>
      <c r="F500" s="87">
        <v>1</v>
      </c>
      <c r="G500" s="92"/>
      <c r="H500" s="97" t="str">
        <f t="shared" si="30"/>
        <v>南区4-7</v>
      </c>
      <c r="I500" s="104">
        <v>425</v>
      </c>
      <c r="J500" s="113" t="s">
        <v>1365</v>
      </c>
      <c r="K500" s="189" t="s">
        <v>1443</v>
      </c>
      <c r="L500" s="418" t="s">
        <v>1601</v>
      </c>
      <c r="M500" s="4">
        <f t="shared" si="34"/>
        <v>270</v>
      </c>
      <c r="N500" s="6"/>
    </row>
    <row r="501" spans="1:70" ht="16.5" customHeight="1">
      <c r="A501" s="4">
        <v>499</v>
      </c>
      <c r="B501" s="592"/>
      <c r="C501" s="76" t="s">
        <v>548</v>
      </c>
      <c r="D501" s="57">
        <v>4</v>
      </c>
      <c r="E501" s="74">
        <v>8</v>
      </c>
      <c r="F501" s="87">
        <v>3</v>
      </c>
      <c r="G501" s="92"/>
      <c r="H501" s="97" t="str">
        <f t="shared" si="30"/>
        <v>南区4-8</v>
      </c>
      <c r="I501" s="104">
        <v>275</v>
      </c>
      <c r="J501" s="113" t="s">
        <v>1513</v>
      </c>
      <c r="K501" s="281"/>
      <c r="L501" s="374" t="s">
        <v>1115</v>
      </c>
      <c r="M501" s="4">
        <f t="shared" si="34"/>
        <v>480</v>
      </c>
      <c r="N501" s="6"/>
    </row>
    <row r="502" spans="1:70" ht="16.5" hidden="1" customHeight="1">
      <c r="A502" s="4">
        <v>500</v>
      </c>
      <c r="B502" s="592"/>
      <c r="C502" s="76" t="s">
        <v>548</v>
      </c>
      <c r="D502" s="57">
        <v>4</v>
      </c>
      <c r="E502" s="74">
        <v>9</v>
      </c>
      <c r="F502" s="87"/>
      <c r="G502" s="92"/>
      <c r="H502" s="97" t="str">
        <f t="shared" si="30"/>
        <v>南区4-9</v>
      </c>
      <c r="I502" s="104">
        <v>545</v>
      </c>
      <c r="J502" s="113" t="s">
        <v>1366</v>
      </c>
      <c r="K502" s="188"/>
      <c r="L502" s="173"/>
      <c r="M502" s="4"/>
      <c r="N502" s="6"/>
    </row>
    <row r="503" spans="1:70" ht="20.25" hidden="1" customHeight="1">
      <c r="A503" s="4">
        <v>501</v>
      </c>
      <c r="B503" s="592"/>
      <c r="C503" s="76" t="s">
        <v>548</v>
      </c>
      <c r="D503" s="57">
        <v>4</v>
      </c>
      <c r="E503" s="74">
        <v>10</v>
      </c>
      <c r="F503" s="87"/>
      <c r="G503" s="92"/>
      <c r="H503" s="97" t="str">
        <f t="shared" si="30"/>
        <v>南区4-10</v>
      </c>
      <c r="I503" s="104">
        <v>410</v>
      </c>
      <c r="J503" s="113" t="s">
        <v>1367</v>
      </c>
      <c r="K503" s="188"/>
      <c r="L503" s="174"/>
      <c r="M503" s="4" t="str">
        <f t="shared" ref="M503:M508" si="35">IF(F527,I527,"")</f>
        <v/>
      </c>
      <c r="N503" s="6"/>
      <c r="O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</row>
    <row r="504" spans="1:70" ht="20.25" hidden="1" customHeight="1">
      <c r="A504" s="4">
        <v>502</v>
      </c>
      <c r="B504" s="592"/>
      <c r="C504" s="76" t="s">
        <v>548</v>
      </c>
      <c r="D504" s="57">
        <v>4</v>
      </c>
      <c r="E504" s="74">
        <v>11</v>
      </c>
      <c r="F504" s="87"/>
      <c r="G504" s="92"/>
      <c r="H504" s="97" t="str">
        <f t="shared" si="30"/>
        <v>南区4-11</v>
      </c>
      <c r="I504" s="104">
        <v>360</v>
      </c>
      <c r="J504" s="113" t="s">
        <v>1368</v>
      </c>
      <c r="K504" s="188"/>
      <c r="L504" s="300"/>
      <c r="M504" s="4" t="str">
        <f t="shared" si="35"/>
        <v/>
      </c>
      <c r="O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</row>
    <row r="505" spans="1:70" ht="20.100000000000001" hidden="1" customHeight="1">
      <c r="A505" s="4">
        <v>503</v>
      </c>
      <c r="B505" s="592"/>
      <c r="C505" s="76" t="s">
        <v>548</v>
      </c>
      <c r="D505" s="57">
        <v>4</v>
      </c>
      <c r="E505" s="74">
        <v>12</v>
      </c>
      <c r="F505" s="87"/>
      <c r="G505" s="92"/>
      <c r="H505" s="97" t="str">
        <f t="shared" si="30"/>
        <v>南区4-12</v>
      </c>
      <c r="I505" s="104">
        <v>410</v>
      </c>
      <c r="J505" s="266" t="s">
        <v>1369</v>
      </c>
      <c r="K505" s="188"/>
      <c r="L505" s="300"/>
      <c r="M505" s="4">
        <f t="shared" si="35"/>
        <v>270</v>
      </c>
      <c r="N505" s="6"/>
      <c r="O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</row>
    <row r="506" spans="1:70" ht="16.5" customHeight="1">
      <c r="A506" s="4">
        <v>504</v>
      </c>
      <c r="B506" s="614"/>
      <c r="C506" s="76" t="s">
        <v>548</v>
      </c>
      <c r="D506" s="57">
        <v>4</v>
      </c>
      <c r="E506" s="74">
        <v>13</v>
      </c>
      <c r="F506" s="87">
        <v>3</v>
      </c>
      <c r="G506" s="92"/>
      <c r="H506" s="97" t="str">
        <f t="shared" si="30"/>
        <v>南区4-13</v>
      </c>
      <c r="I506" s="104">
        <v>325</v>
      </c>
      <c r="J506" s="266" t="s">
        <v>1514</v>
      </c>
      <c r="K506" s="281" t="s">
        <v>1490</v>
      </c>
      <c r="L506" s="374" t="s">
        <v>1491</v>
      </c>
      <c r="M506" s="5" t="str">
        <f t="shared" si="35"/>
        <v/>
      </c>
    </row>
    <row r="507" spans="1:70" ht="20.100000000000001" hidden="1" customHeight="1">
      <c r="A507" s="4">
        <v>505</v>
      </c>
      <c r="B507" s="589" t="s">
        <v>588</v>
      </c>
      <c r="C507" s="76" t="s">
        <v>548</v>
      </c>
      <c r="D507" s="57">
        <v>5</v>
      </c>
      <c r="E507" s="74">
        <v>1</v>
      </c>
      <c r="F507" s="87"/>
      <c r="G507" s="92"/>
      <c r="H507" s="97" t="str">
        <f t="shared" si="30"/>
        <v>南区5-1</v>
      </c>
      <c r="I507" s="104">
        <v>355</v>
      </c>
      <c r="J507" s="113" t="s">
        <v>589</v>
      </c>
      <c r="K507" s="188"/>
      <c r="L507" s="129"/>
      <c r="M507" s="5">
        <f>IF(F514,I514,"")</f>
        <v>470</v>
      </c>
      <c r="O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</row>
    <row r="508" spans="1:70" ht="16.5" hidden="1" customHeight="1">
      <c r="A508" s="4">
        <v>506</v>
      </c>
      <c r="B508" s="589"/>
      <c r="C508" s="76" t="s">
        <v>548</v>
      </c>
      <c r="D508" s="57">
        <v>5</v>
      </c>
      <c r="E508" s="74">
        <v>2</v>
      </c>
      <c r="F508" s="87"/>
      <c r="G508" s="92"/>
      <c r="H508" s="97" t="str">
        <f t="shared" si="30"/>
        <v>南区5-2</v>
      </c>
      <c r="I508" s="104">
        <v>1190</v>
      </c>
      <c r="J508" s="113" t="s">
        <v>1370</v>
      </c>
      <c r="K508" s="188"/>
      <c r="L508" s="129"/>
      <c r="M508" s="4" t="str">
        <f t="shared" si="35"/>
        <v/>
      </c>
      <c r="N508" s="6"/>
    </row>
    <row r="509" spans="1:70" ht="16.5" hidden="1" customHeight="1">
      <c r="A509" s="4">
        <v>507</v>
      </c>
      <c r="B509" s="589"/>
      <c r="C509" s="76" t="s">
        <v>548</v>
      </c>
      <c r="D509" s="57">
        <v>5</v>
      </c>
      <c r="E509" s="74">
        <v>3</v>
      </c>
      <c r="F509" s="87"/>
      <c r="G509" s="92"/>
      <c r="H509" s="97" t="str">
        <f t="shared" si="30"/>
        <v>南区5-3</v>
      </c>
      <c r="I509" s="104">
        <v>245</v>
      </c>
      <c r="J509" s="113" t="s">
        <v>1371</v>
      </c>
      <c r="K509" s="188"/>
      <c r="L509" s="129"/>
      <c r="M509" s="5">
        <f>IF(F516,I516,"")</f>
        <v>475</v>
      </c>
      <c r="N509" s="6"/>
    </row>
    <row r="510" spans="1:70" ht="20.25" hidden="1" customHeight="1">
      <c r="A510" s="4">
        <v>508</v>
      </c>
      <c r="B510" s="589"/>
      <c r="C510" s="76" t="s">
        <v>548</v>
      </c>
      <c r="D510" s="57">
        <v>5</v>
      </c>
      <c r="E510" s="74">
        <v>4</v>
      </c>
      <c r="F510" s="87"/>
      <c r="G510" s="92"/>
      <c r="H510" s="97" t="str">
        <f t="shared" si="30"/>
        <v>南区5-4</v>
      </c>
      <c r="I510" s="104">
        <v>320</v>
      </c>
      <c r="J510" s="113" t="s">
        <v>1372</v>
      </c>
      <c r="K510" s="188"/>
      <c r="L510" s="129"/>
      <c r="M510" s="4">
        <f>IF(F535,I535,"")</f>
        <v>380</v>
      </c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</row>
    <row r="511" spans="1:70" ht="20.100000000000001" hidden="1" customHeight="1">
      <c r="A511" s="4">
        <v>509</v>
      </c>
      <c r="B511" s="589"/>
      <c r="C511" s="76" t="s">
        <v>548</v>
      </c>
      <c r="D511" s="57">
        <v>5</v>
      </c>
      <c r="E511" s="74">
        <v>5</v>
      </c>
      <c r="F511" s="87"/>
      <c r="G511" s="92"/>
      <c r="H511" s="97" t="str">
        <f t="shared" si="30"/>
        <v>南区5-5</v>
      </c>
      <c r="I511" s="104">
        <v>500</v>
      </c>
      <c r="J511" s="113" t="s">
        <v>1373</v>
      </c>
      <c r="K511" s="281"/>
      <c r="L511" s="236"/>
      <c r="M511" s="4">
        <f>IF(F536,I536,"")</f>
        <v>350</v>
      </c>
      <c r="N511" s="6"/>
      <c r="O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</row>
    <row r="512" spans="1:70" ht="20.25" hidden="1" customHeight="1">
      <c r="A512" s="4">
        <v>510</v>
      </c>
      <c r="B512" s="589"/>
      <c r="C512" s="76" t="s">
        <v>548</v>
      </c>
      <c r="D512" s="57">
        <v>5</v>
      </c>
      <c r="E512" s="74">
        <v>6</v>
      </c>
      <c r="F512" s="87"/>
      <c r="G512" s="92"/>
      <c r="H512" s="97" t="str">
        <f t="shared" si="30"/>
        <v>南区5-6</v>
      </c>
      <c r="I512" s="104">
        <v>465</v>
      </c>
      <c r="J512" s="114" t="s">
        <v>1374</v>
      </c>
      <c r="K512" s="188"/>
      <c r="L512" s="141"/>
      <c r="M512" s="4" t="e">
        <f>IF(F537,I537,"")</f>
        <v>#VALUE!</v>
      </c>
      <c r="N512" s="6"/>
      <c r="O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</row>
    <row r="513" spans="1:70" ht="20.25" hidden="1">
      <c r="A513" s="4">
        <v>511</v>
      </c>
      <c r="B513" s="589"/>
      <c r="C513" s="76" t="s">
        <v>548</v>
      </c>
      <c r="D513" s="57">
        <v>5</v>
      </c>
      <c r="E513" s="74">
        <v>7</v>
      </c>
      <c r="F513" s="87"/>
      <c r="G513" s="92"/>
      <c r="H513" s="97" t="str">
        <f t="shared" si="30"/>
        <v>南区5-7</v>
      </c>
      <c r="I513" s="104">
        <v>445</v>
      </c>
      <c r="J513" s="114" t="s">
        <v>1375</v>
      </c>
      <c r="K513" s="188"/>
      <c r="L513" s="129"/>
      <c r="M513" s="5" t="str">
        <f>IF(F520,I520,"")</f>
        <v/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</row>
    <row r="514" spans="1:70" ht="20.100000000000001" customHeight="1">
      <c r="A514" s="4">
        <v>512</v>
      </c>
      <c r="B514" s="589"/>
      <c r="C514" s="76" t="s">
        <v>548</v>
      </c>
      <c r="D514" s="57">
        <v>5</v>
      </c>
      <c r="E514" s="74">
        <v>8</v>
      </c>
      <c r="F514" s="87">
        <v>3</v>
      </c>
      <c r="G514" s="92"/>
      <c r="H514" s="97" t="str">
        <f t="shared" si="30"/>
        <v>南区5-8</v>
      </c>
      <c r="I514" s="104">
        <v>470</v>
      </c>
      <c r="J514" s="113" t="s">
        <v>596</v>
      </c>
      <c r="K514" s="328" t="s">
        <v>1102</v>
      </c>
      <c r="L514" s="370" t="s">
        <v>1115</v>
      </c>
      <c r="M514" s="5">
        <f>IF(F539,I539,"")</f>
        <v>210</v>
      </c>
      <c r="O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</row>
    <row r="515" spans="1:70" ht="16.5" hidden="1" customHeight="1">
      <c r="A515" s="4">
        <v>513</v>
      </c>
      <c r="B515" s="589"/>
      <c r="C515" s="76" t="s">
        <v>548</v>
      </c>
      <c r="D515" s="57">
        <v>5</v>
      </c>
      <c r="E515" s="74">
        <v>9</v>
      </c>
      <c r="F515" s="87"/>
      <c r="G515" s="92"/>
      <c r="H515" s="97" t="str">
        <f t="shared" si="30"/>
        <v>南区5-9</v>
      </c>
      <c r="I515" s="104">
        <v>530</v>
      </c>
      <c r="J515" s="113" t="s">
        <v>597</v>
      </c>
      <c r="K515" s="188"/>
      <c r="L515" s="129"/>
      <c r="M515" s="4" t="str">
        <f>IF(F540,I540,"")</f>
        <v/>
      </c>
    </row>
    <row r="516" spans="1:70" ht="20.100000000000001" customHeight="1">
      <c r="A516" s="4">
        <v>514</v>
      </c>
      <c r="B516" s="589"/>
      <c r="C516" s="76" t="s">
        <v>548</v>
      </c>
      <c r="D516" s="57">
        <v>5</v>
      </c>
      <c r="E516" s="74" t="s">
        <v>455</v>
      </c>
      <c r="F516" s="87">
        <v>1</v>
      </c>
      <c r="G516" s="92"/>
      <c r="H516" s="97" t="str">
        <f t="shared" si="30"/>
        <v>南区5-10</v>
      </c>
      <c r="I516" s="104">
        <v>475</v>
      </c>
      <c r="J516" s="114" t="s">
        <v>1376</v>
      </c>
      <c r="K516" s="188" t="s">
        <v>1559</v>
      </c>
      <c r="L516" s="362" t="s">
        <v>1623</v>
      </c>
      <c r="M516" s="5">
        <f>IF(F523,I523,"")</f>
        <v>390</v>
      </c>
    </row>
    <row r="517" spans="1:70" ht="18.75" hidden="1" customHeight="1">
      <c r="A517" s="4">
        <v>515</v>
      </c>
      <c r="B517" s="589" t="s">
        <v>599</v>
      </c>
      <c r="C517" s="76" t="s">
        <v>548</v>
      </c>
      <c r="D517" s="57">
        <v>6</v>
      </c>
      <c r="E517" s="74">
        <v>1</v>
      </c>
      <c r="F517" s="87"/>
      <c r="G517" s="92"/>
      <c r="H517" s="97" t="str">
        <f t="shared" si="30"/>
        <v>南区6-1</v>
      </c>
      <c r="I517" s="104">
        <v>895</v>
      </c>
      <c r="J517" s="113" t="s">
        <v>600</v>
      </c>
      <c r="K517" s="188"/>
      <c r="L517" s="129"/>
      <c r="M517" s="5" t="e">
        <f>IF(#REF!,#REF!,"")</f>
        <v>#REF!</v>
      </c>
      <c r="N517" s="6"/>
    </row>
    <row r="518" spans="1:70" ht="20.25" hidden="1">
      <c r="A518" s="4">
        <v>516</v>
      </c>
      <c r="B518" s="589"/>
      <c r="C518" s="76" t="s">
        <v>548</v>
      </c>
      <c r="D518" s="57">
        <v>6</v>
      </c>
      <c r="E518" s="74">
        <v>2</v>
      </c>
      <c r="F518" s="87"/>
      <c r="G518" s="92"/>
      <c r="H518" s="97" t="str">
        <f t="shared" si="30"/>
        <v>南区6-2</v>
      </c>
      <c r="I518" s="104">
        <v>785</v>
      </c>
      <c r="J518" s="113" t="s">
        <v>601</v>
      </c>
      <c r="K518" s="188"/>
      <c r="L518" s="129"/>
      <c r="M518" s="5">
        <f>IF(F525,I525,"")</f>
        <v>270</v>
      </c>
      <c r="O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</row>
    <row r="519" spans="1:70" ht="16.5" hidden="1" customHeight="1">
      <c r="A519" s="4">
        <v>517</v>
      </c>
      <c r="B519" s="589"/>
      <c r="C519" s="76" t="s">
        <v>548</v>
      </c>
      <c r="D519" s="57">
        <v>6</v>
      </c>
      <c r="E519" s="74">
        <v>3</v>
      </c>
      <c r="F519" s="87"/>
      <c r="G519" s="92"/>
      <c r="H519" s="97" t="str">
        <f t="shared" si="30"/>
        <v>南区6-3</v>
      </c>
      <c r="I519" s="104">
        <v>420</v>
      </c>
      <c r="J519" s="113" t="s">
        <v>602</v>
      </c>
      <c r="K519" s="281"/>
      <c r="L519" s="132" t="s">
        <v>930</v>
      </c>
      <c r="M519" s="5">
        <f>IF(F526,I526,"")</f>
        <v>480</v>
      </c>
      <c r="O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</row>
    <row r="520" spans="1:70" ht="20.100000000000001" hidden="1" customHeight="1">
      <c r="A520" s="4">
        <v>518</v>
      </c>
      <c r="B520" s="589"/>
      <c r="C520" s="76" t="s">
        <v>548</v>
      </c>
      <c r="D520" s="57">
        <v>6</v>
      </c>
      <c r="E520" s="74">
        <v>4</v>
      </c>
      <c r="F520" s="87"/>
      <c r="G520" s="92"/>
      <c r="H520" s="97" t="str">
        <f t="shared" si="30"/>
        <v>南区6-4</v>
      </c>
      <c r="I520" s="104">
        <v>415</v>
      </c>
      <c r="J520" s="113" t="s">
        <v>603</v>
      </c>
      <c r="K520" s="281"/>
      <c r="L520" s="372"/>
      <c r="M520" s="5" t="e">
        <f>IF(#REF!,#REF!,"")</f>
        <v>#REF!</v>
      </c>
      <c r="N520" s="6"/>
    </row>
    <row r="521" spans="1:70" ht="16.5" hidden="1" customHeight="1">
      <c r="A521" s="4">
        <v>519</v>
      </c>
      <c r="B521" s="589"/>
      <c r="C521" s="76" t="s">
        <v>548</v>
      </c>
      <c r="D521" s="57">
        <v>6</v>
      </c>
      <c r="E521" s="74">
        <v>5</v>
      </c>
      <c r="F521" s="87"/>
      <c r="G521" s="92"/>
      <c r="H521" s="97" t="str">
        <f t="shared" ref="H521:H599" si="36">CONCATENATE(C521,D521,"-",E521)</f>
        <v>南区6-5</v>
      </c>
      <c r="I521" s="104">
        <v>550</v>
      </c>
      <c r="J521" s="113" t="s">
        <v>604</v>
      </c>
      <c r="K521" s="188"/>
      <c r="L521" s="133"/>
      <c r="M521" s="4" t="e">
        <f>IF(#REF!,#REF!,"")</f>
        <v>#REF!</v>
      </c>
      <c r="N521" s="6"/>
    </row>
    <row r="522" spans="1:70" ht="20.25" customHeight="1">
      <c r="A522" s="4">
        <v>520</v>
      </c>
      <c r="B522" s="590" t="s">
        <v>605</v>
      </c>
      <c r="C522" s="76" t="s">
        <v>548</v>
      </c>
      <c r="D522" s="57">
        <v>7</v>
      </c>
      <c r="E522" s="74">
        <v>1</v>
      </c>
      <c r="F522" s="87">
        <v>1</v>
      </c>
      <c r="G522" s="92"/>
      <c r="H522" s="97" t="str">
        <f t="shared" si="36"/>
        <v>南区7-1</v>
      </c>
      <c r="I522" s="104">
        <v>385</v>
      </c>
      <c r="J522" s="113" t="s">
        <v>606</v>
      </c>
      <c r="K522" s="281" t="s">
        <v>1451</v>
      </c>
      <c r="L522" s="409" t="s">
        <v>1602</v>
      </c>
      <c r="M522" s="5">
        <f>IF(F529,I529,"")</f>
        <v>270</v>
      </c>
      <c r="N522" s="6"/>
      <c r="O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</row>
    <row r="523" spans="1:70" ht="20.25" customHeight="1">
      <c r="A523" s="4">
        <v>521</v>
      </c>
      <c r="B523" s="581"/>
      <c r="C523" s="76" t="s">
        <v>548</v>
      </c>
      <c r="D523" s="57">
        <v>7</v>
      </c>
      <c r="E523" s="74">
        <v>2</v>
      </c>
      <c r="F523" s="87">
        <v>3</v>
      </c>
      <c r="G523" s="92"/>
      <c r="H523" s="97" t="str">
        <f t="shared" si="36"/>
        <v>南区7-2</v>
      </c>
      <c r="I523" s="104">
        <v>390</v>
      </c>
      <c r="J523" s="113" t="s">
        <v>607</v>
      </c>
      <c r="K523" s="324" t="s">
        <v>15</v>
      </c>
      <c r="L523" s="370" t="s">
        <v>1115</v>
      </c>
      <c r="M523" s="4" t="str">
        <f t="shared" ref="M523:M529" si="37">IF(F541,I541,"")</f>
        <v/>
      </c>
      <c r="N523" s="6"/>
      <c r="O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</row>
    <row r="524" spans="1:70" ht="20.25" customHeight="1">
      <c r="A524" s="4">
        <v>522</v>
      </c>
      <c r="B524" s="581"/>
      <c r="C524" s="76" t="s">
        <v>548</v>
      </c>
      <c r="D524" s="57">
        <v>7</v>
      </c>
      <c r="E524" s="74">
        <v>3</v>
      </c>
      <c r="F524" s="87" t="s">
        <v>937</v>
      </c>
      <c r="G524" s="92"/>
      <c r="H524" s="97" t="str">
        <f t="shared" si="36"/>
        <v>南区7-3</v>
      </c>
      <c r="I524" s="104">
        <v>265</v>
      </c>
      <c r="J524" s="113" t="s">
        <v>608</v>
      </c>
      <c r="K524" s="188"/>
      <c r="L524" s="129" t="s">
        <v>1119</v>
      </c>
      <c r="M524" s="4">
        <f t="shared" si="37"/>
        <v>265</v>
      </c>
      <c r="O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</row>
    <row r="525" spans="1:70" ht="20.25" customHeight="1">
      <c r="A525" s="4">
        <v>523</v>
      </c>
      <c r="B525" s="581"/>
      <c r="C525" s="76" t="s">
        <v>548</v>
      </c>
      <c r="D525" s="57">
        <v>7</v>
      </c>
      <c r="E525" s="74">
        <v>4</v>
      </c>
      <c r="F525" s="87">
        <v>3</v>
      </c>
      <c r="G525" s="92"/>
      <c r="H525" s="97" t="str">
        <f t="shared" si="36"/>
        <v>南区7-4</v>
      </c>
      <c r="I525" s="104">
        <v>270</v>
      </c>
      <c r="J525" s="113" t="s">
        <v>1515</v>
      </c>
      <c r="K525" s="281" t="s">
        <v>1097</v>
      </c>
      <c r="L525" s="365" t="s">
        <v>1130</v>
      </c>
      <c r="M525" s="5" t="str">
        <f t="shared" si="37"/>
        <v/>
      </c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</row>
    <row r="526" spans="1:70" ht="16.5" customHeight="1">
      <c r="A526" s="4">
        <v>524</v>
      </c>
      <c r="B526" s="581"/>
      <c r="C526" s="76" t="s">
        <v>548</v>
      </c>
      <c r="D526" s="57">
        <v>7</v>
      </c>
      <c r="E526" s="74">
        <v>5</v>
      </c>
      <c r="F526" s="87">
        <v>1</v>
      </c>
      <c r="G526" s="92"/>
      <c r="H526" s="97" t="str">
        <f t="shared" si="36"/>
        <v>南区7-5</v>
      </c>
      <c r="I526" s="104">
        <v>480</v>
      </c>
      <c r="J526" s="113" t="s">
        <v>1378</v>
      </c>
      <c r="K526" s="188" t="s">
        <v>1596</v>
      </c>
      <c r="L526" s="366"/>
      <c r="M526" s="5">
        <f t="shared" si="37"/>
        <v>460</v>
      </c>
      <c r="N526" s="6"/>
    </row>
    <row r="527" spans="1:70" ht="20.25" hidden="1" customHeight="1">
      <c r="A527" s="4">
        <v>525</v>
      </c>
      <c r="B527" s="581"/>
      <c r="C527" s="76" t="s">
        <v>548</v>
      </c>
      <c r="D527" s="57">
        <v>7</v>
      </c>
      <c r="E527" s="74">
        <v>6</v>
      </c>
      <c r="F527" s="87"/>
      <c r="G527" s="92"/>
      <c r="H527" s="97" t="str">
        <f t="shared" si="36"/>
        <v>南区7-6</v>
      </c>
      <c r="I527" s="104">
        <v>305</v>
      </c>
      <c r="J527" s="113" t="s">
        <v>611</v>
      </c>
      <c r="K527" s="188"/>
      <c r="L527" s="129"/>
      <c r="M527" s="4" t="str">
        <f t="shared" si="37"/>
        <v/>
      </c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</row>
    <row r="528" spans="1:70" ht="20.100000000000001" hidden="1" customHeight="1">
      <c r="A528" s="4">
        <v>526</v>
      </c>
      <c r="B528" s="581"/>
      <c r="C528" s="76" t="s">
        <v>548</v>
      </c>
      <c r="D528" s="57">
        <v>7</v>
      </c>
      <c r="E528" s="74">
        <v>7</v>
      </c>
      <c r="F528" s="87"/>
      <c r="G528" s="92"/>
      <c r="H528" s="97" t="str">
        <f t="shared" si="36"/>
        <v>南区7-7</v>
      </c>
      <c r="I528" s="104">
        <v>215</v>
      </c>
      <c r="J528" s="113" t="s">
        <v>1379</v>
      </c>
      <c r="K528" s="188"/>
      <c r="L528" s="129"/>
      <c r="M528" s="5">
        <f>IF(F536,I536,"")</f>
        <v>350</v>
      </c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</row>
    <row r="529" spans="1:70" ht="20.25">
      <c r="A529" s="4">
        <v>527</v>
      </c>
      <c r="B529" s="581"/>
      <c r="C529" s="76" t="s">
        <v>548</v>
      </c>
      <c r="D529" s="57">
        <v>7</v>
      </c>
      <c r="E529" s="74">
        <v>8</v>
      </c>
      <c r="F529" s="87">
        <v>1</v>
      </c>
      <c r="G529" s="92"/>
      <c r="H529" s="97" t="str">
        <f t="shared" si="36"/>
        <v>南区7-8</v>
      </c>
      <c r="I529" s="104">
        <v>270</v>
      </c>
      <c r="J529" s="113" t="s">
        <v>613</v>
      </c>
      <c r="K529" s="281" t="s">
        <v>1596</v>
      </c>
      <c r="L529" s="152"/>
      <c r="M529" s="4" t="str">
        <f t="shared" si="37"/>
        <v/>
      </c>
      <c r="N529" s="6"/>
    </row>
    <row r="530" spans="1:70" ht="20.25" hidden="1" customHeight="1">
      <c r="A530" s="4">
        <v>528</v>
      </c>
      <c r="B530" s="581"/>
      <c r="C530" s="76" t="s">
        <v>548</v>
      </c>
      <c r="D530" s="57">
        <v>7</v>
      </c>
      <c r="E530" s="74">
        <v>9</v>
      </c>
      <c r="F530" s="87"/>
      <c r="G530" s="92"/>
      <c r="H530" s="97" t="str">
        <f t="shared" si="36"/>
        <v>南区7-9</v>
      </c>
      <c r="I530" s="104">
        <v>165</v>
      </c>
      <c r="J530" s="113" t="s">
        <v>1380</v>
      </c>
      <c r="K530" s="330"/>
      <c r="L530" s="175" t="s">
        <v>931</v>
      </c>
      <c r="M530" s="4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</row>
    <row r="531" spans="1:70" ht="20.100000000000001" customHeight="1">
      <c r="A531" s="4">
        <v>529</v>
      </c>
      <c r="B531" s="581"/>
      <c r="C531" s="76" t="s">
        <v>548</v>
      </c>
      <c r="D531" s="57">
        <v>7</v>
      </c>
      <c r="E531" s="74">
        <v>10</v>
      </c>
      <c r="F531" s="87">
        <v>1</v>
      </c>
      <c r="G531" s="92"/>
      <c r="H531" s="97" t="str">
        <f t="shared" si="36"/>
        <v>南区7-10</v>
      </c>
      <c r="I531" s="104">
        <v>375</v>
      </c>
      <c r="J531" s="113" t="s">
        <v>615</v>
      </c>
      <c r="K531" s="188" t="s">
        <v>1447</v>
      </c>
      <c r="L531" s="419" t="s">
        <v>1602</v>
      </c>
      <c r="M531" s="5">
        <f>IF(F538,I538,"")</f>
        <v>385</v>
      </c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</row>
    <row r="532" spans="1:70" ht="20.25" hidden="1">
      <c r="A532" s="4">
        <v>530</v>
      </c>
      <c r="B532" s="581"/>
      <c r="C532" s="76" t="s">
        <v>548</v>
      </c>
      <c r="D532" s="57">
        <v>7</v>
      </c>
      <c r="E532" s="74">
        <v>11</v>
      </c>
      <c r="F532" s="87"/>
      <c r="G532" s="92"/>
      <c r="H532" s="97" t="str">
        <f t="shared" si="36"/>
        <v>南区7-11</v>
      </c>
      <c r="I532" s="104">
        <v>280</v>
      </c>
      <c r="J532" s="113" t="s">
        <v>616</v>
      </c>
      <c r="K532" s="281"/>
      <c r="L532" s="129" t="s">
        <v>929</v>
      </c>
      <c r="M532" s="4" t="str">
        <f>IF(F548,I548,"")</f>
        <v/>
      </c>
      <c r="O532" s="6"/>
      <c r="R532" s="9" t="s">
        <v>81</v>
      </c>
      <c r="S532" s="10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</row>
    <row r="533" spans="1:70" ht="20.25" customHeight="1">
      <c r="A533" s="4">
        <v>531</v>
      </c>
      <c r="B533" s="582"/>
      <c r="C533" s="76" t="s">
        <v>548</v>
      </c>
      <c r="D533" s="57">
        <v>7</v>
      </c>
      <c r="E533" s="74">
        <v>12</v>
      </c>
      <c r="F533" s="87">
        <v>3</v>
      </c>
      <c r="G533" s="92"/>
      <c r="H533" s="97" t="str">
        <f t="shared" si="36"/>
        <v>南区7-12</v>
      </c>
      <c r="I533" s="104">
        <v>335</v>
      </c>
      <c r="J533" s="113" t="s">
        <v>1381</v>
      </c>
      <c r="K533" s="281"/>
      <c r="L533" s="129"/>
      <c r="M533" s="4"/>
      <c r="R533" s="8"/>
      <c r="S533" s="34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</row>
    <row r="534" spans="1:70" ht="20.100000000000001" customHeight="1">
      <c r="A534" s="4">
        <v>532</v>
      </c>
      <c r="B534" s="591" t="s">
        <v>617</v>
      </c>
      <c r="C534" s="76" t="s">
        <v>548</v>
      </c>
      <c r="D534" s="57">
        <v>8</v>
      </c>
      <c r="E534" s="74">
        <v>1</v>
      </c>
      <c r="F534" s="87">
        <v>1</v>
      </c>
      <c r="G534" s="92"/>
      <c r="H534" s="97" t="str">
        <f t="shared" si="36"/>
        <v>南区8-1</v>
      </c>
      <c r="I534" s="104">
        <v>665</v>
      </c>
      <c r="J534" s="113" t="s">
        <v>1382</v>
      </c>
      <c r="K534" s="188" t="s">
        <v>1582</v>
      </c>
      <c r="L534" s="141"/>
      <c r="M534" s="5" t="str">
        <f>IF(F541,I541,"")</f>
        <v/>
      </c>
      <c r="N534" s="6"/>
      <c r="R534" s="211"/>
      <c r="S534" s="212"/>
    </row>
    <row r="535" spans="1:70" ht="16.5" customHeight="1">
      <c r="A535" s="4">
        <v>533</v>
      </c>
      <c r="B535" s="592"/>
      <c r="C535" s="76" t="s">
        <v>548</v>
      </c>
      <c r="D535" s="57">
        <v>8</v>
      </c>
      <c r="E535" s="74">
        <v>2</v>
      </c>
      <c r="F535" s="87">
        <v>1</v>
      </c>
      <c r="G535" s="92"/>
      <c r="H535" s="97" t="str">
        <f t="shared" si="36"/>
        <v>南区8-2</v>
      </c>
      <c r="I535" s="104">
        <v>380</v>
      </c>
      <c r="J535" s="113" t="s">
        <v>1383</v>
      </c>
      <c r="K535" s="188" t="s">
        <v>1458</v>
      </c>
      <c r="L535" s="408"/>
      <c r="M535" s="4" t="str">
        <f>IF(F578,I578,"")</f>
        <v/>
      </c>
      <c r="R535" s="211"/>
      <c r="S535" s="212"/>
    </row>
    <row r="536" spans="1:70" ht="20.100000000000001" customHeight="1">
      <c r="A536" s="4">
        <v>534</v>
      </c>
      <c r="B536" s="592"/>
      <c r="C536" s="76" t="s">
        <v>548</v>
      </c>
      <c r="D536" s="57">
        <v>8</v>
      </c>
      <c r="E536" s="74">
        <v>3</v>
      </c>
      <c r="F536" s="87">
        <v>1</v>
      </c>
      <c r="G536" s="92"/>
      <c r="H536" s="97" t="str">
        <f t="shared" si="36"/>
        <v>南区8-3</v>
      </c>
      <c r="I536" s="104">
        <v>350</v>
      </c>
      <c r="J536" s="113" t="s">
        <v>620</v>
      </c>
      <c r="K536" s="188" t="s">
        <v>1433</v>
      </c>
      <c r="L536" s="408"/>
      <c r="M536" s="4"/>
      <c r="O536" s="6"/>
      <c r="R536" s="14"/>
      <c r="S536" s="13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</row>
    <row r="537" spans="1:70" ht="20.25" customHeight="1">
      <c r="A537" s="4">
        <v>535</v>
      </c>
      <c r="B537" s="592"/>
      <c r="C537" s="76" t="s">
        <v>548</v>
      </c>
      <c r="D537" s="57">
        <v>8</v>
      </c>
      <c r="E537" s="74">
        <v>4</v>
      </c>
      <c r="F537" s="87" t="s">
        <v>937</v>
      </c>
      <c r="G537" s="92"/>
      <c r="H537" s="97" t="str">
        <f t="shared" si="36"/>
        <v>南区8-4</v>
      </c>
      <c r="I537" s="104">
        <v>390</v>
      </c>
      <c r="J537" s="113" t="s">
        <v>621</v>
      </c>
      <c r="K537" s="188"/>
      <c r="L537" s="129" t="s">
        <v>1119</v>
      </c>
      <c r="M537" s="5">
        <f>IF(F544,I544,"")</f>
        <v>460</v>
      </c>
      <c r="N537" s="6"/>
      <c r="O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</row>
    <row r="538" spans="1:70" ht="20.25">
      <c r="A538" s="4">
        <v>536</v>
      </c>
      <c r="B538" s="592"/>
      <c r="C538" s="76" t="s">
        <v>548</v>
      </c>
      <c r="D538" s="57">
        <v>8</v>
      </c>
      <c r="E538" s="74">
        <v>5</v>
      </c>
      <c r="F538" s="87">
        <v>1</v>
      </c>
      <c r="G538" s="92"/>
      <c r="H538" s="97" t="str">
        <f t="shared" si="36"/>
        <v>南区8-5</v>
      </c>
      <c r="I538" s="104">
        <v>385</v>
      </c>
      <c r="J538" s="215" t="s">
        <v>1384</v>
      </c>
      <c r="K538" s="325" t="s">
        <v>1433</v>
      </c>
      <c r="L538" s="408"/>
      <c r="M538" s="4" t="str">
        <f>IF(F580,I580,"")</f>
        <v/>
      </c>
    </row>
    <row r="539" spans="1:70" ht="20.25" customHeight="1">
      <c r="A539" s="4">
        <v>537</v>
      </c>
      <c r="B539" s="592"/>
      <c r="C539" s="76" t="s">
        <v>548</v>
      </c>
      <c r="D539" s="57">
        <v>8</v>
      </c>
      <c r="E539" s="74">
        <v>6</v>
      </c>
      <c r="F539" s="87">
        <v>1</v>
      </c>
      <c r="G539" s="92"/>
      <c r="H539" s="97" t="str">
        <f t="shared" si="36"/>
        <v>南区8-6</v>
      </c>
      <c r="I539" s="104">
        <v>210</v>
      </c>
      <c r="J539" s="113" t="s">
        <v>1577</v>
      </c>
      <c r="K539" s="189" t="s">
        <v>1458</v>
      </c>
      <c r="L539" s="408"/>
      <c r="M539" s="5" t="str">
        <f>IF(F546,I546,"")</f>
        <v/>
      </c>
      <c r="N539" s="6"/>
      <c r="O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</row>
    <row r="540" spans="1:70" ht="16.5" hidden="1" customHeight="1">
      <c r="A540" s="4">
        <v>538</v>
      </c>
      <c r="B540" s="614"/>
      <c r="C540" s="76" t="s">
        <v>548</v>
      </c>
      <c r="D540" s="57">
        <v>8</v>
      </c>
      <c r="E540" s="74">
        <v>7</v>
      </c>
      <c r="F540" s="87"/>
      <c r="G540" s="92"/>
      <c r="H540" s="97" t="str">
        <f t="shared" si="36"/>
        <v>南区8-7</v>
      </c>
      <c r="I540" s="104">
        <v>275</v>
      </c>
      <c r="J540" s="113" t="s">
        <v>1386</v>
      </c>
      <c r="K540" s="188"/>
      <c r="L540" s="129"/>
      <c r="M540" s="4" t="str">
        <f>IF(F582,I582,"")</f>
        <v/>
      </c>
      <c r="N540" s="6"/>
    </row>
    <row r="541" spans="1:70" ht="20.25" hidden="1" customHeight="1">
      <c r="A541" s="4">
        <v>539</v>
      </c>
      <c r="B541" s="590" t="s">
        <v>639</v>
      </c>
      <c r="C541" s="76" t="s">
        <v>640</v>
      </c>
      <c r="D541" s="57"/>
      <c r="E541" s="74">
        <v>1</v>
      </c>
      <c r="F541" s="87"/>
      <c r="G541" s="92"/>
      <c r="H541" s="97" t="str">
        <f t="shared" si="36"/>
        <v>菊陽-1</v>
      </c>
      <c r="I541" s="104">
        <v>325</v>
      </c>
      <c r="J541" s="113" t="s">
        <v>1516</v>
      </c>
      <c r="K541" s="325"/>
      <c r="L541" s="131"/>
      <c r="M541" s="4" t="str">
        <f>IF(F583,I583,"")</f>
        <v/>
      </c>
      <c r="N541" s="6"/>
      <c r="O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</row>
    <row r="542" spans="1:70" ht="20.25" customHeight="1">
      <c r="A542" s="4">
        <v>540</v>
      </c>
      <c r="B542" s="581"/>
      <c r="C542" s="76" t="s">
        <v>640</v>
      </c>
      <c r="D542" s="57"/>
      <c r="E542" s="74" t="s">
        <v>143</v>
      </c>
      <c r="F542" s="87">
        <v>1</v>
      </c>
      <c r="G542" s="92"/>
      <c r="H542" s="97" t="str">
        <f t="shared" si="36"/>
        <v>菊陽-2</v>
      </c>
      <c r="I542" s="104">
        <v>265</v>
      </c>
      <c r="J542" s="113" t="s">
        <v>1388</v>
      </c>
      <c r="K542" s="327" t="s">
        <v>1596</v>
      </c>
      <c r="L542" s="414"/>
      <c r="M542" s="5" t="str">
        <f>IF(F549,I549,"")</f>
        <v/>
      </c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</row>
    <row r="543" spans="1:70" ht="20.25" hidden="1">
      <c r="A543" s="4">
        <v>541</v>
      </c>
      <c r="B543" s="581"/>
      <c r="C543" s="76" t="s">
        <v>640</v>
      </c>
      <c r="D543" s="57"/>
      <c r="E543" s="74">
        <v>3</v>
      </c>
      <c r="F543" s="87"/>
      <c r="G543" s="92"/>
      <c r="H543" s="97" t="str">
        <f t="shared" si="36"/>
        <v>菊陽-3</v>
      </c>
      <c r="I543" s="104">
        <v>310</v>
      </c>
      <c r="J543" s="113" t="s">
        <v>1389</v>
      </c>
      <c r="K543" s="281"/>
      <c r="L543" s="129"/>
      <c r="M543" s="4" t="str">
        <f>IF(F591,I591,"")</f>
        <v/>
      </c>
      <c r="N543" s="6"/>
      <c r="O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</row>
    <row r="544" spans="1:70" ht="16.5" customHeight="1">
      <c r="A544" s="4">
        <v>542</v>
      </c>
      <c r="B544" s="581"/>
      <c r="C544" s="76" t="s">
        <v>640</v>
      </c>
      <c r="D544" s="57"/>
      <c r="E544" s="74">
        <v>4</v>
      </c>
      <c r="F544" s="87">
        <v>1</v>
      </c>
      <c r="G544" s="92"/>
      <c r="H544" s="99" t="str">
        <f t="shared" si="36"/>
        <v>菊陽-4</v>
      </c>
      <c r="I544" s="104">
        <v>460</v>
      </c>
      <c r="J544" s="234" t="s">
        <v>1390</v>
      </c>
      <c r="K544" s="332" t="s">
        <v>1596</v>
      </c>
      <c r="L544" s="414" t="s">
        <v>1631</v>
      </c>
      <c r="M544" s="4" t="str">
        <f>IF(F592,I592,"")</f>
        <v/>
      </c>
    </row>
    <row r="545" spans="1:70" ht="20.100000000000001" hidden="1" customHeight="1">
      <c r="A545" s="4">
        <v>543</v>
      </c>
      <c r="B545" s="581"/>
      <c r="C545" s="76" t="s">
        <v>640</v>
      </c>
      <c r="D545" s="57"/>
      <c r="E545" s="74">
        <v>5</v>
      </c>
      <c r="F545" s="87"/>
      <c r="G545" s="92"/>
      <c r="H545" s="97" t="str">
        <f t="shared" si="36"/>
        <v>菊陽-5</v>
      </c>
      <c r="I545" s="104">
        <v>995</v>
      </c>
      <c r="J545" s="113" t="s">
        <v>1391</v>
      </c>
      <c r="K545" s="188"/>
      <c r="L545" s="129"/>
      <c r="M545" s="4">
        <f>IF(F593,I593,"")</f>
        <v>485</v>
      </c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</row>
    <row r="546" spans="1:70" ht="20.100000000000001" hidden="1" customHeight="1">
      <c r="A546" s="4">
        <v>544</v>
      </c>
      <c r="B546" s="581"/>
      <c r="C546" s="76" t="s">
        <v>640</v>
      </c>
      <c r="D546" s="57"/>
      <c r="E546" s="74">
        <v>6</v>
      </c>
      <c r="F546" s="87"/>
      <c r="G546" s="92"/>
      <c r="H546" s="97" t="str">
        <f t="shared" si="36"/>
        <v>菊陽-6</v>
      </c>
      <c r="I546" s="104">
        <v>180</v>
      </c>
      <c r="J546" s="113" t="s">
        <v>1392</v>
      </c>
      <c r="K546" s="188"/>
      <c r="L546" s="414"/>
      <c r="M546" s="4" t="str">
        <f>IF(F594,I594,"")</f>
        <v/>
      </c>
      <c r="N546" s="15"/>
      <c r="O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</row>
    <row r="547" spans="1:70" s="15" customFormat="1" ht="16.5" hidden="1" customHeight="1">
      <c r="A547" s="4">
        <v>545</v>
      </c>
      <c r="B547" s="581"/>
      <c r="C547" s="76" t="s">
        <v>640</v>
      </c>
      <c r="D547" s="57"/>
      <c r="E547" s="74">
        <v>7</v>
      </c>
      <c r="F547" s="87"/>
      <c r="G547" s="92"/>
      <c r="H547" s="97" t="str">
        <f t="shared" si="36"/>
        <v>菊陽-7</v>
      </c>
      <c r="I547" s="104">
        <v>605</v>
      </c>
      <c r="J547" s="113" t="s">
        <v>1393</v>
      </c>
      <c r="K547" s="188"/>
      <c r="L547" s="141"/>
      <c r="M547" s="4" t="str">
        <f>IF(F595,I595,"")</f>
        <v/>
      </c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</row>
    <row r="548" spans="1:70" s="15" customFormat="1" ht="20.25" hidden="1" customHeight="1">
      <c r="A548" s="4">
        <v>546</v>
      </c>
      <c r="B548" s="581"/>
      <c r="C548" s="76" t="s">
        <v>640</v>
      </c>
      <c r="D548" s="57"/>
      <c r="E548" s="74">
        <v>8</v>
      </c>
      <c r="F548" s="87"/>
      <c r="G548" s="92"/>
      <c r="H548" s="97" t="str">
        <f t="shared" si="36"/>
        <v>菊陽-8</v>
      </c>
      <c r="I548" s="104">
        <v>560</v>
      </c>
      <c r="J548" s="113" t="s">
        <v>1394</v>
      </c>
      <c r="K548" s="188"/>
      <c r="L548" s="132"/>
      <c r="M548" s="5">
        <f>IF(F555,I555,"")</f>
        <v>400</v>
      </c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</row>
    <row r="549" spans="1:70" ht="20.100000000000001" hidden="1" customHeight="1">
      <c r="A549" s="4">
        <v>547</v>
      </c>
      <c r="B549" s="581"/>
      <c r="C549" s="76" t="s">
        <v>640</v>
      </c>
      <c r="D549" s="57"/>
      <c r="E549" s="74">
        <v>9</v>
      </c>
      <c r="F549" s="87"/>
      <c r="G549" s="92"/>
      <c r="H549" s="97" t="str">
        <f t="shared" si="36"/>
        <v>菊陽-9</v>
      </c>
      <c r="I549" s="104">
        <v>490</v>
      </c>
      <c r="J549" s="113" t="s">
        <v>1395</v>
      </c>
      <c r="K549" s="188"/>
      <c r="L549" s="414"/>
      <c r="M549" s="5">
        <f>IF(F556,I556,"")</f>
        <v>330</v>
      </c>
      <c r="N549" s="15"/>
      <c r="O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</row>
    <row r="550" spans="1:70" ht="20.25" customHeight="1">
      <c r="A550" s="4">
        <v>548</v>
      </c>
      <c r="B550" s="581"/>
      <c r="C550" s="76" t="s">
        <v>640</v>
      </c>
      <c r="D550" s="57"/>
      <c r="E550" s="74" t="s">
        <v>455</v>
      </c>
      <c r="F550" s="87">
        <v>4</v>
      </c>
      <c r="G550" s="92"/>
      <c r="H550" s="97" t="str">
        <f t="shared" si="36"/>
        <v>菊陽-10</v>
      </c>
      <c r="I550" s="104">
        <v>355</v>
      </c>
      <c r="J550" s="113" t="s">
        <v>651</v>
      </c>
      <c r="K550" s="188"/>
      <c r="L550" s="414" t="s">
        <v>1540</v>
      </c>
      <c r="M550" s="4"/>
      <c r="O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</row>
    <row r="551" spans="1:70" s="15" customFormat="1" ht="20.100000000000001" customHeight="1">
      <c r="A551" s="4">
        <v>549</v>
      </c>
      <c r="B551" s="581"/>
      <c r="C551" s="76" t="s">
        <v>640</v>
      </c>
      <c r="D551" s="57"/>
      <c r="E551" s="74" t="s">
        <v>383</v>
      </c>
      <c r="F551" s="87">
        <v>1</v>
      </c>
      <c r="G551" s="92"/>
      <c r="H551" s="97" t="str">
        <f t="shared" si="36"/>
        <v>菊陽-11</v>
      </c>
      <c r="I551" s="104">
        <v>520</v>
      </c>
      <c r="J551" s="113" t="s">
        <v>1396</v>
      </c>
      <c r="K551" s="188" t="s">
        <v>1564</v>
      </c>
      <c r="L551" s="415"/>
      <c r="M551" s="5">
        <f>IF(F558,I558,"")</f>
        <v>405</v>
      </c>
      <c r="N551" s="23"/>
      <c r="P551" s="44"/>
      <c r="Q551" s="44"/>
    </row>
    <row r="552" spans="1:70" s="15" customFormat="1" ht="16.5" hidden="1" customHeight="1">
      <c r="A552" s="4">
        <v>550</v>
      </c>
      <c r="B552" s="581"/>
      <c r="C552" s="76" t="s">
        <v>640</v>
      </c>
      <c r="D552" s="57"/>
      <c r="E552" s="74" t="s">
        <v>182</v>
      </c>
      <c r="F552" s="87"/>
      <c r="G552" s="92"/>
      <c r="H552" s="97" t="str">
        <f t="shared" si="36"/>
        <v>菊陽-12</v>
      </c>
      <c r="I552" s="104">
        <v>165</v>
      </c>
      <c r="J552" s="113" t="s">
        <v>1397</v>
      </c>
      <c r="K552" s="188"/>
      <c r="L552" s="129"/>
      <c r="M552" s="5" t="str">
        <f>IF(F559,I559,"")</f>
        <v/>
      </c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</row>
    <row r="553" spans="1:70" s="23" customFormat="1" ht="20.25" customHeight="1">
      <c r="A553" s="4">
        <v>551</v>
      </c>
      <c r="B553" s="581"/>
      <c r="C553" s="76" t="s">
        <v>640</v>
      </c>
      <c r="D553" s="57"/>
      <c r="E553" s="74" t="s">
        <v>185</v>
      </c>
      <c r="F553" s="87">
        <v>4</v>
      </c>
      <c r="G553" s="92"/>
      <c r="H553" s="97" t="str">
        <f t="shared" si="36"/>
        <v>菊陽-13</v>
      </c>
      <c r="I553" s="104">
        <v>270</v>
      </c>
      <c r="J553" s="113" t="s">
        <v>1398</v>
      </c>
      <c r="K553" s="281"/>
      <c r="L553" s="414" t="s">
        <v>1533</v>
      </c>
      <c r="M553" s="4"/>
      <c r="N553" s="44"/>
      <c r="P553" s="44"/>
      <c r="Q553" s="44"/>
    </row>
    <row r="554" spans="1:70" s="23" customFormat="1" ht="20.25" hidden="1" customHeight="1">
      <c r="A554" s="4">
        <v>552</v>
      </c>
      <c r="B554" s="581"/>
      <c r="C554" s="76" t="s">
        <v>640</v>
      </c>
      <c r="D554" s="57"/>
      <c r="E554" s="74" t="s">
        <v>187</v>
      </c>
      <c r="F554" s="87"/>
      <c r="G554" s="92"/>
      <c r="H554" s="97" t="str">
        <f t="shared" si="36"/>
        <v>菊陽-14</v>
      </c>
      <c r="I554" s="108">
        <v>375</v>
      </c>
      <c r="J554" s="113" t="s">
        <v>1399</v>
      </c>
      <c r="K554" s="188"/>
      <c r="L554" s="169"/>
      <c r="M554" s="5" t="str">
        <f>IF(F561,I561,"")</f>
        <v/>
      </c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</row>
    <row r="555" spans="1:70" ht="20.100000000000001" customHeight="1">
      <c r="A555" s="4">
        <v>553</v>
      </c>
      <c r="B555" s="581"/>
      <c r="C555" s="76" t="s">
        <v>640</v>
      </c>
      <c r="D555" s="57"/>
      <c r="E555" s="74" t="s">
        <v>189</v>
      </c>
      <c r="F555" s="87">
        <v>4</v>
      </c>
      <c r="G555" s="92"/>
      <c r="H555" s="97" t="str">
        <f t="shared" si="36"/>
        <v>菊陽-15</v>
      </c>
      <c r="I555" s="108">
        <v>400</v>
      </c>
      <c r="J555" s="118" t="s">
        <v>1400</v>
      </c>
      <c r="K555" s="188"/>
      <c r="L555" s="414" t="s">
        <v>1533</v>
      </c>
      <c r="M555" s="4"/>
      <c r="N555" s="6"/>
    </row>
    <row r="556" spans="1:70" ht="20.25" customHeight="1">
      <c r="A556" s="4">
        <v>554</v>
      </c>
      <c r="B556" s="581"/>
      <c r="C556" s="76" t="s">
        <v>640</v>
      </c>
      <c r="D556" s="57"/>
      <c r="E556" s="74" t="s">
        <v>29</v>
      </c>
      <c r="F556" s="87">
        <v>4</v>
      </c>
      <c r="G556" s="92"/>
      <c r="H556" s="97" t="str">
        <f t="shared" si="36"/>
        <v>菊陽-16</v>
      </c>
      <c r="I556" s="108">
        <v>330</v>
      </c>
      <c r="J556" s="266" t="s">
        <v>1401</v>
      </c>
      <c r="K556" s="281"/>
      <c r="L556" s="414" t="s">
        <v>1533</v>
      </c>
      <c r="M556" s="5">
        <f>IF(F563,I563,"")</f>
        <v>455</v>
      </c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</row>
    <row r="557" spans="1:70" ht="20.100000000000001" customHeight="1">
      <c r="A557" s="4">
        <v>555</v>
      </c>
      <c r="B557" s="581"/>
      <c r="C557" s="76" t="s">
        <v>640</v>
      </c>
      <c r="D557" s="57"/>
      <c r="E557" s="74" t="s">
        <v>710</v>
      </c>
      <c r="F557" s="87">
        <v>1</v>
      </c>
      <c r="G557" s="92"/>
      <c r="H557" s="97" t="str">
        <f>CONCATENATE(C557,D557,"-",E557)</f>
        <v>菊陽-17</v>
      </c>
      <c r="I557" s="104">
        <v>290</v>
      </c>
      <c r="J557" s="113" t="s">
        <v>1402</v>
      </c>
      <c r="K557" s="327" t="s">
        <v>1582</v>
      </c>
      <c r="L557" s="145"/>
      <c r="M557" s="4"/>
      <c r="N557" s="6"/>
      <c r="O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</row>
    <row r="558" spans="1:70" ht="20.25">
      <c r="A558" s="4">
        <v>556</v>
      </c>
      <c r="B558" s="581"/>
      <c r="C558" s="76" t="s">
        <v>640</v>
      </c>
      <c r="D558" s="57"/>
      <c r="E558" s="74" t="s">
        <v>869</v>
      </c>
      <c r="F558" s="87">
        <v>4</v>
      </c>
      <c r="G558" s="92"/>
      <c r="H558" s="97" t="str">
        <f t="shared" ref="H558:H573" si="38">CONCATENATE(C558,D558,"-",E558)</f>
        <v>菊陽-18</v>
      </c>
      <c r="I558" s="104">
        <v>405</v>
      </c>
      <c r="J558" s="113" t="s">
        <v>1403</v>
      </c>
      <c r="K558" s="281"/>
      <c r="L558" s="414" t="s">
        <v>1637</v>
      </c>
      <c r="M558" s="5">
        <f>IF(F565,I565,"")</f>
        <v>335</v>
      </c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</row>
    <row r="559" spans="1:70" ht="20.25" hidden="1">
      <c r="A559" s="4">
        <v>557</v>
      </c>
      <c r="B559" s="581"/>
      <c r="C559" s="76" t="s">
        <v>640</v>
      </c>
      <c r="D559" s="57"/>
      <c r="E559" s="74" t="s">
        <v>870</v>
      </c>
      <c r="F559" s="87"/>
      <c r="G559" s="92"/>
      <c r="H559" s="97" t="str">
        <f t="shared" si="38"/>
        <v>菊陽-19</v>
      </c>
      <c r="I559" s="104">
        <v>450</v>
      </c>
      <c r="J559" s="113" t="s">
        <v>1404</v>
      </c>
      <c r="K559" s="281"/>
      <c r="L559" s="414"/>
      <c r="M559" s="4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</row>
    <row r="560" spans="1:70" ht="20.25" hidden="1">
      <c r="A560" s="4">
        <v>558</v>
      </c>
      <c r="B560" s="581"/>
      <c r="C560" s="76" t="s">
        <v>640</v>
      </c>
      <c r="D560" s="57"/>
      <c r="E560" s="74" t="s">
        <v>871</v>
      </c>
      <c r="F560" s="87"/>
      <c r="G560" s="92"/>
      <c r="H560" s="97" t="str">
        <f t="shared" si="38"/>
        <v>菊陽-20</v>
      </c>
      <c r="I560" s="104">
        <v>450</v>
      </c>
      <c r="J560" s="113" t="s">
        <v>1404</v>
      </c>
      <c r="K560" s="281"/>
      <c r="L560" s="422"/>
      <c r="M560" s="5" t="str">
        <f>IF(F567,I567,"")</f>
        <v/>
      </c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</row>
    <row r="561" spans="1:70" ht="20.100000000000001" hidden="1" customHeight="1">
      <c r="A561" s="4">
        <v>559</v>
      </c>
      <c r="B561" s="581"/>
      <c r="C561" s="76" t="s">
        <v>640</v>
      </c>
      <c r="D561" s="57"/>
      <c r="E561" s="74" t="s">
        <v>872</v>
      </c>
      <c r="F561" s="87"/>
      <c r="G561" s="92"/>
      <c r="H561" s="97" t="str">
        <f t="shared" si="38"/>
        <v>菊陽-21</v>
      </c>
      <c r="I561" s="104">
        <v>460</v>
      </c>
      <c r="J561" s="113" t="s">
        <v>1404</v>
      </c>
      <c r="K561" s="281"/>
      <c r="L561" s="414"/>
      <c r="M561" s="5">
        <f>IF(F568,I568,"")</f>
        <v>265</v>
      </c>
      <c r="N561" s="23"/>
      <c r="O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</row>
    <row r="562" spans="1:70" s="23" customFormat="1" ht="20.25" customHeight="1">
      <c r="A562" s="4">
        <v>560</v>
      </c>
      <c r="B562" s="581"/>
      <c r="C562" s="76" t="s">
        <v>640</v>
      </c>
      <c r="D562" s="57"/>
      <c r="E562" s="74" t="s">
        <v>873</v>
      </c>
      <c r="F562" s="87">
        <v>4</v>
      </c>
      <c r="G562" s="92"/>
      <c r="H562" s="97" t="str">
        <f t="shared" si="38"/>
        <v>菊陽-22</v>
      </c>
      <c r="I562" s="104">
        <v>315</v>
      </c>
      <c r="J562" s="113" t="s">
        <v>1405</v>
      </c>
      <c r="K562" s="281"/>
      <c r="L562" s="414" t="s">
        <v>1533</v>
      </c>
      <c r="M562" s="5"/>
      <c r="P562" s="44"/>
      <c r="Q562" s="44"/>
    </row>
    <row r="563" spans="1:70" s="23" customFormat="1" ht="20.25" customHeight="1">
      <c r="A563" s="4">
        <v>561</v>
      </c>
      <c r="B563" s="581"/>
      <c r="C563" s="76" t="s">
        <v>640</v>
      </c>
      <c r="D563" s="57"/>
      <c r="E563" s="74" t="s">
        <v>874</v>
      </c>
      <c r="F563" s="87">
        <v>4</v>
      </c>
      <c r="G563" s="92"/>
      <c r="H563" s="97" t="str">
        <f t="shared" si="38"/>
        <v>菊陽-23</v>
      </c>
      <c r="I563" s="104">
        <v>455</v>
      </c>
      <c r="J563" s="113" t="s">
        <v>1405</v>
      </c>
      <c r="K563" s="281"/>
      <c r="L563" s="414" t="s">
        <v>1533</v>
      </c>
      <c r="M563" s="5">
        <f>IF(F569,I569,"")</f>
        <v>455</v>
      </c>
      <c r="P563" s="44"/>
      <c r="Q563" s="44"/>
    </row>
    <row r="564" spans="1:70" s="23" customFormat="1" ht="20.25" hidden="1" customHeight="1">
      <c r="A564" s="4">
        <v>562</v>
      </c>
      <c r="B564" s="581"/>
      <c r="C564" s="76" t="s">
        <v>640</v>
      </c>
      <c r="D564" s="57"/>
      <c r="E564" s="74" t="s">
        <v>875</v>
      </c>
      <c r="F564" s="87"/>
      <c r="G564" s="92"/>
      <c r="H564" s="97" t="str">
        <f t="shared" si="38"/>
        <v>菊陽-24</v>
      </c>
      <c r="I564" s="104">
        <v>475</v>
      </c>
      <c r="J564" s="113" t="s">
        <v>1405</v>
      </c>
      <c r="K564" s="281"/>
      <c r="L564" s="357"/>
      <c r="M564" s="5" t="str">
        <f>IF(F574,I574,"")</f>
        <v/>
      </c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</row>
    <row r="565" spans="1:70" s="23" customFormat="1" ht="20.100000000000001" customHeight="1">
      <c r="A565" s="4">
        <v>563</v>
      </c>
      <c r="B565" s="581"/>
      <c r="C565" s="76" t="s">
        <v>640</v>
      </c>
      <c r="D565" s="57"/>
      <c r="E565" s="74" t="s">
        <v>876</v>
      </c>
      <c r="F565" s="87">
        <v>4</v>
      </c>
      <c r="G565" s="92"/>
      <c r="H565" s="97" t="str">
        <f t="shared" si="38"/>
        <v>菊陽-25</v>
      </c>
      <c r="I565" s="104">
        <v>335</v>
      </c>
      <c r="J565" s="113" t="s">
        <v>1405</v>
      </c>
      <c r="K565" s="281"/>
      <c r="L565" s="414" t="s">
        <v>1533</v>
      </c>
      <c r="M565" s="4" t="e">
        <f>IF(#REF!,#REF!,"")</f>
        <v>#REF!</v>
      </c>
      <c r="N565" s="6"/>
      <c r="P565" s="44"/>
      <c r="Q565" s="44"/>
    </row>
    <row r="566" spans="1:70" ht="20.25" customHeight="1">
      <c r="A566" s="4">
        <v>564</v>
      </c>
      <c r="B566" s="581"/>
      <c r="C566" s="76" t="s">
        <v>640</v>
      </c>
      <c r="D566" s="57"/>
      <c r="E566" s="74" t="s">
        <v>877</v>
      </c>
      <c r="F566" s="87">
        <v>4</v>
      </c>
      <c r="G566" s="92"/>
      <c r="H566" s="97" t="str">
        <f t="shared" si="38"/>
        <v>菊陽-26</v>
      </c>
      <c r="I566" s="104">
        <v>525</v>
      </c>
      <c r="J566" s="113" t="s">
        <v>1405</v>
      </c>
      <c r="K566" s="281"/>
      <c r="L566" s="414" t="s">
        <v>1533</v>
      </c>
      <c r="M566" s="4">
        <f>IF(F598,I598,"")</f>
        <v>500</v>
      </c>
      <c r="N566" s="6"/>
      <c r="O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</row>
    <row r="567" spans="1:70" ht="20.100000000000001" hidden="1" customHeight="1">
      <c r="A567" s="4">
        <v>565</v>
      </c>
      <c r="B567" s="581"/>
      <c r="C567" s="76" t="s">
        <v>640</v>
      </c>
      <c r="D567" s="57"/>
      <c r="E567" s="74" t="s">
        <v>878</v>
      </c>
      <c r="F567" s="87"/>
      <c r="G567" s="92"/>
      <c r="H567" s="97" t="str">
        <f t="shared" si="38"/>
        <v>菊陽-27</v>
      </c>
      <c r="I567" s="104">
        <v>255</v>
      </c>
      <c r="J567" s="113" t="s">
        <v>1405</v>
      </c>
      <c r="K567" s="281"/>
      <c r="L567" s="339"/>
      <c r="M567" s="4">
        <f>IF(F599,I599,"")</f>
        <v>520</v>
      </c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</row>
    <row r="568" spans="1:70" ht="20.100000000000001" customHeight="1">
      <c r="A568" s="4">
        <v>566</v>
      </c>
      <c r="B568" s="581"/>
      <c r="C568" s="76" t="s">
        <v>640</v>
      </c>
      <c r="D568" s="57"/>
      <c r="E568" s="74" t="s">
        <v>879</v>
      </c>
      <c r="F568" s="87">
        <v>1</v>
      </c>
      <c r="G568" s="92"/>
      <c r="H568" s="97" t="str">
        <f t="shared" si="38"/>
        <v>菊陽-28</v>
      </c>
      <c r="I568" s="104">
        <v>265</v>
      </c>
      <c r="J568" s="113" t="s">
        <v>1406</v>
      </c>
      <c r="K568" s="281" t="s">
        <v>1537</v>
      </c>
      <c r="L568" s="338"/>
      <c r="M568" s="5" t="str">
        <f>IF(F578,I578,"")</f>
        <v/>
      </c>
      <c r="O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</row>
    <row r="569" spans="1:70" ht="19.5" customHeight="1">
      <c r="A569" s="4">
        <v>567</v>
      </c>
      <c r="B569" s="581"/>
      <c r="C569" s="76" t="s">
        <v>640</v>
      </c>
      <c r="D569" s="57"/>
      <c r="E569" s="74" t="s">
        <v>1029</v>
      </c>
      <c r="F569" s="87">
        <v>1</v>
      </c>
      <c r="G569" s="92"/>
      <c r="H569" s="97" t="str">
        <f t="shared" si="38"/>
        <v>菊陽-29</v>
      </c>
      <c r="I569" s="104">
        <v>455</v>
      </c>
      <c r="J569" s="113" t="s">
        <v>1407</v>
      </c>
      <c r="K569" s="281" t="s">
        <v>1546</v>
      </c>
      <c r="L569" s="338"/>
      <c r="M569" s="4" t="str">
        <f>IF(F601,I601,"")</f>
        <v/>
      </c>
      <c r="O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</row>
    <row r="570" spans="1:70" ht="16.5" customHeight="1">
      <c r="A570" s="4">
        <v>568</v>
      </c>
      <c r="B570" s="581"/>
      <c r="C570" s="76" t="s">
        <v>640</v>
      </c>
      <c r="D570" s="57"/>
      <c r="E570" s="74" t="s">
        <v>1089</v>
      </c>
      <c r="F570" s="87">
        <v>1</v>
      </c>
      <c r="G570" s="92"/>
      <c r="H570" s="97" t="str">
        <f t="shared" si="38"/>
        <v>菊陽-30</v>
      </c>
      <c r="I570" s="104">
        <v>495</v>
      </c>
      <c r="J570" s="113" t="s">
        <v>1517</v>
      </c>
      <c r="K570" s="281" t="s">
        <v>1564</v>
      </c>
      <c r="L570" s="338"/>
      <c r="M570" s="4"/>
    </row>
    <row r="571" spans="1:70" ht="20.100000000000001" customHeight="1">
      <c r="A571" s="4">
        <v>569</v>
      </c>
      <c r="B571" s="581"/>
      <c r="C571" s="76" t="s">
        <v>640</v>
      </c>
      <c r="D571" s="57"/>
      <c r="E571" s="74" t="s">
        <v>1561</v>
      </c>
      <c r="F571" s="87">
        <v>4</v>
      </c>
      <c r="G571" s="92"/>
      <c r="H571" s="97" t="str">
        <f t="shared" si="38"/>
        <v>菊陽-31</v>
      </c>
      <c r="I571" s="104">
        <v>165</v>
      </c>
      <c r="J571" s="113" t="s">
        <v>1578</v>
      </c>
      <c r="K571" s="281"/>
      <c r="L571" s="414" t="s">
        <v>1533</v>
      </c>
      <c r="M571" s="5" t="str">
        <f>IF(F581,I581,"")</f>
        <v/>
      </c>
    </row>
    <row r="572" spans="1:70" ht="20.100000000000001" customHeight="1">
      <c r="A572" s="4">
        <v>570</v>
      </c>
      <c r="B572" s="581"/>
      <c r="C572" s="76" t="s">
        <v>640</v>
      </c>
      <c r="D572" s="57"/>
      <c r="E572" s="74" t="s">
        <v>1562</v>
      </c>
      <c r="F572" s="87">
        <v>4</v>
      </c>
      <c r="G572" s="92"/>
      <c r="H572" s="97" t="str">
        <f t="shared" si="38"/>
        <v>菊陽-32</v>
      </c>
      <c r="I572" s="104">
        <v>310</v>
      </c>
      <c r="J572" s="113" t="s">
        <v>1579</v>
      </c>
      <c r="K572" s="281"/>
      <c r="L572" s="414" t="s">
        <v>1533</v>
      </c>
      <c r="M572" s="5" t="e">
        <f>IF(#REF!,#REF!,"")</f>
        <v>#REF!</v>
      </c>
      <c r="N572" s="15"/>
    </row>
    <row r="573" spans="1:70" ht="20.25" customHeight="1">
      <c r="A573" s="4">
        <v>571</v>
      </c>
      <c r="B573" s="582"/>
      <c r="C573" s="76" t="s">
        <v>640</v>
      </c>
      <c r="D573" s="57"/>
      <c r="E573" s="74" t="s">
        <v>1563</v>
      </c>
      <c r="F573" s="87">
        <v>4</v>
      </c>
      <c r="G573" s="92"/>
      <c r="H573" s="97" t="str">
        <f t="shared" si="38"/>
        <v>菊陽-33</v>
      </c>
      <c r="I573" s="104">
        <v>160</v>
      </c>
      <c r="J573" s="113" t="s">
        <v>1579</v>
      </c>
      <c r="K573" s="281"/>
      <c r="L573" s="414" t="s">
        <v>1533</v>
      </c>
      <c r="M573" s="5" t="e">
        <f>IF(#REF!,#REF!,"")</f>
        <v>#REF!</v>
      </c>
      <c r="N573" s="15"/>
      <c r="O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</row>
    <row r="574" spans="1:70" s="15" customFormat="1" ht="20.25" hidden="1">
      <c r="A574" s="4">
        <v>572</v>
      </c>
      <c r="B574" s="591" t="s">
        <v>658</v>
      </c>
      <c r="C574" s="76" t="s">
        <v>659</v>
      </c>
      <c r="D574" s="57"/>
      <c r="E574" s="74" t="s">
        <v>10</v>
      </c>
      <c r="F574" s="87"/>
      <c r="G574" s="92"/>
      <c r="H574" s="97" t="str">
        <f t="shared" si="36"/>
        <v>合志①-1</v>
      </c>
      <c r="I574" s="104">
        <v>410</v>
      </c>
      <c r="J574" s="113" t="s">
        <v>661</v>
      </c>
      <c r="K574" s="188"/>
      <c r="L574" s="152"/>
      <c r="M574" s="5" t="str">
        <f>IF(F584,I584,"")</f>
        <v/>
      </c>
      <c r="N574" s="44"/>
      <c r="P574" s="44"/>
      <c r="Q574" s="44"/>
    </row>
    <row r="575" spans="1:70" s="15" customFormat="1" ht="20.25" hidden="1">
      <c r="A575" s="4">
        <v>573</v>
      </c>
      <c r="B575" s="592"/>
      <c r="C575" s="76" t="s">
        <v>659</v>
      </c>
      <c r="D575" s="63"/>
      <c r="E575" s="74">
        <v>2</v>
      </c>
      <c r="F575" s="87"/>
      <c r="G575" s="92"/>
      <c r="H575" s="97" t="str">
        <f t="shared" si="36"/>
        <v>合志①-2</v>
      </c>
      <c r="I575" s="104">
        <v>495</v>
      </c>
      <c r="J575" s="113" t="s">
        <v>662</v>
      </c>
      <c r="K575" s="327"/>
      <c r="L575" s="145"/>
      <c r="M575" s="5">
        <f>IF(F585,I585,"")</f>
        <v>375</v>
      </c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</row>
    <row r="576" spans="1:70" ht="20.100000000000001" hidden="1" customHeight="1">
      <c r="A576" s="4">
        <v>574</v>
      </c>
      <c r="B576" s="592"/>
      <c r="C576" s="76" t="s">
        <v>659</v>
      </c>
      <c r="D576" s="63"/>
      <c r="E576" s="74">
        <v>3</v>
      </c>
      <c r="F576" s="87"/>
      <c r="G576" s="92"/>
      <c r="H576" s="97" t="str">
        <f t="shared" si="36"/>
        <v>合志①-3</v>
      </c>
      <c r="I576" s="104">
        <v>445</v>
      </c>
      <c r="J576" s="113" t="s">
        <v>663</v>
      </c>
      <c r="K576" s="188"/>
      <c r="L576" s="129"/>
      <c r="M576" s="5" t="str">
        <f>IF(F616,I616,"")</f>
        <v/>
      </c>
    </row>
    <row r="577" spans="1:70" ht="20.100000000000001" hidden="1" customHeight="1">
      <c r="A577" s="4">
        <v>575</v>
      </c>
      <c r="B577" s="592"/>
      <c r="C577" s="76" t="s">
        <v>659</v>
      </c>
      <c r="D577" s="63"/>
      <c r="E577" s="74">
        <v>4</v>
      </c>
      <c r="F577" s="87"/>
      <c r="G577" s="92"/>
      <c r="H577" s="97" t="str">
        <f t="shared" si="36"/>
        <v>合志①-4</v>
      </c>
      <c r="I577" s="104">
        <v>485</v>
      </c>
      <c r="J577" s="113" t="s">
        <v>663</v>
      </c>
      <c r="K577" s="188"/>
      <c r="L577" s="129"/>
      <c r="N577" s="6"/>
      <c r="O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</row>
    <row r="578" spans="1:70" ht="20.25" hidden="1" customHeight="1">
      <c r="A578" s="4">
        <v>576</v>
      </c>
      <c r="B578" s="592"/>
      <c r="C578" s="76" t="s">
        <v>659</v>
      </c>
      <c r="D578" s="63"/>
      <c r="E578" s="74">
        <v>5</v>
      </c>
      <c r="F578" s="87"/>
      <c r="G578" s="92"/>
      <c r="H578" s="97" t="str">
        <f t="shared" si="36"/>
        <v>合志①-5</v>
      </c>
      <c r="I578" s="104">
        <v>330</v>
      </c>
      <c r="J578" s="113" t="s">
        <v>663</v>
      </c>
      <c r="K578" s="335"/>
      <c r="L578" s="178"/>
      <c r="N578" s="6"/>
      <c r="O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</row>
    <row r="579" spans="1:70" ht="20.25" hidden="1" customHeight="1">
      <c r="A579" s="4">
        <v>577</v>
      </c>
      <c r="B579" s="592"/>
      <c r="C579" s="76" t="s">
        <v>659</v>
      </c>
      <c r="D579" s="63"/>
      <c r="E579" s="74">
        <v>6</v>
      </c>
      <c r="F579" s="87"/>
      <c r="G579" s="92"/>
      <c r="H579" s="97" t="str">
        <f t="shared" si="36"/>
        <v>合志①-6</v>
      </c>
      <c r="I579" s="104">
        <v>420</v>
      </c>
      <c r="J579" s="113" t="s">
        <v>663</v>
      </c>
      <c r="K579" s="188"/>
      <c r="L579" s="152"/>
      <c r="M579" s="5">
        <f>IF(F589,I589,"")</f>
        <v>545</v>
      </c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</row>
    <row r="580" spans="1:70" ht="20.100000000000001" hidden="1" customHeight="1">
      <c r="A580" s="4">
        <v>578</v>
      </c>
      <c r="B580" s="592"/>
      <c r="C580" s="76" t="s">
        <v>659</v>
      </c>
      <c r="D580" s="63"/>
      <c r="E580" s="74">
        <v>7</v>
      </c>
      <c r="F580" s="87"/>
      <c r="G580" s="92"/>
      <c r="H580" s="97" t="str">
        <f t="shared" si="36"/>
        <v>合志①-7</v>
      </c>
      <c r="I580" s="104">
        <v>475</v>
      </c>
      <c r="J580" s="113" t="s">
        <v>1409</v>
      </c>
      <c r="K580" s="281"/>
      <c r="L580" s="141"/>
      <c r="M580" s="5" t="str">
        <f>IF(F590,I590,"")</f>
        <v/>
      </c>
      <c r="N580" s="6"/>
      <c r="O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</row>
    <row r="581" spans="1:70" ht="20.25" hidden="1" customHeight="1">
      <c r="A581" s="4">
        <v>579</v>
      </c>
      <c r="B581" s="592"/>
      <c r="C581" s="76" t="s">
        <v>659</v>
      </c>
      <c r="D581" s="63"/>
      <c r="E581" s="74">
        <v>8</v>
      </c>
      <c r="F581" s="87"/>
      <c r="G581" s="92"/>
      <c r="H581" s="97" t="str">
        <f t="shared" si="36"/>
        <v>合志①-8</v>
      </c>
      <c r="I581" s="108">
        <v>260</v>
      </c>
      <c r="J581" s="215" t="s">
        <v>663</v>
      </c>
      <c r="K581" s="281"/>
      <c r="L581" s="353"/>
      <c r="O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</row>
    <row r="582" spans="1:70" ht="20.25" hidden="1" customHeight="1">
      <c r="A582" s="4">
        <v>580</v>
      </c>
      <c r="B582" s="592"/>
      <c r="C582" s="76" t="s">
        <v>659</v>
      </c>
      <c r="D582" s="63"/>
      <c r="E582" s="74">
        <v>9</v>
      </c>
      <c r="F582" s="87"/>
      <c r="G582" s="92"/>
      <c r="H582" s="97" t="str">
        <f t="shared" si="36"/>
        <v>合志①-9</v>
      </c>
      <c r="I582" s="104">
        <v>410</v>
      </c>
      <c r="J582" s="113" t="s">
        <v>664</v>
      </c>
      <c r="K582" s="188"/>
      <c r="L582" s="129"/>
      <c r="O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</row>
    <row r="583" spans="1:70" ht="16.5" hidden="1" customHeight="1">
      <c r="A583" s="4">
        <v>581</v>
      </c>
      <c r="B583" s="592"/>
      <c r="C583" s="76" t="s">
        <v>659</v>
      </c>
      <c r="D583" s="63"/>
      <c r="E583" s="74">
        <v>10</v>
      </c>
      <c r="F583" s="87"/>
      <c r="G583" s="92"/>
      <c r="H583" s="97" t="str">
        <f t="shared" si="36"/>
        <v>合志①-10</v>
      </c>
      <c r="I583" s="104">
        <v>415</v>
      </c>
      <c r="J583" s="116" t="s">
        <v>1410</v>
      </c>
      <c r="K583" s="188"/>
      <c r="L583" s="129"/>
      <c r="M583" s="5">
        <f>IF(F593,I593,"")</f>
        <v>485</v>
      </c>
    </row>
    <row r="584" spans="1:70" ht="20.100000000000001" hidden="1" customHeight="1">
      <c r="A584" s="4">
        <v>582</v>
      </c>
      <c r="B584" s="592"/>
      <c r="C584" s="76" t="s">
        <v>659</v>
      </c>
      <c r="D584" s="63"/>
      <c r="E584" s="74">
        <v>11</v>
      </c>
      <c r="F584" s="87"/>
      <c r="G584" s="92"/>
      <c r="H584" s="97" t="str">
        <f t="shared" si="36"/>
        <v>合志①-11</v>
      </c>
      <c r="I584" s="108">
        <v>305</v>
      </c>
      <c r="J584" s="113" t="s">
        <v>663</v>
      </c>
      <c r="K584" s="328"/>
      <c r="L584" s="152"/>
      <c r="N584" s="6"/>
    </row>
    <row r="585" spans="1:70" ht="16.5" customHeight="1">
      <c r="A585" s="4">
        <v>583</v>
      </c>
      <c r="B585" s="592"/>
      <c r="C585" s="76" t="s">
        <v>659</v>
      </c>
      <c r="D585" s="57"/>
      <c r="E585" s="74" t="s">
        <v>182</v>
      </c>
      <c r="F585" s="87">
        <v>2</v>
      </c>
      <c r="G585" s="92"/>
      <c r="H585" s="97" t="str">
        <f t="shared" si="36"/>
        <v>合志①-12</v>
      </c>
      <c r="I585" s="104">
        <v>375</v>
      </c>
      <c r="J585" s="113" t="s">
        <v>661</v>
      </c>
      <c r="K585" s="188"/>
      <c r="L585" s="417" t="s">
        <v>1610</v>
      </c>
    </row>
    <row r="586" spans="1:70" ht="20.100000000000001" hidden="1" customHeight="1">
      <c r="A586" s="4">
        <v>584</v>
      </c>
      <c r="B586" s="592"/>
      <c r="C586" s="76" t="s">
        <v>659</v>
      </c>
      <c r="D586" s="57"/>
      <c r="E586" s="74" t="s">
        <v>185</v>
      </c>
      <c r="F586" s="87"/>
      <c r="G586" s="92"/>
      <c r="H586" s="97" t="str">
        <f t="shared" si="36"/>
        <v>合志①-13</v>
      </c>
      <c r="I586" s="104">
        <v>365</v>
      </c>
      <c r="J586" s="246" t="s">
        <v>662</v>
      </c>
      <c r="K586" s="188"/>
      <c r="L586" s="264"/>
      <c r="N586" s="6"/>
      <c r="O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</row>
    <row r="587" spans="1:70" ht="16.5" hidden="1" customHeight="1">
      <c r="A587" s="4">
        <v>585</v>
      </c>
      <c r="B587" s="592"/>
      <c r="C587" s="76" t="s">
        <v>659</v>
      </c>
      <c r="D587" s="57"/>
      <c r="E587" s="74" t="s">
        <v>880</v>
      </c>
      <c r="F587" s="87"/>
      <c r="G587" s="92"/>
      <c r="H587" s="97" t="str">
        <f t="shared" si="36"/>
        <v>合志①-14</v>
      </c>
      <c r="I587" s="104">
        <v>205</v>
      </c>
      <c r="J587" s="246" t="s">
        <v>1411</v>
      </c>
      <c r="K587" s="281"/>
      <c r="L587" s="134"/>
      <c r="M587" s="5">
        <f>IF(F597,I597,"")</f>
        <v>460</v>
      </c>
      <c r="N587" s="6"/>
    </row>
    <row r="588" spans="1:70" ht="20.25" hidden="1" customHeight="1">
      <c r="A588" s="4">
        <v>586</v>
      </c>
      <c r="B588" s="592"/>
      <c r="C588" s="76" t="s">
        <v>659</v>
      </c>
      <c r="D588" s="57"/>
      <c r="E588" s="74" t="s">
        <v>881</v>
      </c>
      <c r="F588" s="87"/>
      <c r="G588" s="92"/>
      <c r="H588" s="97" t="str">
        <f t="shared" si="36"/>
        <v>合志①-15</v>
      </c>
      <c r="I588" s="104">
        <v>355</v>
      </c>
      <c r="J588" s="246" t="s">
        <v>1412</v>
      </c>
      <c r="K588" s="281"/>
      <c r="L588" s="134"/>
      <c r="N588" s="6"/>
      <c r="O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</row>
    <row r="589" spans="1:70" ht="20.25">
      <c r="A589" s="4">
        <v>587</v>
      </c>
      <c r="B589" s="592"/>
      <c r="C589" s="76" t="s">
        <v>659</v>
      </c>
      <c r="D589" s="57"/>
      <c r="E589" s="74" t="s">
        <v>882</v>
      </c>
      <c r="F589" s="87">
        <v>1</v>
      </c>
      <c r="G589" s="92"/>
      <c r="H589" s="97" t="str">
        <f t="shared" si="36"/>
        <v>合志①-16</v>
      </c>
      <c r="I589" s="104">
        <v>545</v>
      </c>
      <c r="J589" s="246" t="s">
        <v>1413</v>
      </c>
      <c r="K589" s="281" t="s">
        <v>1529</v>
      </c>
      <c r="L589" s="339" t="s">
        <v>1640</v>
      </c>
      <c r="M589" s="5">
        <f>IF(F599,I599,"")</f>
        <v>520</v>
      </c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</row>
    <row r="590" spans="1:70" ht="20.100000000000001" hidden="1" customHeight="1">
      <c r="A590" s="4">
        <v>588</v>
      </c>
      <c r="B590" s="614"/>
      <c r="C590" s="76" t="s">
        <v>659</v>
      </c>
      <c r="D590" s="57"/>
      <c r="E590" s="74" t="s">
        <v>883</v>
      </c>
      <c r="F590" s="87"/>
      <c r="G590" s="92"/>
      <c r="H590" s="97" t="str">
        <f t="shared" si="36"/>
        <v>合志①-17</v>
      </c>
      <c r="I590" s="104">
        <v>335</v>
      </c>
      <c r="J590" s="246" t="s">
        <v>1413</v>
      </c>
      <c r="K590" s="281"/>
      <c r="L590" s="348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</row>
    <row r="591" spans="1:70" ht="20.100000000000001" hidden="1" customHeight="1">
      <c r="A591" s="4">
        <v>589</v>
      </c>
      <c r="B591" s="590" t="s">
        <v>666</v>
      </c>
      <c r="C591" s="76" t="s">
        <v>667</v>
      </c>
      <c r="D591" s="57"/>
      <c r="E591" s="74">
        <v>1</v>
      </c>
      <c r="F591" s="87"/>
      <c r="G591" s="92"/>
      <c r="H591" s="97" t="str">
        <f t="shared" si="36"/>
        <v>合志②-1</v>
      </c>
      <c r="I591" s="104">
        <v>360</v>
      </c>
      <c r="J591" s="113" t="s">
        <v>668</v>
      </c>
      <c r="K591" s="188"/>
      <c r="L591" s="129"/>
      <c r="O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</row>
    <row r="592" spans="1:70" ht="21" hidden="1" customHeight="1">
      <c r="A592" s="4">
        <v>590</v>
      </c>
      <c r="B592" s="581"/>
      <c r="C592" s="76" t="s">
        <v>667</v>
      </c>
      <c r="D592" s="63"/>
      <c r="E592" s="74">
        <v>2</v>
      </c>
      <c r="F592" s="87"/>
      <c r="G592" s="92"/>
      <c r="H592" s="97" t="str">
        <f t="shared" si="36"/>
        <v>合志②-2</v>
      </c>
      <c r="I592" s="104">
        <v>390</v>
      </c>
      <c r="J592" s="113" t="s">
        <v>669</v>
      </c>
      <c r="K592" s="188"/>
      <c r="L592" s="129"/>
    </row>
    <row r="593" spans="1:70" ht="20.100000000000001" customHeight="1">
      <c r="A593" s="4">
        <v>591</v>
      </c>
      <c r="B593" s="581"/>
      <c r="C593" s="76" t="s">
        <v>667</v>
      </c>
      <c r="D593" s="63"/>
      <c r="E593" s="74">
        <v>3</v>
      </c>
      <c r="F593" s="87">
        <v>4</v>
      </c>
      <c r="G593" s="92"/>
      <c r="H593" s="97" t="str">
        <f t="shared" si="36"/>
        <v>合志②-3</v>
      </c>
      <c r="I593" s="104">
        <v>485</v>
      </c>
      <c r="J593" s="113" t="s">
        <v>670</v>
      </c>
      <c r="K593" s="281"/>
      <c r="L593" s="414" t="s">
        <v>1533</v>
      </c>
      <c r="M593" s="5" t="str">
        <f>IF(F603,I603,"")</f>
        <v/>
      </c>
      <c r="N593" s="15"/>
    </row>
    <row r="594" spans="1:70" ht="20.25" hidden="1" customHeight="1">
      <c r="A594" s="4">
        <v>592</v>
      </c>
      <c r="B594" s="581"/>
      <c r="C594" s="76" t="s">
        <v>667</v>
      </c>
      <c r="D594" s="63"/>
      <c r="E594" s="74">
        <v>4</v>
      </c>
      <c r="F594" s="87"/>
      <c r="G594" s="92"/>
      <c r="H594" s="97" t="str">
        <f t="shared" si="36"/>
        <v>合志②-4</v>
      </c>
      <c r="I594" s="104">
        <v>480</v>
      </c>
      <c r="J594" s="113" t="s">
        <v>670</v>
      </c>
      <c r="K594" s="188"/>
      <c r="L594" s="129"/>
      <c r="M594" s="5" t="str">
        <f>IF(F604,I604,"")</f>
        <v/>
      </c>
      <c r="O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</row>
    <row r="595" spans="1:70" s="15" customFormat="1" ht="20.25" hidden="1" customHeight="1">
      <c r="A595" s="4">
        <v>593</v>
      </c>
      <c r="B595" s="581"/>
      <c r="C595" s="76" t="s">
        <v>667</v>
      </c>
      <c r="D595" s="63"/>
      <c r="E595" s="74">
        <v>5</v>
      </c>
      <c r="F595" s="87"/>
      <c r="G595" s="92"/>
      <c r="H595" s="97" t="str">
        <f t="shared" si="36"/>
        <v>合志②-5</v>
      </c>
      <c r="I595" s="104">
        <v>575</v>
      </c>
      <c r="J595" s="113" t="s">
        <v>1580</v>
      </c>
      <c r="K595" s="188"/>
      <c r="L595" s="129"/>
      <c r="M595" s="5" t="str">
        <f>IF(F605,I605,"")</f>
        <v/>
      </c>
      <c r="P595" s="44"/>
      <c r="Q595" s="44"/>
    </row>
    <row r="596" spans="1:70" s="15" customFormat="1" ht="16.5" hidden="1" customHeight="1">
      <c r="A596" s="4">
        <v>594</v>
      </c>
      <c r="B596" s="581"/>
      <c r="C596" s="76" t="s">
        <v>667</v>
      </c>
      <c r="D596" s="63"/>
      <c r="E596" s="74">
        <v>6</v>
      </c>
      <c r="F596" s="87"/>
      <c r="G596" s="92"/>
      <c r="H596" s="97" t="str">
        <f t="shared" si="36"/>
        <v>合志②-6</v>
      </c>
      <c r="I596" s="104">
        <v>395</v>
      </c>
      <c r="J596" s="113" t="s">
        <v>671</v>
      </c>
      <c r="K596" s="188"/>
      <c r="L596" s="129"/>
      <c r="M596" s="5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</row>
    <row r="597" spans="1:70" s="15" customFormat="1" ht="20.25" customHeight="1">
      <c r="A597" s="4">
        <v>595</v>
      </c>
      <c r="B597" s="581"/>
      <c r="C597" s="76" t="s">
        <v>667</v>
      </c>
      <c r="D597" s="63"/>
      <c r="E597" s="74" t="s">
        <v>299</v>
      </c>
      <c r="F597" s="87">
        <v>4</v>
      </c>
      <c r="G597" s="92"/>
      <c r="H597" s="97" t="str">
        <f t="shared" si="36"/>
        <v>合志②-7</v>
      </c>
      <c r="I597" s="104">
        <v>460</v>
      </c>
      <c r="J597" s="113" t="s">
        <v>670</v>
      </c>
      <c r="K597" s="281"/>
      <c r="L597" s="414" t="s">
        <v>1556</v>
      </c>
      <c r="M597" s="5"/>
      <c r="P597" s="44"/>
      <c r="Q597" s="44"/>
    </row>
    <row r="598" spans="1:70" s="15" customFormat="1" ht="20.25" customHeight="1">
      <c r="A598" s="4">
        <v>596</v>
      </c>
      <c r="B598" s="581"/>
      <c r="C598" s="76" t="s">
        <v>667</v>
      </c>
      <c r="D598" s="63"/>
      <c r="E598" s="74" t="s">
        <v>464</v>
      </c>
      <c r="F598" s="87">
        <v>1</v>
      </c>
      <c r="G598" s="92"/>
      <c r="H598" s="97" t="str">
        <f t="shared" si="36"/>
        <v>合志②-8</v>
      </c>
      <c r="I598" s="104">
        <v>500</v>
      </c>
      <c r="J598" s="113" t="s">
        <v>670</v>
      </c>
      <c r="K598" s="188" t="s">
        <v>1605</v>
      </c>
      <c r="L598" s="129"/>
      <c r="M598" s="5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</row>
    <row r="599" spans="1:70" s="15" customFormat="1" ht="20.25" customHeight="1">
      <c r="A599" s="4">
        <v>597</v>
      </c>
      <c r="B599" s="581"/>
      <c r="C599" s="76" t="s">
        <v>667</v>
      </c>
      <c r="D599" s="63"/>
      <c r="E599" s="74" t="s">
        <v>279</v>
      </c>
      <c r="F599" s="87">
        <v>1</v>
      </c>
      <c r="G599" s="92"/>
      <c r="H599" s="97" t="str">
        <f t="shared" si="36"/>
        <v>合志②-9</v>
      </c>
      <c r="I599" s="109">
        <v>520</v>
      </c>
      <c r="J599" s="251" t="s">
        <v>673</v>
      </c>
      <c r="K599" s="328" t="s">
        <v>1588</v>
      </c>
      <c r="L599" s="416"/>
      <c r="M599" s="5"/>
      <c r="N599" s="44"/>
      <c r="P599" s="44"/>
      <c r="Q599" s="44"/>
    </row>
    <row r="600" spans="1:70" s="15" customFormat="1" ht="20.25" hidden="1" customHeight="1">
      <c r="A600" s="4">
        <v>598</v>
      </c>
      <c r="B600" s="581"/>
      <c r="C600" s="76" t="s">
        <v>667</v>
      </c>
      <c r="D600" s="63"/>
      <c r="E600" s="74" t="s">
        <v>455</v>
      </c>
      <c r="F600" s="87"/>
      <c r="G600" s="92"/>
      <c r="H600" s="97" t="str">
        <f t="shared" ref="H600:H629" si="39">CONCATENATE(C600,D600,"-",E600)</f>
        <v>合志②-10</v>
      </c>
      <c r="I600" s="109">
        <v>550</v>
      </c>
      <c r="J600" s="113" t="s">
        <v>674</v>
      </c>
      <c r="K600" s="281"/>
      <c r="L600" s="168"/>
      <c r="M600" s="5"/>
      <c r="N600" s="6"/>
      <c r="P600" s="44"/>
      <c r="Q600" s="44"/>
    </row>
    <row r="601" spans="1:70" s="15" customFormat="1" ht="16.5" hidden="1" customHeight="1">
      <c r="A601" s="4">
        <v>599</v>
      </c>
      <c r="B601" s="581"/>
      <c r="C601" s="76" t="s">
        <v>667</v>
      </c>
      <c r="D601" s="63"/>
      <c r="E601" s="74" t="s">
        <v>383</v>
      </c>
      <c r="F601" s="87"/>
      <c r="G601" s="92"/>
      <c r="H601" s="97" t="str">
        <f t="shared" si="39"/>
        <v>合志②-11</v>
      </c>
      <c r="I601" s="109">
        <v>495</v>
      </c>
      <c r="J601" s="113" t="s">
        <v>675</v>
      </c>
      <c r="K601" s="188"/>
      <c r="L601" s="348"/>
      <c r="M601" s="5"/>
      <c r="N601" s="6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</row>
    <row r="602" spans="1:70" ht="20.25" hidden="1" customHeight="1">
      <c r="A602" s="4">
        <v>600</v>
      </c>
      <c r="B602" s="581"/>
      <c r="C602" s="76" t="s">
        <v>667</v>
      </c>
      <c r="D602" s="63"/>
      <c r="E602" s="74" t="s">
        <v>865</v>
      </c>
      <c r="F602" s="87"/>
      <c r="G602" s="92"/>
      <c r="H602" s="97" t="str">
        <f t="shared" si="39"/>
        <v>合志②-12</v>
      </c>
      <c r="I602" s="109">
        <v>380</v>
      </c>
      <c r="J602" s="113" t="s">
        <v>1414</v>
      </c>
      <c r="K602" s="281"/>
      <c r="L602" s="129"/>
      <c r="N602" s="6"/>
      <c r="O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</row>
    <row r="603" spans="1:70" ht="20.25" hidden="1" customHeight="1">
      <c r="A603" s="4">
        <v>601</v>
      </c>
      <c r="B603" s="581"/>
      <c r="C603" s="76" t="s">
        <v>667</v>
      </c>
      <c r="D603" s="63"/>
      <c r="E603" s="74" t="s">
        <v>884</v>
      </c>
      <c r="F603" s="87"/>
      <c r="G603" s="92"/>
      <c r="H603" s="97" t="str">
        <f t="shared" si="39"/>
        <v>合志②-13</v>
      </c>
      <c r="I603" s="109">
        <v>370</v>
      </c>
      <c r="J603" s="113" t="s">
        <v>1415</v>
      </c>
      <c r="K603" s="281"/>
      <c r="L603" s="414"/>
      <c r="O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</row>
    <row r="604" spans="1:70" ht="20.25" hidden="1" customHeight="1">
      <c r="A604" s="4">
        <v>602</v>
      </c>
      <c r="B604" s="581"/>
      <c r="C604" s="76" t="s">
        <v>667</v>
      </c>
      <c r="D604" s="63"/>
      <c r="E604" s="74" t="s">
        <v>880</v>
      </c>
      <c r="F604" s="87"/>
      <c r="G604" s="92"/>
      <c r="H604" s="97" t="str">
        <f t="shared" si="39"/>
        <v>合志②-14</v>
      </c>
      <c r="I604" s="109">
        <v>370</v>
      </c>
      <c r="J604" s="113" t="s">
        <v>1414</v>
      </c>
      <c r="K604" s="281"/>
      <c r="L604" s="414"/>
      <c r="N604" s="6"/>
      <c r="O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</row>
    <row r="605" spans="1:70" ht="20.100000000000001" hidden="1" customHeight="1">
      <c r="A605" s="4">
        <v>603</v>
      </c>
      <c r="B605" s="581"/>
      <c r="C605" s="76" t="s">
        <v>667</v>
      </c>
      <c r="D605" s="63"/>
      <c r="E605" s="74" t="s">
        <v>881</v>
      </c>
      <c r="F605" s="87"/>
      <c r="G605" s="92"/>
      <c r="H605" s="97" t="str">
        <f t="shared" si="39"/>
        <v>合志②-15</v>
      </c>
      <c r="I605" s="109">
        <v>350</v>
      </c>
      <c r="J605" s="113" t="s">
        <v>1416</v>
      </c>
      <c r="K605" s="281"/>
      <c r="L605" s="129"/>
    </row>
    <row r="606" spans="1:70" ht="20.100000000000001" hidden="1" customHeight="1">
      <c r="A606" s="4">
        <v>604</v>
      </c>
      <c r="B606" s="581"/>
      <c r="C606" s="76" t="s">
        <v>667</v>
      </c>
      <c r="D606" s="63"/>
      <c r="E606" s="74" t="s">
        <v>882</v>
      </c>
      <c r="F606" s="87"/>
      <c r="G606" s="92"/>
      <c r="H606" s="97" t="str">
        <f t="shared" si="39"/>
        <v>合志②-16</v>
      </c>
      <c r="I606" s="109">
        <v>250</v>
      </c>
      <c r="J606" s="113" t="s">
        <v>1416</v>
      </c>
      <c r="K606" s="281"/>
      <c r="L606" s="135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</row>
    <row r="607" spans="1:70" ht="20.100000000000001" hidden="1" customHeight="1">
      <c r="A607" s="4">
        <v>605</v>
      </c>
      <c r="B607" s="582"/>
      <c r="C607" s="76" t="s">
        <v>667</v>
      </c>
      <c r="D607" s="63"/>
      <c r="E607" s="74" t="s">
        <v>883</v>
      </c>
      <c r="F607" s="87"/>
      <c r="G607" s="92"/>
      <c r="H607" s="97" t="str">
        <f t="shared" si="39"/>
        <v>合志②-17</v>
      </c>
      <c r="I607" s="109">
        <v>560</v>
      </c>
      <c r="J607" s="113" t="s">
        <v>1417</v>
      </c>
      <c r="K607" s="281"/>
      <c r="L607" s="129" t="s">
        <v>900</v>
      </c>
      <c r="N607" s="6"/>
    </row>
    <row r="608" spans="1:70" ht="20.100000000000001" hidden="1" customHeight="1">
      <c r="A608" s="4">
        <v>606</v>
      </c>
      <c r="B608" s="590" t="s">
        <v>893</v>
      </c>
      <c r="C608" s="76" t="s">
        <v>894</v>
      </c>
      <c r="D608" s="63"/>
      <c r="E608" s="74" t="s">
        <v>895</v>
      </c>
      <c r="F608" s="87"/>
      <c r="G608" s="92"/>
      <c r="H608" s="97" t="str">
        <f t="shared" si="39"/>
        <v>合志③-1</v>
      </c>
      <c r="I608" s="109">
        <v>260</v>
      </c>
      <c r="J608" s="113" t="s">
        <v>1418</v>
      </c>
      <c r="K608" s="281"/>
      <c r="L608" s="129" t="s">
        <v>900</v>
      </c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</row>
    <row r="609" spans="1:70" s="5" customFormat="1" ht="20.100000000000001" hidden="1" customHeight="1">
      <c r="A609" s="4">
        <v>607</v>
      </c>
      <c r="B609" s="581"/>
      <c r="C609" s="76" t="s">
        <v>894</v>
      </c>
      <c r="D609" s="63"/>
      <c r="E609" s="74" t="s">
        <v>896</v>
      </c>
      <c r="F609" s="87"/>
      <c r="G609" s="92"/>
      <c r="H609" s="97" t="str">
        <f t="shared" si="39"/>
        <v>合志③-2</v>
      </c>
      <c r="I609" s="109">
        <v>270</v>
      </c>
      <c r="J609" s="113" t="s">
        <v>1418</v>
      </c>
      <c r="K609" s="281"/>
      <c r="L609" s="129" t="s">
        <v>900</v>
      </c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213"/>
      <c r="AD609" s="213"/>
      <c r="AE609" s="213"/>
      <c r="AF609" s="213"/>
      <c r="AG609" s="213"/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</row>
    <row r="610" spans="1:70" s="5" customFormat="1" ht="20.100000000000001" hidden="1" customHeight="1">
      <c r="A610" s="4">
        <v>608</v>
      </c>
      <c r="B610" s="581"/>
      <c r="C610" s="76" t="s">
        <v>894</v>
      </c>
      <c r="D610" s="63"/>
      <c r="E610" s="74" t="s">
        <v>897</v>
      </c>
      <c r="F610" s="87"/>
      <c r="G610" s="92"/>
      <c r="H610" s="97" t="str">
        <f t="shared" si="39"/>
        <v>合志③-3</v>
      </c>
      <c r="I610" s="109">
        <v>395</v>
      </c>
      <c r="J610" s="113" t="s">
        <v>1419</v>
      </c>
      <c r="K610" s="281"/>
      <c r="L610" s="129" t="s">
        <v>900</v>
      </c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213"/>
      <c r="AD610" s="213"/>
      <c r="AE610" s="213"/>
      <c r="AF610" s="213"/>
      <c r="AG610" s="213"/>
      <c r="AH610" s="213"/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</row>
    <row r="611" spans="1:70" s="5" customFormat="1" ht="20.100000000000001" hidden="1" customHeight="1">
      <c r="A611" s="4">
        <v>609</v>
      </c>
      <c r="B611" s="581"/>
      <c r="C611" s="76" t="s">
        <v>894</v>
      </c>
      <c r="D611" s="63"/>
      <c r="E611" s="74" t="s">
        <v>898</v>
      </c>
      <c r="F611" s="87"/>
      <c r="G611" s="92"/>
      <c r="H611" s="97" t="str">
        <f t="shared" si="39"/>
        <v>合志③-4</v>
      </c>
      <c r="I611" s="109">
        <v>330</v>
      </c>
      <c r="J611" s="113" t="s">
        <v>1419</v>
      </c>
      <c r="K611" s="281"/>
      <c r="L611" s="129" t="s">
        <v>900</v>
      </c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213"/>
      <c r="AD611" s="213"/>
      <c r="AE611" s="213"/>
      <c r="AF611" s="213"/>
      <c r="AG611" s="213"/>
      <c r="AH611" s="213"/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</row>
    <row r="612" spans="1:70" s="5" customFormat="1" ht="20.100000000000001" hidden="1" customHeight="1">
      <c r="A612" s="4">
        <v>610</v>
      </c>
      <c r="B612" s="582"/>
      <c r="C612" s="76" t="s">
        <v>894</v>
      </c>
      <c r="D612" s="63"/>
      <c r="E612" s="74" t="s">
        <v>899</v>
      </c>
      <c r="F612" s="87"/>
      <c r="G612" s="92"/>
      <c r="H612" s="97" t="str">
        <f t="shared" si="39"/>
        <v>合志③-5</v>
      </c>
      <c r="I612" s="109">
        <v>300</v>
      </c>
      <c r="J612" s="113" t="s">
        <v>1419</v>
      </c>
      <c r="K612" s="281"/>
      <c r="L612" s="129" t="s">
        <v>900</v>
      </c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213"/>
      <c r="AD612" s="213"/>
      <c r="AE612" s="213"/>
      <c r="AF612" s="213"/>
      <c r="AG612" s="213"/>
      <c r="AH612" s="213"/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</row>
    <row r="613" spans="1:70" s="5" customFormat="1" ht="20.100000000000001" hidden="1" customHeight="1">
      <c r="A613" s="4">
        <v>611</v>
      </c>
      <c r="B613" s="583" t="s">
        <v>676</v>
      </c>
      <c r="C613" s="76" t="s">
        <v>677</v>
      </c>
      <c r="D613" s="63"/>
      <c r="E613" s="74" t="s">
        <v>10</v>
      </c>
      <c r="F613" s="87"/>
      <c r="G613" s="92"/>
      <c r="H613" s="97" t="str">
        <f t="shared" si="39"/>
        <v>嘉島-1</v>
      </c>
      <c r="I613" s="110">
        <v>355</v>
      </c>
      <c r="J613" s="113" t="s">
        <v>1430</v>
      </c>
      <c r="K613" s="188"/>
      <c r="L613" s="131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213"/>
      <c r="AD613" s="213"/>
      <c r="AE613" s="213"/>
      <c r="AF613" s="213"/>
      <c r="AG613" s="213"/>
      <c r="AH613" s="213"/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</row>
    <row r="614" spans="1:70" s="5" customFormat="1" ht="20.100000000000001" hidden="1" customHeight="1">
      <c r="A614" s="4">
        <v>612</v>
      </c>
      <c r="B614" s="584"/>
      <c r="C614" s="76" t="s">
        <v>677</v>
      </c>
      <c r="D614" s="63"/>
      <c r="E614" s="74" t="s">
        <v>143</v>
      </c>
      <c r="F614" s="87"/>
      <c r="G614" s="92"/>
      <c r="H614" s="97" t="str">
        <f t="shared" si="39"/>
        <v>嘉島-2</v>
      </c>
      <c r="I614" s="110">
        <v>360</v>
      </c>
      <c r="J614" s="113" t="s">
        <v>1431</v>
      </c>
      <c r="K614" s="188"/>
      <c r="L614" s="131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213"/>
      <c r="AD614" s="213"/>
      <c r="AE614" s="213"/>
      <c r="AF614" s="213"/>
      <c r="AG614" s="213"/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</row>
    <row r="615" spans="1:70" s="5" customFormat="1" ht="20.100000000000001" hidden="1" customHeight="1">
      <c r="A615" s="4">
        <v>613</v>
      </c>
      <c r="B615" s="615"/>
      <c r="C615" s="76" t="s">
        <v>677</v>
      </c>
      <c r="D615" s="63"/>
      <c r="E615" s="74" t="s">
        <v>146</v>
      </c>
      <c r="F615" s="87"/>
      <c r="G615" s="94"/>
      <c r="H615" s="97" t="str">
        <f t="shared" si="39"/>
        <v>嘉島-3</v>
      </c>
      <c r="I615" s="110">
        <v>360</v>
      </c>
      <c r="J615" s="125" t="s">
        <v>1432</v>
      </c>
      <c r="K615" s="188"/>
      <c r="L615" s="131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213"/>
      <c r="AD615" s="213"/>
      <c r="AE615" s="213"/>
      <c r="AF615" s="213"/>
      <c r="AG615" s="213"/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</row>
    <row r="616" spans="1:70" s="5" customFormat="1" ht="20.100000000000001" hidden="1" customHeight="1">
      <c r="A616" s="4">
        <v>614</v>
      </c>
      <c r="B616" s="583" t="s">
        <v>681</v>
      </c>
      <c r="C616" s="76" t="s">
        <v>682</v>
      </c>
      <c r="D616" s="63"/>
      <c r="E616" s="74" t="s">
        <v>10</v>
      </c>
      <c r="F616" s="87"/>
      <c r="G616" s="94"/>
      <c r="H616" s="98" t="str">
        <f t="shared" si="39"/>
        <v>益城-1</v>
      </c>
      <c r="I616" s="104">
        <v>865</v>
      </c>
      <c r="J616" s="122" t="s">
        <v>683</v>
      </c>
      <c r="K616" s="189"/>
      <c r="L616" s="179"/>
      <c r="N616" s="44"/>
      <c r="O616" s="6"/>
      <c r="P616" s="44"/>
      <c r="Q616" s="44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spans="1:70" s="5" customFormat="1" ht="20.100000000000001" hidden="1" customHeight="1">
      <c r="A617" s="4">
        <v>615</v>
      </c>
      <c r="B617" s="584"/>
      <c r="C617" s="76" t="s">
        <v>682</v>
      </c>
      <c r="D617" s="63"/>
      <c r="E617" s="74" t="s">
        <v>143</v>
      </c>
      <c r="F617" s="87"/>
      <c r="G617" s="94"/>
      <c r="H617" s="97" t="str">
        <f t="shared" si="39"/>
        <v>益城-2</v>
      </c>
      <c r="I617" s="104">
        <v>715</v>
      </c>
      <c r="J617" s="113" t="s">
        <v>683</v>
      </c>
      <c r="K617" s="188"/>
      <c r="L617" s="131"/>
      <c r="N617" s="44"/>
      <c r="O617" s="6"/>
      <c r="P617" s="44"/>
      <c r="Q617" s="44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spans="1:70" s="5" customFormat="1" ht="20.100000000000001" hidden="1" customHeight="1">
      <c r="A618" s="4">
        <v>616</v>
      </c>
      <c r="B618" s="584"/>
      <c r="C618" s="76" t="s">
        <v>682</v>
      </c>
      <c r="D618" s="287"/>
      <c r="E618" s="74" t="s">
        <v>885</v>
      </c>
      <c r="F618" s="288"/>
      <c r="G618" s="289"/>
      <c r="H618" s="97" t="str">
        <f t="shared" si="39"/>
        <v>益城-3</v>
      </c>
      <c r="I618" s="290">
        <v>285</v>
      </c>
      <c r="J618" s="291" t="s">
        <v>683</v>
      </c>
      <c r="K618" s="281"/>
      <c r="L618" s="344"/>
      <c r="M618" s="5">
        <f>IF(F628,I628,"")</f>
        <v>315</v>
      </c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3"/>
      <c r="BN618" s="213"/>
      <c r="BO618" s="213"/>
      <c r="BP618" s="213"/>
      <c r="BQ618" s="213"/>
      <c r="BR618" s="213"/>
    </row>
    <row r="619" spans="1:70" s="5" customFormat="1" ht="20.100000000000001" hidden="1" customHeight="1">
      <c r="A619" s="4">
        <v>617</v>
      </c>
      <c r="B619" s="584"/>
      <c r="C619" s="76" t="s">
        <v>682</v>
      </c>
      <c r="D619" s="287"/>
      <c r="E619" s="74" t="s">
        <v>886</v>
      </c>
      <c r="F619" s="288"/>
      <c r="G619" s="289"/>
      <c r="H619" s="97" t="str">
        <f t="shared" si="39"/>
        <v>益城-4</v>
      </c>
      <c r="I619" s="290">
        <v>400</v>
      </c>
      <c r="J619" s="291" t="s">
        <v>1420</v>
      </c>
      <c r="K619" s="281"/>
      <c r="L619" s="421"/>
      <c r="M619" s="5" t="str">
        <f>IF(F629,I629,"")</f>
        <v/>
      </c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213"/>
      <c r="AD619" s="213"/>
      <c r="AE619" s="213"/>
      <c r="AF619" s="213"/>
      <c r="AG619" s="213"/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  <c r="BI619" s="213"/>
      <c r="BJ619" s="213"/>
      <c r="BK619" s="213"/>
      <c r="BL619" s="213"/>
      <c r="BM619" s="213"/>
      <c r="BN619" s="213"/>
      <c r="BO619" s="213"/>
      <c r="BP619" s="213"/>
      <c r="BQ619" s="213"/>
      <c r="BR619" s="213"/>
    </row>
    <row r="620" spans="1:70" s="5" customFormat="1" ht="20.100000000000001" customHeight="1">
      <c r="A620" s="4">
        <v>618</v>
      </c>
      <c r="B620" s="584"/>
      <c r="C620" s="76" t="s">
        <v>682</v>
      </c>
      <c r="D620" s="287"/>
      <c r="E620" s="74" t="s">
        <v>887</v>
      </c>
      <c r="F620" s="288">
        <v>1</v>
      </c>
      <c r="G620" s="289"/>
      <c r="H620" s="97" t="str">
        <f t="shared" si="39"/>
        <v>益城-5</v>
      </c>
      <c r="I620" s="290">
        <v>305</v>
      </c>
      <c r="J620" s="291" t="s">
        <v>1421</v>
      </c>
      <c r="K620" s="281" t="s">
        <v>1525</v>
      </c>
      <c r="L620" s="360" t="s">
        <v>1623</v>
      </c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213"/>
      <c r="AD620" s="213"/>
      <c r="AE620" s="213"/>
      <c r="AF620" s="213"/>
      <c r="AG620" s="213"/>
      <c r="AH620" s="213"/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  <c r="BI620" s="213"/>
      <c r="BJ620" s="213"/>
      <c r="BK620" s="213"/>
      <c r="BL620" s="213"/>
      <c r="BM620" s="213"/>
      <c r="BN620" s="213"/>
      <c r="BO620" s="213"/>
      <c r="BP620" s="213"/>
      <c r="BQ620" s="213"/>
      <c r="BR620" s="213"/>
    </row>
    <row r="621" spans="1:70" s="5" customFormat="1" ht="24.75" hidden="1" customHeight="1">
      <c r="A621" s="4">
        <v>619</v>
      </c>
      <c r="B621" s="584"/>
      <c r="C621" s="76" t="s">
        <v>682</v>
      </c>
      <c r="D621" s="287"/>
      <c r="E621" s="74" t="s">
        <v>866</v>
      </c>
      <c r="F621" s="288"/>
      <c r="G621" s="289"/>
      <c r="H621" s="97" t="str">
        <f t="shared" si="39"/>
        <v>益城-6</v>
      </c>
      <c r="I621" s="290">
        <v>325</v>
      </c>
      <c r="J621" s="291" t="s">
        <v>1422</v>
      </c>
      <c r="K621" s="281"/>
      <c r="L621" s="3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213"/>
      <c r="AD621" s="213"/>
      <c r="AE621" s="213"/>
      <c r="AF621" s="213"/>
      <c r="AG621" s="213"/>
      <c r="AH621" s="213"/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  <c r="BI621" s="213"/>
      <c r="BJ621" s="213"/>
      <c r="BK621" s="213"/>
      <c r="BL621" s="213"/>
      <c r="BM621" s="213"/>
      <c r="BN621" s="213"/>
      <c r="BO621" s="213"/>
      <c r="BP621" s="213"/>
      <c r="BQ621" s="213"/>
      <c r="BR621" s="213"/>
    </row>
    <row r="622" spans="1:70" s="5" customFormat="1" ht="20.100000000000001" hidden="1" customHeight="1">
      <c r="A622" s="4">
        <v>620</v>
      </c>
      <c r="B622" s="584"/>
      <c r="C622" s="76" t="s">
        <v>682</v>
      </c>
      <c r="D622" s="287"/>
      <c r="E622" s="74" t="s">
        <v>868</v>
      </c>
      <c r="F622" s="288"/>
      <c r="G622" s="289"/>
      <c r="H622" s="97" t="str">
        <f t="shared" si="39"/>
        <v>益城-7</v>
      </c>
      <c r="I622" s="290">
        <v>270</v>
      </c>
      <c r="J622" s="291" t="s">
        <v>1423</v>
      </c>
      <c r="K622" s="281"/>
      <c r="L622" s="3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3"/>
      <c r="BN622" s="213"/>
      <c r="BO622" s="213"/>
      <c r="BP622" s="213"/>
      <c r="BQ622" s="213"/>
      <c r="BR622" s="213"/>
    </row>
    <row r="623" spans="1:70" s="5" customFormat="1" ht="20.100000000000001" customHeight="1">
      <c r="A623" s="4">
        <v>621</v>
      </c>
      <c r="B623" s="584"/>
      <c r="C623" s="76" t="s">
        <v>682</v>
      </c>
      <c r="D623" s="287"/>
      <c r="E623" s="74" t="s">
        <v>888</v>
      </c>
      <c r="F623" s="288">
        <v>1</v>
      </c>
      <c r="G623" s="289"/>
      <c r="H623" s="97" t="str">
        <f t="shared" si="39"/>
        <v>益城-8</v>
      </c>
      <c r="I623" s="290">
        <v>570</v>
      </c>
      <c r="J623" s="291" t="s">
        <v>1424</v>
      </c>
      <c r="K623" s="281" t="s">
        <v>1442</v>
      </c>
      <c r="L623" s="344" t="s">
        <v>1642</v>
      </c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213"/>
      <c r="BN623" s="213"/>
      <c r="BO623" s="213"/>
      <c r="BP623" s="213"/>
      <c r="BQ623" s="213"/>
      <c r="BR623" s="213"/>
    </row>
    <row r="624" spans="1:70" s="40" customFormat="1" ht="20.100000000000001" customHeight="1">
      <c r="A624" s="4">
        <v>622</v>
      </c>
      <c r="B624" s="584"/>
      <c r="C624" s="76" t="s">
        <v>682</v>
      </c>
      <c r="D624" s="287"/>
      <c r="E624" s="74" t="s">
        <v>889</v>
      </c>
      <c r="F624" s="288" t="s">
        <v>937</v>
      </c>
      <c r="G624" s="289"/>
      <c r="H624" s="97" t="str">
        <f t="shared" si="39"/>
        <v>益城-9</v>
      </c>
      <c r="I624" s="290">
        <v>485</v>
      </c>
      <c r="J624" s="291" t="s">
        <v>1425</v>
      </c>
      <c r="K624" s="281">
        <v>2019.4</v>
      </c>
      <c r="L624" s="344"/>
      <c r="M624" s="5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214"/>
      <c r="AD624" s="214"/>
      <c r="AE624" s="214"/>
      <c r="AF624" s="214"/>
      <c r="AG624" s="214"/>
      <c r="AH624" s="214"/>
      <c r="AI624" s="214"/>
      <c r="AJ624" s="214"/>
      <c r="AK624" s="214"/>
      <c r="AL624" s="214"/>
      <c r="AM624" s="214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</row>
    <row r="625" spans="1:70" s="40" customFormat="1" ht="20.100000000000001" customHeight="1">
      <c r="A625" s="4"/>
      <c r="B625" s="584"/>
      <c r="C625" s="76" t="s">
        <v>682</v>
      </c>
      <c r="D625" s="287"/>
      <c r="E625" s="74" t="s">
        <v>890</v>
      </c>
      <c r="F625" s="288" t="s">
        <v>937</v>
      </c>
      <c r="G625" s="289"/>
      <c r="H625" s="97" t="str">
        <f t="shared" si="39"/>
        <v>益城-10</v>
      </c>
      <c r="I625" s="290">
        <v>380</v>
      </c>
      <c r="J625" s="291" t="s">
        <v>1426</v>
      </c>
      <c r="K625" s="281">
        <v>2019.4</v>
      </c>
      <c r="L625" s="344"/>
      <c r="M625" s="5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214"/>
      <c r="AD625" s="214"/>
      <c r="AE625" s="214"/>
      <c r="AF625" s="214"/>
      <c r="AG625" s="214"/>
      <c r="AH625" s="214"/>
      <c r="AI625" s="214"/>
      <c r="AJ625" s="214"/>
      <c r="AK625" s="214"/>
      <c r="AL625" s="214"/>
      <c r="AM625" s="214"/>
      <c r="AN625" s="214"/>
      <c r="AO625" s="214"/>
      <c r="AP625" s="214"/>
      <c r="AQ625" s="214"/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/>
      <c r="BC625" s="214"/>
      <c r="BD625" s="214"/>
      <c r="BE625" s="214"/>
      <c r="BF625" s="214"/>
      <c r="BG625" s="214"/>
      <c r="BH625" s="214"/>
      <c r="BI625" s="214"/>
      <c r="BJ625" s="214"/>
      <c r="BK625" s="214"/>
      <c r="BL625" s="214"/>
      <c r="BM625" s="214"/>
      <c r="BN625" s="214"/>
      <c r="BO625" s="214"/>
      <c r="BP625" s="214"/>
      <c r="BQ625" s="214"/>
      <c r="BR625" s="214"/>
    </row>
    <row r="626" spans="1:70" s="40" customFormat="1" ht="20.100000000000001" customHeight="1">
      <c r="A626" s="4"/>
      <c r="B626" s="584"/>
      <c r="C626" s="76" t="s">
        <v>682</v>
      </c>
      <c r="D626" s="287"/>
      <c r="E626" s="74" t="s">
        <v>891</v>
      </c>
      <c r="F626" s="288">
        <v>1</v>
      </c>
      <c r="G626" s="289"/>
      <c r="H626" s="97" t="str">
        <f t="shared" si="39"/>
        <v>益城-11</v>
      </c>
      <c r="I626" s="290">
        <v>480</v>
      </c>
      <c r="J626" s="291" t="s">
        <v>1427</v>
      </c>
      <c r="K626" s="281" t="s">
        <v>1522</v>
      </c>
      <c r="L626" s="344" t="s">
        <v>1613</v>
      </c>
      <c r="M626" s="5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214"/>
      <c r="AD626" s="214"/>
      <c r="AE626" s="214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</row>
    <row r="627" spans="1:70" s="40" customFormat="1" ht="20.100000000000001" customHeight="1">
      <c r="A627" s="4"/>
      <c r="B627" s="584"/>
      <c r="C627" s="76" t="s">
        <v>682</v>
      </c>
      <c r="D627" s="287"/>
      <c r="E627" s="74" t="s">
        <v>865</v>
      </c>
      <c r="F627" s="288" t="s">
        <v>937</v>
      </c>
      <c r="G627" s="289"/>
      <c r="H627" s="97" t="str">
        <f t="shared" si="39"/>
        <v>益城-12</v>
      </c>
      <c r="I627" s="290">
        <v>390</v>
      </c>
      <c r="J627" s="291" t="s">
        <v>1428</v>
      </c>
      <c r="K627" s="281">
        <v>2019.4</v>
      </c>
      <c r="L627" s="344"/>
      <c r="M627" s="5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214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4"/>
      <c r="BN627" s="214"/>
      <c r="BO627" s="214"/>
      <c r="BP627" s="214"/>
      <c r="BQ627" s="214"/>
      <c r="BR627" s="214"/>
    </row>
    <row r="628" spans="1:70" s="40" customFormat="1" ht="20.100000000000001" customHeight="1">
      <c r="A628" s="4"/>
      <c r="B628" s="584"/>
      <c r="C628" s="76" t="s">
        <v>682</v>
      </c>
      <c r="D628" s="287"/>
      <c r="E628" s="74" t="s">
        <v>884</v>
      </c>
      <c r="F628" s="288">
        <v>1</v>
      </c>
      <c r="G628" s="289"/>
      <c r="H628" s="97" t="str">
        <f t="shared" si="39"/>
        <v>益城-13</v>
      </c>
      <c r="I628" s="290">
        <v>315</v>
      </c>
      <c r="J628" s="291" t="s">
        <v>1420</v>
      </c>
      <c r="K628" s="336" t="s">
        <v>1604</v>
      </c>
      <c r="L628" s="344" t="s">
        <v>1627</v>
      </c>
      <c r="M628" s="5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4"/>
      <c r="BN628" s="214"/>
      <c r="BO628" s="214"/>
      <c r="BP628" s="214"/>
      <c r="BQ628" s="214"/>
      <c r="BR628" s="214"/>
    </row>
    <row r="629" spans="1:70" ht="20.100000000000001" hidden="1" customHeight="1">
      <c r="B629" s="584"/>
      <c r="C629" s="381" t="s">
        <v>682</v>
      </c>
      <c r="D629" s="287"/>
      <c r="E629" s="382" t="s">
        <v>880</v>
      </c>
      <c r="F629" s="288"/>
      <c r="G629" s="289"/>
      <c r="H629" s="97" t="str">
        <f t="shared" si="39"/>
        <v>益城-14</v>
      </c>
      <c r="I629" s="290">
        <v>300</v>
      </c>
      <c r="J629" s="291" t="s">
        <v>1429</v>
      </c>
      <c r="K629" s="336"/>
      <c r="L629" s="356"/>
    </row>
    <row r="630" spans="1:70" s="41" customFormat="1" ht="20.100000000000001" hidden="1" customHeight="1">
      <c r="A630" s="4"/>
      <c r="B630" s="385"/>
      <c r="C630" s="76" t="s">
        <v>127</v>
      </c>
      <c r="D630" s="63"/>
      <c r="E630" s="74"/>
      <c r="F630" s="388"/>
      <c r="G630" s="386"/>
      <c r="H630" s="383" t="s">
        <v>1151</v>
      </c>
      <c r="I630" s="389">
        <v>300</v>
      </c>
      <c r="J630" s="291" t="s">
        <v>1149</v>
      </c>
      <c r="K630" s="336"/>
      <c r="L630" s="356"/>
      <c r="M630" s="5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</row>
    <row r="631" spans="1:70" s="41" customFormat="1" ht="20.100000000000001" hidden="1" customHeight="1" thickBot="1">
      <c r="A631" s="4"/>
      <c r="B631" s="384"/>
      <c r="C631" s="83" t="s">
        <v>639</v>
      </c>
      <c r="D631" s="64"/>
      <c r="E631" s="84"/>
      <c r="F631" s="89"/>
      <c r="G631" s="387"/>
      <c r="H631" s="102" t="s">
        <v>1151</v>
      </c>
      <c r="I631" s="111">
        <v>300</v>
      </c>
      <c r="J631" s="126" t="s">
        <v>1150</v>
      </c>
      <c r="K631" s="337"/>
      <c r="L631" s="180"/>
      <c r="M631" s="5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</row>
    <row r="632" spans="1:70" s="41" customFormat="1" ht="20.100000000000001" hidden="1" customHeight="1">
      <c r="A632" s="4"/>
      <c r="B632" s="25"/>
      <c r="C632" s="26"/>
      <c r="D632" s="27"/>
      <c r="E632" s="28"/>
      <c r="F632" s="29"/>
      <c r="G632" s="29"/>
      <c r="H632" s="30"/>
      <c r="I632" s="31"/>
      <c r="J632" s="33"/>
      <c r="K632" s="26"/>
      <c r="L632" s="32"/>
      <c r="M632" s="5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</row>
    <row r="633" spans="1:70" s="41" customFormat="1" ht="20.100000000000001" hidden="1" customHeight="1">
      <c r="A633" s="4"/>
      <c r="B633" s="25"/>
      <c r="C633" s="26"/>
      <c r="D633" s="27"/>
      <c r="E633" s="28"/>
      <c r="F633" s="29"/>
      <c r="G633" s="29"/>
      <c r="H633" s="30"/>
      <c r="I633" s="31"/>
      <c r="J633" s="33"/>
      <c r="K633" s="26"/>
      <c r="L633" s="32"/>
      <c r="M633" s="5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</row>
    <row r="634" spans="1:70" s="41" customFormat="1" ht="20.100000000000001" hidden="1" customHeight="1">
      <c r="A634" s="4"/>
      <c r="B634" s="25"/>
      <c r="C634" s="6"/>
      <c r="D634" s="6"/>
      <c r="E634" s="6"/>
      <c r="F634" s="6"/>
      <c r="G634" s="6"/>
      <c r="H634" s="6"/>
      <c r="I634" s="34"/>
      <c r="J634" s="6"/>
      <c r="K634" s="282"/>
      <c r="L634" s="6"/>
      <c r="M634" s="5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</row>
    <row r="635" spans="1:70" s="41" customFormat="1" ht="20.100000000000001" hidden="1" customHeight="1" thickBot="1">
      <c r="A635" s="4"/>
      <c r="B635" s="297" t="s">
        <v>691</v>
      </c>
      <c r="C635" s="295"/>
      <c r="D635" s="295"/>
      <c r="E635" s="296"/>
      <c r="F635" s="198"/>
      <c r="G635" s="198"/>
      <c r="H635" s="298" t="str">
        <f>COUNTIF(F3:F633,1)&amp;"箇所"</f>
        <v>84箇所</v>
      </c>
      <c r="I635" s="39">
        <f>SUM(I3:I631)</f>
        <v>270000</v>
      </c>
      <c r="J635" s="22" t="s">
        <v>690</v>
      </c>
      <c r="K635" s="282"/>
      <c r="L635" s="50"/>
      <c r="M635" s="5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</row>
    <row r="636" spans="1:70" s="41" customFormat="1" ht="20.100000000000001" hidden="1" customHeight="1">
      <c r="A636" s="4"/>
      <c r="B636" s="607" t="s">
        <v>901</v>
      </c>
      <c r="C636" s="607"/>
      <c r="D636" s="607"/>
      <c r="E636" s="607"/>
      <c r="F636" s="283"/>
      <c r="G636" s="299"/>
      <c r="H636" s="210" t="str">
        <f>COUNTIF(F3:F627,0)&amp;"箇所"</f>
        <v>39箇所</v>
      </c>
      <c r="I636" s="39"/>
      <c r="K636" s="26"/>
      <c r="M636" s="5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</row>
    <row r="637" spans="1:70" s="41" customFormat="1" ht="20.100000000000001" hidden="1" customHeight="1">
      <c r="A637" s="4"/>
      <c r="B637" s="575"/>
      <c r="C637" s="575"/>
      <c r="D637" s="575"/>
      <c r="E637" s="575"/>
      <c r="F637" s="38"/>
      <c r="G637" s="38"/>
      <c r="H637" s="198"/>
      <c r="I637" s="39"/>
      <c r="K637" s="26"/>
      <c r="M637" s="5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</row>
    <row r="638" spans="1:70" s="41" customFormat="1" ht="20.100000000000001" hidden="1" customHeight="1">
      <c r="A638" s="4"/>
      <c r="B638" s="575"/>
      <c r="C638" s="575"/>
      <c r="D638" s="575"/>
      <c r="E638" s="575"/>
      <c r="F638" s="38"/>
      <c r="G638" s="38"/>
      <c r="H638" s="198"/>
      <c r="I638" s="39"/>
      <c r="K638" s="26"/>
      <c r="M638" s="5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</row>
    <row r="639" spans="1:70" s="41" customFormat="1" ht="20.100000000000001" hidden="1" customHeight="1">
      <c r="A639" s="4"/>
      <c r="B639" s="575"/>
      <c r="C639" s="575"/>
      <c r="D639" s="575"/>
      <c r="E639" s="575"/>
      <c r="F639" s="38"/>
      <c r="G639" s="38"/>
      <c r="H639" s="198"/>
      <c r="I639" s="39"/>
      <c r="K639" s="26"/>
      <c r="M639" s="5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</row>
    <row r="640" spans="1:70" s="41" customFormat="1" ht="20.100000000000001" hidden="1" customHeight="1">
      <c r="A640" s="4"/>
      <c r="B640" s="25"/>
      <c r="C640" s="293"/>
      <c r="D640" s="37"/>
      <c r="E640" s="294"/>
      <c r="F640" s="38"/>
      <c r="G640" s="38"/>
      <c r="H640" s="198"/>
      <c r="I640" s="39"/>
      <c r="K640" s="26"/>
      <c r="M640" s="5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</row>
    <row r="641" spans="1:70" s="41" customFormat="1" ht="20.100000000000001" customHeight="1">
      <c r="A641" s="4"/>
      <c r="B641" s="25"/>
      <c r="C641" s="293"/>
      <c r="D641" s="37"/>
      <c r="E641" s="294"/>
      <c r="F641" s="38"/>
      <c r="G641" s="38"/>
      <c r="H641" s="40"/>
      <c r="I641" s="39"/>
      <c r="K641" s="26"/>
      <c r="M641" s="5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</row>
    <row r="642" spans="1:70" s="41" customFormat="1" ht="20.100000000000001" customHeight="1" thickBot="1">
      <c r="A642" s="4"/>
      <c r="B642" s="25"/>
      <c r="C642" s="293"/>
      <c r="D642" s="37"/>
      <c r="E642" s="294"/>
      <c r="F642" s="38"/>
      <c r="G642" s="38"/>
      <c r="H642" s="40"/>
      <c r="I642" s="39"/>
      <c r="K642" s="26"/>
      <c r="M642" s="5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</row>
    <row r="643" spans="1:70" s="41" customFormat="1" ht="20.100000000000001" customHeight="1" thickBot="1">
      <c r="A643" s="4"/>
      <c r="B643" s="297" t="s">
        <v>691</v>
      </c>
      <c r="C643" s="295"/>
      <c r="D643" s="295"/>
      <c r="E643" s="296"/>
      <c r="F643" s="198"/>
      <c r="G643" s="198"/>
      <c r="H643" s="298" t="str">
        <f>COUNTIF(F2:F638,1)&amp;"箇所"</f>
        <v>84箇所</v>
      </c>
      <c r="I643" s="39">
        <f>SUMIF(F3:F631,"1",I3:I639)</f>
        <v>32160</v>
      </c>
      <c r="J643" s="22" t="s">
        <v>690</v>
      </c>
      <c r="K643" s="26"/>
      <c r="M643" s="5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</row>
    <row r="644" spans="1:70" ht="20.100000000000001" customHeight="1">
      <c r="B644" s="607" t="s">
        <v>901</v>
      </c>
      <c r="C644" s="607"/>
      <c r="D644" s="607"/>
      <c r="E644" s="607"/>
      <c r="F644" s="283"/>
      <c r="G644" s="299"/>
      <c r="H644" s="210" t="str">
        <f>COUNTIF(F3:F638,0)&amp;"箇所"</f>
        <v>39箇所</v>
      </c>
      <c r="I644" s="39">
        <f>SUMIF(F2:F631,"0",I2:I631)</f>
        <v>15535</v>
      </c>
      <c r="J644" s="41" t="s">
        <v>932</v>
      </c>
    </row>
    <row r="645" spans="1:70" ht="20.100000000000001" customHeight="1">
      <c r="B645" s="586" t="s">
        <v>1123</v>
      </c>
      <c r="C645" s="586"/>
      <c r="D645" s="586"/>
      <c r="E645" s="586"/>
      <c r="F645" s="375"/>
      <c r="G645" s="375"/>
      <c r="H645" s="376" t="str">
        <f>COUNTIF(F4:F639,3)&amp;"箇所"</f>
        <v>17箇所</v>
      </c>
      <c r="I645" s="39">
        <f>SUMIF(F3:F632,"3",I3:I632)</f>
        <v>5775</v>
      </c>
    </row>
    <row r="646" spans="1:70" ht="20.100000000000001" customHeight="1">
      <c r="B646" s="412" t="s">
        <v>1534</v>
      </c>
      <c r="C646" s="412"/>
      <c r="D646" s="412"/>
      <c r="E646" s="412"/>
      <c r="F646" s="412"/>
      <c r="G646" s="412"/>
      <c r="H646" s="413" t="str">
        <f>COUNTIF(F5:F640,4)&amp;"箇所"</f>
        <v>14箇所</v>
      </c>
      <c r="I646" s="39">
        <f>SUMIF(F4:F633,"4",I4:I633)</f>
        <v>4970</v>
      </c>
    </row>
    <row r="647" spans="1:70" ht="20.100000000000001" customHeight="1">
      <c r="B647" s="587" t="s">
        <v>941</v>
      </c>
      <c r="C647" s="609"/>
      <c r="D647" s="609"/>
      <c r="E647" s="609"/>
      <c r="F647" s="38"/>
      <c r="G647" s="38"/>
      <c r="H647" s="303" t="str">
        <f>COUNTIF(F3:F639,2)&amp;"箇所"</f>
        <v>12箇所</v>
      </c>
      <c r="I647" s="39">
        <f>SUMIF(F3:F632,"2",I3:I632)</f>
        <v>6500</v>
      </c>
      <c r="J647" s="41" t="s">
        <v>24</v>
      </c>
    </row>
    <row r="648" spans="1:70" ht="20.100000000000001" customHeight="1">
      <c r="B648" s="588" t="s">
        <v>958</v>
      </c>
      <c r="C648" s="588"/>
      <c r="D648" s="588"/>
      <c r="E648" s="588"/>
      <c r="F648" s="38"/>
      <c r="G648" s="38"/>
      <c r="H648" s="310" t="s">
        <v>1036</v>
      </c>
      <c r="I648" s="311">
        <v>5080</v>
      </c>
      <c r="J648" s="41" t="s">
        <v>1541</v>
      </c>
    </row>
    <row r="649" spans="1:70" ht="20.100000000000001" customHeight="1">
      <c r="B649" s="575"/>
      <c r="C649" s="575"/>
      <c r="D649" s="575"/>
      <c r="E649" s="575"/>
      <c r="F649" s="38"/>
      <c r="G649" s="38"/>
      <c r="H649" s="198"/>
      <c r="K649" s="309"/>
    </row>
    <row r="650" spans="1:70" ht="20.100000000000001" customHeight="1">
      <c r="C650" s="293"/>
      <c r="E650" s="294"/>
      <c r="F650" s="38"/>
      <c r="G650" s="38"/>
      <c r="H650" s="198"/>
    </row>
  </sheetData>
  <autoFilter ref="A2:AB631" xr:uid="{00000000-0009-0000-0000-000008000000}">
    <filterColumn colId="5">
      <customFilters>
        <customFilter operator="notEqual" val=" "/>
      </customFilters>
    </filterColumn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75">
    <mergeCell ref="B54:B76"/>
    <mergeCell ref="B77:B82"/>
    <mergeCell ref="B47:B53"/>
    <mergeCell ref="M2:AB2"/>
    <mergeCell ref="B3:B18"/>
    <mergeCell ref="B19:B28"/>
    <mergeCell ref="B29:B35"/>
    <mergeCell ref="B36:B46"/>
    <mergeCell ref="B142:B153"/>
    <mergeCell ref="B83:B91"/>
    <mergeCell ref="B92:B93"/>
    <mergeCell ref="B94:B98"/>
    <mergeCell ref="B99:B103"/>
    <mergeCell ref="B104:B109"/>
    <mergeCell ref="B110:B118"/>
    <mergeCell ref="B119:B130"/>
    <mergeCell ref="B131:B136"/>
    <mergeCell ref="B137:B141"/>
    <mergeCell ref="B229:B234"/>
    <mergeCell ref="B154:B155"/>
    <mergeCell ref="B156:B158"/>
    <mergeCell ref="B159:B160"/>
    <mergeCell ref="B161:B169"/>
    <mergeCell ref="B170:B179"/>
    <mergeCell ref="B180:B182"/>
    <mergeCell ref="B183:B191"/>
    <mergeCell ref="B192:B209"/>
    <mergeCell ref="B210:B213"/>
    <mergeCell ref="B214:B220"/>
    <mergeCell ref="B221:B228"/>
    <mergeCell ref="B397:B401"/>
    <mergeCell ref="B383:B396"/>
    <mergeCell ref="B310:B320"/>
    <mergeCell ref="B321:B330"/>
    <mergeCell ref="B235:B243"/>
    <mergeCell ref="B244:B252"/>
    <mergeCell ref="B253:B265"/>
    <mergeCell ref="B266:B273"/>
    <mergeCell ref="B274:B280"/>
    <mergeCell ref="B281:B296"/>
    <mergeCell ref="B297:B309"/>
    <mergeCell ref="B428:B432"/>
    <mergeCell ref="B433:B443"/>
    <mergeCell ref="B444:B457"/>
    <mergeCell ref="B458:B469"/>
    <mergeCell ref="B470:B478"/>
    <mergeCell ref="B636:E636"/>
    <mergeCell ref="B637:E637"/>
    <mergeCell ref="B638:E638"/>
    <mergeCell ref="B591:B607"/>
    <mergeCell ref="B608:B612"/>
    <mergeCell ref="B613:B615"/>
    <mergeCell ref="B616:B629"/>
    <mergeCell ref="B485:B493"/>
    <mergeCell ref="B534:B540"/>
    <mergeCell ref="B574:B590"/>
    <mergeCell ref="B541:B573"/>
    <mergeCell ref="B331:B347"/>
    <mergeCell ref="B348:B362"/>
    <mergeCell ref="B363:B372"/>
    <mergeCell ref="B517:B521"/>
    <mergeCell ref="B522:B533"/>
    <mergeCell ref="B494:B506"/>
    <mergeCell ref="B507:B516"/>
    <mergeCell ref="B479:B484"/>
    <mergeCell ref="B373:B382"/>
    <mergeCell ref="B402:B411"/>
    <mergeCell ref="B412:B418"/>
    <mergeCell ref="B419:B427"/>
    <mergeCell ref="B649:E649"/>
    <mergeCell ref="B639:E639"/>
    <mergeCell ref="B644:E644"/>
    <mergeCell ref="B645:E645"/>
    <mergeCell ref="B647:E647"/>
    <mergeCell ref="B648:E648"/>
  </mergeCells>
  <phoneticPr fontId="4"/>
  <pageMargins left="0.70866141732283472" right="0.70866141732283472" top="0" bottom="0" header="0.31496062992125984" footer="0.31496062992125984"/>
  <pageSetup paperSize="9" scale="48" orientation="portrait" r:id="rId1"/>
  <rowBreaks count="1" manualBreakCount="1">
    <brk id="385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17</vt:i4>
      </vt:variant>
    </vt:vector>
  </HeadingPairs>
  <TitlesOfParts>
    <vt:vector size="32" baseType="lpstr">
      <vt:lpstr>2018.4月～</vt:lpstr>
      <vt:lpstr>2018.10月～</vt:lpstr>
      <vt:lpstr>2019.4月～</vt:lpstr>
      <vt:lpstr>2019.10月～</vt:lpstr>
      <vt:lpstr>2020.4月～</vt:lpstr>
      <vt:lpstr>2020.10月～</vt:lpstr>
      <vt:lpstr>2021.5月～</vt:lpstr>
      <vt:lpstr>2021.10月～</vt:lpstr>
      <vt:lpstr>2022.4月～</vt:lpstr>
      <vt:lpstr>2022.10月～</vt:lpstr>
      <vt:lpstr>2023.4月～</vt:lpstr>
      <vt:lpstr>2023.10月～</vt:lpstr>
      <vt:lpstr>2024.4月～</vt:lpstr>
      <vt:lpstr>2025.4月～</vt:lpstr>
      <vt:lpstr>2026.4月～</vt:lpstr>
      <vt:lpstr>'2018.10月～'!Print_Area</vt:lpstr>
      <vt:lpstr>'2018.4月～'!Print_Area</vt:lpstr>
      <vt:lpstr>'2019.10月～'!Print_Area</vt:lpstr>
      <vt:lpstr>'2019.4月～'!Print_Area</vt:lpstr>
      <vt:lpstr>'2020.10月～'!Print_Area</vt:lpstr>
      <vt:lpstr>'2020.4月～'!Print_Area</vt:lpstr>
      <vt:lpstr>'2021.10月～'!Print_Area</vt:lpstr>
      <vt:lpstr>'2021.5月～'!Print_Area</vt:lpstr>
      <vt:lpstr>'2022.10月～'!Print_Area</vt:lpstr>
      <vt:lpstr>'2022.4月～'!Print_Area</vt:lpstr>
      <vt:lpstr>'2023.10月～'!Print_Area</vt:lpstr>
      <vt:lpstr>'2023.4月～'!Print_Area</vt:lpstr>
      <vt:lpstr>'2024.4月～'!Print_Area</vt:lpstr>
      <vt:lpstr>'2025.4月～'!Print_Area</vt:lpstr>
      <vt:lpstr>'2026.4月～'!Print_Area</vt:lpstr>
      <vt:lpstr>'2025.4月～'!Print_Titles</vt:lpstr>
      <vt:lpstr>'2026.4月～'!Print_Titles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サンケイリビング新聞社</dc:creator>
  <cp:lastModifiedBy>奈須</cp:lastModifiedBy>
  <cp:lastPrinted>2025-10-14T07:44:36Z</cp:lastPrinted>
  <dcterms:created xsi:type="dcterms:W3CDTF">2018-04-06T06:32:50Z</dcterms:created>
  <dcterms:modified xsi:type="dcterms:W3CDTF">2026-05-21T06:16:22Z</dcterms:modified>
</cp:coreProperties>
</file>